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tmwi-podhajsr\Desktop\"/>
    </mc:Choice>
  </mc:AlternateContent>
  <bookViews>
    <workbookView xWindow="0" yWindow="0" windowWidth="19200" windowHeight="7050" tabRatio="762"/>
  </bookViews>
  <sheets>
    <sheet name="Start" sheetId="78" r:id="rId1"/>
    <sheet name="Erläuterungen" sheetId="79" r:id="rId2"/>
    <sheet name="Heizwerte" sheetId="40" r:id="rId3"/>
    <sheet name="EB-1" sheetId="42" r:id="rId4"/>
    <sheet name="EB-2" sheetId="54" r:id="rId5"/>
    <sheet name="PEV-1" sheetId="4" r:id="rId6"/>
    <sheet name="PEV-2" sheetId="5" r:id="rId7"/>
    <sheet name="PEV-3" sheetId="6" r:id="rId8"/>
    <sheet name="PEV-4" sheetId="7" r:id="rId9"/>
    <sheet name="PEV-5" sheetId="52" r:id="rId10"/>
    <sheet name="PEV-6" sheetId="57" r:id="rId11"/>
    <sheet name="EE-1" sheetId="48" r:id="rId12"/>
    <sheet name="EE-2a" sheetId="8" r:id="rId13"/>
    <sheet name="EE-2b" sheetId="49" r:id="rId14"/>
    <sheet name="EE-3" sheetId="9" r:id="rId15"/>
    <sheet name="EEV-1" sheetId="12" r:id="rId16"/>
    <sheet name="EEV-2" sheetId="60" r:id="rId17"/>
    <sheet name="EEV-3" sheetId="62" r:id="rId18"/>
    <sheet name="EEV-4" sheetId="64" r:id="rId19"/>
    <sheet name="EEV-5" sheetId="66" r:id="rId20"/>
    <sheet name="EEV-6" sheetId="68" r:id="rId21"/>
    <sheet name="CO2-1" sheetId="18" r:id="rId22"/>
    <sheet name="CO2-2" sheetId="89" r:id="rId23"/>
    <sheet name="CO2-3" sheetId="83" r:id="rId24"/>
    <sheet name="CO2-4" sheetId="84" r:id="rId25"/>
    <sheet name="E-1" sheetId="69" r:id="rId26"/>
    <sheet name="E-2" sheetId="70" r:id="rId27"/>
    <sheet name="E-3" sheetId="72" r:id="rId28"/>
    <sheet name="E-4" sheetId="32" r:id="rId29"/>
    <sheet name="E-5" sheetId="33" r:id="rId30"/>
    <sheet name="E-6" sheetId="34" r:id="rId31"/>
    <sheet name="G-1" sheetId="19" r:id="rId32"/>
    <sheet name="G-2" sheetId="20" r:id="rId33"/>
    <sheet name="G-3" sheetId="73" r:id="rId34"/>
    <sheet name="M-1" sheetId="22" r:id="rId35"/>
    <sheet name="M-2" sheetId="23" r:id="rId36"/>
    <sheet name="M-3" sheetId="74" r:id="rId37"/>
    <sheet name="M-4" sheetId="80" r:id="rId38"/>
    <sheet name="K-1" sheetId="26" r:id="rId39"/>
    <sheet name="K-2" sheetId="76" r:id="rId40"/>
    <sheet name="K-3" sheetId="77" r:id="rId41"/>
    <sheet name="aufbau" sheetId="35" r:id="rId42"/>
    <sheet name="strom" sheetId="38" r:id="rId43"/>
    <sheet name="gas" sheetId="36" r:id="rId44"/>
    <sheet name="mineralöl" sheetId="37" r:id="rId45"/>
  </sheets>
  <externalReferences>
    <externalReference r:id="rId46"/>
    <externalReference r:id="rId47"/>
    <externalReference r:id="rId48"/>
    <externalReference r:id="rId49"/>
  </externalReferences>
  <definedNames>
    <definedName name="__123Graph_E" localSheetId="22" hidden="1">'[1]Bil nat'!#REF!</definedName>
    <definedName name="__123Graph_E" localSheetId="23" hidden="1">'[1]Bil nat'!#REF!</definedName>
    <definedName name="__123Graph_E" localSheetId="24" hidden="1">'[1]Bil nat'!#REF!</definedName>
    <definedName name="__123Graph_E" localSheetId="25" hidden="1">'[1]Bil nat'!#REF!</definedName>
    <definedName name="__123Graph_E" localSheetId="26" hidden="1">'[1]Bil nat'!#REF!</definedName>
    <definedName name="__123Graph_E" localSheetId="27" hidden="1">'[1]Bil nat'!#REF!</definedName>
    <definedName name="__123Graph_E" localSheetId="13" hidden="1">'[1]Bil nat'!#REF!</definedName>
    <definedName name="__123Graph_E" localSheetId="16" hidden="1">'[1]Bil nat'!#REF!</definedName>
    <definedName name="__123Graph_E" localSheetId="17" hidden="1">'[1]Bil nat'!#REF!</definedName>
    <definedName name="__123Graph_E" localSheetId="18" hidden="1">'[1]Bil nat'!#REF!</definedName>
    <definedName name="__123Graph_E" localSheetId="19" hidden="1">'[1]Bil nat'!#REF!</definedName>
    <definedName name="__123Graph_E" localSheetId="20" hidden="1">'[1]Bil nat'!#REF!</definedName>
    <definedName name="__123Graph_E" localSheetId="33" hidden="1">'[1]Bil nat'!#REF!</definedName>
    <definedName name="__123Graph_E" localSheetId="39" hidden="1">'[1]Bil nat'!#REF!</definedName>
    <definedName name="__123Graph_E" localSheetId="40" hidden="1">'[1]Bil nat'!#REF!</definedName>
    <definedName name="__123Graph_E" localSheetId="36" hidden="1">'[1]Bil nat'!#REF!</definedName>
    <definedName name="__123Graph_E" localSheetId="37" hidden="1">'[1]Bil nat'!#REF!</definedName>
    <definedName name="__123Graph_E" localSheetId="9" hidden="1">'[1]Bil nat'!#REF!</definedName>
    <definedName name="__123Graph_E" localSheetId="10" hidden="1">'[1]Bil nat'!#REF!</definedName>
    <definedName name="__123Graph_E" hidden="1">'[1]Bil nat'!#REF!</definedName>
    <definedName name="__123Graph_F" localSheetId="22" hidden="1">'[1]Bil nat'!#REF!</definedName>
    <definedName name="__123Graph_F" localSheetId="23" hidden="1">'[1]Bil nat'!#REF!</definedName>
    <definedName name="__123Graph_F" localSheetId="24" hidden="1">'[1]Bil nat'!#REF!</definedName>
    <definedName name="__123Graph_F" localSheetId="25" hidden="1">'[1]Bil nat'!#REF!</definedName>
    <definedName name="__123Graph_F" localSheetId="26" hidden="1">'[1]Bil nat'!#REF!</definedName>
    <definedName name="__123Graph_F" localSheetId="27" hidden="1">'[1]Bil nat'!#REF!</definedName>
    <definedName name="__123Graph_F" localSheetId="13" hidden="1">'[1]Bil nat'!#REF!</definedName>
    <definedName name="__123Graph_F" localSheetId="16" hidden="1">'[1]Bil nat'!#REF!</definedName>
    <definedName name="__123Graph_F" localSheetId="17" hidden="1">'[1]Bil nat'!#REF!</definedName>
    <definedName name="__123Graph_F" localSheetId="18" hidden="1">'[1]Bil nat'!#REF!</definedName>
    <definedName name="__123Graph_F" localSheetId="19" hidden="1">'[1]Bil nat'!#REF!</definedName>
    <definedName name="__123Graph_F" localSheetId="20" hidden="1">'[1]Bil nat'!#REF!</definedName>
    <definedName name="__123Graph_F" localSheetId="33" hidden="1">'[1]Bil nat'!#REF!</definedName>
    <definedName name="__123Graph_F" localSheetId="39" hidden="1">'[1]Bil nat'!#REF!</definedName>
    <definedName name="__123Graph_F" localSheetId="40" hidden="1">'[1]Bil nat'!#REF!</definedName>
    <definedName name="__123Graph_F" localSheetId="36" hidden="1">'[1]Bil nat'!#REF!</definedName>
    <definedName name="__123Graph_F" localSheetId="37" hidden="1">'[1]Bil nat'!#REF!</definedName>
    <definedName name="__123Graph_F" localSheetId="9" hidden="1">'[1]Bil nat'!#REF!</definedName>
    <definedName name="__123Graph_F" localSheetId="10" hidden="1">'[1]Bil nat'!#REF!</definedName>
    <definedName name="__123Graph_F" hidden="1">'[1]Bil nat'!#REF!</definedName>
    <definedName name="__123Graph_X" localSheetId="22" hidden="1">'[1]Bil nat'!#REF!</definedName>
    <definedName name="__123Graph_X" localSheetId="23" hidden="1">'[1]Bil nat'!#REF!</definedName>
    <definedName name="__123Graph_X" localSheetId="24" hidden="1">'[1]Bil nat'!#REF!</definedName>
    <definedName name="__123Graph_X" localSheetId="25" hidden="1">'[1]Bil nat'!#REF!</definedName>
    <definedName name="__123Graph_X" localSheetId="26" hidden="1">'[1]Bil nat'!#REF!</definedName>
    <definedName name="__123Graph_X" localSheetId="27" hidden="1">'[1]Bil nat'!#REF!</definedName>
    <definedName name="__123Graph_X" localSheetId="13" hidden="1">'[1]Bil nat'!#REF!</definedName>
    <definedName name="__123Graph_X" localSheetId="16" hidden="1">'[1]Bil nat'!#REF!</definedName>
    <definedName name="__123Graph_X" localSheetId="17" hidden="1">'[1]Bil nat'!#REF!</definedName>
    <definedName name="__123Graph_X" localSheetId="18" hidden="1">'[1]Bil nat'!#REF!</definedName>
    <definedName name="__123Graph_X" localSheetId="19" hidden="1">'[1]Bil nat'!#REF!</definedName>
    <definedName name="__123Graph_X" localSheetId="20" hidden="1">'[1]Bil nat'!#REF!</definedName>
    <definedName name="__123Graph_X" localSheetId="33" hidden="1">'[1]Bil nat'!#REF!</definedName>
    <definedName name="__123Graph_X" localSheetId="39" hidden="1">'[1]Bil nat'!#REF!</definedName>
    <definedName name="__123Graph_X" localSheetId="40" hidden="1">'[1]Bil nat'!#REF!</definedName>
    <definedName name="__123Graph_X" localSheetId="36" hidden="1">'[1]Bil nat'!#REF!</definedName>
    <definedName name="__123Graph_X" localSheetId="37" hidden="1">'[1]Bil nat'!#REF!</definedName>
    <definedName name="__123Graph_X" localSheetId="9" hidden="1">'[1]Bil nat'!#REF!</definedName>
    <definedName name="__123Graph_X" localSheetId="10" hidden="1">'[1]Bil nat'!#REF!</definedName>
    <definedName name="__123Graph_X" hidden="1">'[1]Bil nat'!#REF!</definedName>
    <definedName name="A" localSheetId="22">#REF!</definedName>
    <definedName name="A">#REF!</definedName>
    <definedName name="AA" localSheetId="22">#REF!</definedName>
    <definedName name="AA">#REF!</definedName>
    <definedName name="Beschriftung">OFFSET([2]Daten!$B$10,0,0,COUNTA([2]Daten!$B$10:$B$24),-1)</definedName>
    <definedName name="Beschriftung2" localSheetId="22">OFFSET(#REF!,0,0,COUNTA(#REF!),-1)</definedName>
    <definedName name="Beschriftung2">OFFSET(#REF!,0,0,COUNTA(#REF!),-1)</definedName>
    <definedName name="Betriebsverbrauch_PreAG" localSheetId="22">#REF!</definedName>
    <definedName name="Betriebsverbrauch_PreAG">#REF!</definedName>
    <definedName name="Bremenqkm" localSheetId="22">#REF!</definedName>
    <definedName name="Bremenqkm">#REF!</definedName>
    <definedName name="CRF_CountryName">[3]Sheet1!$C$4</definedName>
    <definedName name="CRF_InventoryYear">[3]Sheet1!$C$6</definedName>
    <definedName name="CRF_Submission">[3]Sheet1!$C$30</definedName>
    <definedName name="CRF_Table10s5_Main1" localSheetId="22">#REF!</definedName>
    <definedName name="CRF_Table10s5_Main1">#REF!</definedName>
    <definedName name="CRF_Table10s5_Main2" localSheetId="22">#REF!</definedName>
    <definedName name="CRF_Table10s5_Main2">#REF!</definedName>
    <definedName name="CRF_Table3.A_D_Doc" localSheetId="22">'[3]Table3.A-D'!#REF!</definedName>
    <definedName name="CRF_Table3.A_D_Doc">'[3]Table3.A-D'!#REF!</definedName>
    <definedName name="Daten01">OFFSET([2]Daten!$C$10,0,0,COUNTA([2]Daten!$C$10:$C$24),-1)</definedName>
    <definedName name="Daten02">OFFSET([2]Daten!$D$10,0,0,COUNTA([2]Daten!$D$10:$D$24),-1)</definedName>
    <definedName name="Daten03">OFFSET([2]Daten!$E$10,0,0,COUNTA([2]Daten!$E$10:$E$24),-1)</definedName>
    <definedName name="Daten04">OFFSET([2]Daten!$F$10,0,0,COUNTA([2]Daten!$F$10:$F$24),-1)</definedName>
    <definedName name="Daten05">OFFSET([2]Daten!$G$10,0,0,COUNTA([2]Daten!$G$10:$G$24),-1)</definedName>
    <definedName name="Daten06">OFFSET([2]Daten!$H$10,0,0,COUNTA([2]Daten!$H$10:$H$24),-1)</definedName>
    <definedName name="Daten07">OFFSET([2]Daten!$I$10,0,0,COUNTA([2]Daten!$I$10:$I$24),-1)</definedName>
    <definedName name="Daten08">OFFSET([2]Daten!$J$10,0,0,COUNTA([2]Daten!$J$10:$J$24),-1)</definedName>
    <definedName name="Daten09">OFFSET([2]Daten!$K$10,0,0,COUNTA([2]Daten!$K$10:$K$24),-1)</definedName>
    <definedName name="Daten10">OFFSET([2]Daten!$L$10,0,0,COUNTA([2]Daten!$L$10:$L$24),-1)</definedName>
    <definedName name="DrehstromEV" localSheetId="22">#REF!</definedName>
    <definedName name="DrehstromEV">#REF!</definedName>
    <definedName name="_xlnm.Print_Area" localSheetId="41">aufbau!$A$1:$T$34</definedName>
    <definedName name="_xlnm.Print_Area" localSheetId="21">'CO2-1'!$A$1:$I$26</definedName>
    <definedName name="_xlnm.Print_Area" localSheetId="22">'CO2-2'!$A$1:$L$49</definedName>
    <definedName name="_xlnm.Print_Area" localSheetId="23">'CO2-3'!$A$1:$U$57</definedName>
    <definedName name="_xlnm.Print_Area" localSheetId="24">'CO2-4'!$A$1:$W$57</definedName>
    <definedName name="_xlnm.Print_Area" localSheetId="25">'E-1'!$A$1:$F$50</definedName>
    <definedName name="_xlnm.Print_Area" localSheetId="26">'E-2'!$A$1:$X$87</definedName>
    <definedName name="_xlnm.Print_Area" localSheetId="27">'E-3'!$A$1:$P$86</definedName>
    <definedName name="_xlnm.Print_Area" localSheetId="28">'E-4'!$A$1:$I$50</definedName>
    <definedName name="_xlnm.Print_Area" localSheetId="29">'E-5'!$A$1:$P$82</definedName>
    <definedName name="_xlnm.Print_Area" localSheetId="30">'E-6'!$A$1:$T$25</definedName>
    <definedName name="_xlnm.Print_Area" localSheetId="3">'EB-1'!$A$1:$AJ$65</definedName>
    <definedName name="_xlnm.Print_Area" localSheetId="4">'EB-2'!$A$1:$AJ$65</definedName>
    <definedName name="_xlnm.Print_Area" localSheetId="11">'EE-1'!$A$1:$V$65</definedName>
    <definedName name="_xlnm.Print_Area" localSheetId="12">'EE-2a'!$A$1:$E$19</definedName>
    <definedName name="_xlnm.Print_Area" localSheetId="13">'EE-2b'!$A$1:$I$41</definedName>
    <definedName name="_xlnm.Print_Area" localSheetId="14">'EE-3'!$A$1:$E$15</definedName>
    <definedName name="_xlnm.Print_Area" localSheetId="15">'EEV-1'!$A$1:$G$22</definedName>
    <definedName name="_xlnm.Print_Area" localSheetId="16">'EEV-2'!$A$1:$K$77</definedName>
    <definedName name="_xlnm.Print_Area" localSheetId="17">'EEV-3'!$A$1:$F$79</definedName>
    <definedName name="_xlnm.Print_Area" localSheetId="18">'EEV-4'!$A$1:$K$82</definedName>
    <definedName name="_xlnm.Print_Area" localSheetId="19">'EEV-5'!$A$1:$J$83</definedName>
    <definedName name="_xlnm.Print_Area" localSheetId="20">'EEV-6'!$A$1:$M$70</definedName>
    <definedName name="_xlnm.Print_Area" localSheetId="1">Erläuterungen!$A$1:$B$11</definedName>
    <definedName name="_xlnm.Print_Area" localSheetId="31">'G-1'!$A$1:$G$24</definedName>
    <definedName name="_xlnm.Print_Area" localSheetId="32">'G-2'!$A$1:$U$90</definedName>
    <definedName name="_xlnm.Print_Area" localSheetId="33">'G-3'!$A$1:$J$55</definedName>
    <definedName name="_xlnm.Print_Area" localSheetId="43">gas!$A$1:$C$24</definedName>
    <definedName name="_xlnm.Print_Area" localSheetId="2">Heizwerte!$A$1:$E$54</definedName>
    <definedName name="_xlnm.Print_Area" localSheetId="38">'K-1'!$A$1:$E$8</definedName>
    <definedName name="_xlnm.Print_Area" localSheetId="39">'K-2'!$A$1:$J$46</definedName>
    <definedName name="_xlnm.Print_Area" localSheetId="40">'K-3'!$A$1:$L$43</definedName>
    <definedName name="_xlnm.Print_Area" localSheetId="34">'M-1'!$A$1:$E$49</definedName>
    <definedName name="_xlnm.Print_Area" localSheetId="35">'M-2'!$A$1:$E$31</definedName>
    <definedName name="_xlnm.Print_Area" localSheetId="36">'M-3'!$A$1:$J$47</definedName>
    <definedName name="_xlnm.Print_Area" localSheetId="37">'M-4'!$A$1:$AB$49</definedName>
    <definedName name="_xlnm.Print_Area" localSheetId="44">mineralöl!$A$1:$F$25</definedName>
    <definedName name="_xlnm.Print_Area" localSheetId="5">'PEV-1'!$A$1:$F$17</definedName>
    <definedName name="_xlnm.Print_Area" localSheetId="6">'PEV-2'!$A$1:$L$32</definedName>
    <definedName name="_xlnm.Print_Area" localSheetId="7">'PEV-3'!$A$1:$F$21</definedName>
    <definedName name="_xlnm.Print_Area" localSheetId="8">'PEV-4'!$A$1:$G$31</definedName>
    <definedName name="_xlnm.Print_Area" localSheetId="9">'PEV-5'!$A$1:$K$75</definedName>
    <definedName name="_xlnm.Print_Area" localSheetId="10">'PEV-6'!$A$1:$F$79</definedName>
    <definedName name="_xlnm.Print_Area" localSheetId="0">Start!$A$1:$F$73</definedName>
    <definedName name="_xlnm.Print_Area" localSheetId="42">strom!$A$1:$P$62</definedName>
    <definedName name="_xlnm.Print_Titles" localSheetId="27">'E-3'!$A:$B</definedName>
    <definedName name="_xlnm.Print_Titles" localSheetId="28">'E-4'!$A:$B</definedName>
    <definedName name="_xlnm.Print_Titles" localSheetId="0">Start!$1:$4</definedName>
    <definedName name="Einphasenstrom" localSheetId="22">#REF!</definedName>
    <definedName name="Einphasenstrom">#REF!</definedName>
    <definedName name="HTML_CodePage" hidden="1">1252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22">#REF!</definedName>
    <definedName name="IKWEigenverbrauch">#REF!</definedName>
    <definedName name="Kreistyp_mit_Text_2001" localSheetId="22">#REF!</definedName>
    <definedName name="Kreistyp_mit_Text_2001">#REF!</definedName>
    <definedName name="NetzverlustHBA" localSheetId="22">#REF!</definedName>
    <definedName name="NetzverlustHBA">#REF!</definedName>
    <definedName name="PreAGBezug" localSheetId="22">#REF!</definedName>
    <definedName name="PreAGBezug">#REF!</definedName>
    <definedName name="SchleußeBremerhaven" localSheetId="22">#REF!</definedName>
    <definedName name="SchleußeBremerhaven">#REF!</definedName>
    <definedName name="sdf" hidden="1">{"'WE2.2'!$A$1:$O$22"}</definedName>
    <definedName name="SWHBNetto" localSheetId="22">#REF!</definedName>
    <definedName name="SWHBNetto">#REF!</definedName>
    <definedName name="Tab_1.2_MWh_start" localSheetId="22">#REF!</definedName>
    <definedName name="Tab_1.2_MWh_start" localSheetId="23">#REF!</definedName>
    <definedName name="Tab_1.2_MWh_start" localSheetId="24">#REF!</definedName>
    <definedName name="Tab_1.2_MWh_start" localSheetId="37">#REF!</definedName>
    <definedName name="Tab_1.2_MWh_start">#REF!</definedName>
    <definedName name="Tab_1.3_MWh_start" localSheetId="22">#REF!</definedName>
    <definedName name="Tab_1.3_MWh_start" localSheetId="23">#REF!</definedName>
    <definedName name="Tab_1.3_MWh_start" localSheetId="24">#REF!</definedName>
    <definedName name="Tab_1.3_MWh_start" localSheetId="37">#REF!</definedName>
    <definedName name="Tab_1.3_MWh_start">#REF!</definedName>
    <definedName name="Tab_3.1_MWh_start" localSheetId="22">#REF!</definedName>
    <definedName name="Tab_3.1_MWh_start" localSheetId="23">#REF!</definedName>
    <definedName name="Tab_3.1_MWh_start" localSheetId="24">#REF!</definedName>
    <definedName name="Tab_3.1_MWh_start" localSheetId="37">#REF!</definedName>
    <definedName name="Tab_3.1_MWh_start">#REF!</definedName>
    <definedName name="Tab_3.3_Fall_start" localSheetId="22">#REF!</definedName>
    <definedName name="Tab_3.3_Fall_start" localSheetId="23">#REF!</definedName>
    <definedName name="Tab_3.3_Fall_start" localSheetId="24">#REF!</definedName>
    <definedName name="Tab_3.3_Fall_start" localSheetId="37">#REF!</definedName>
    <definedName name="Tab_3.3_Fall_start">#REF!</definedName>
    <definedName name="Tab_3.3_MWh_start" localSheetId="22">#REF!</definedName>
    <definedName name="Tab_3.3_MWh_start" localSheetId="23">#REF!</definedName>
    <definedName name="Tab_3.3_MWh_start" localSheetId="24">#REF!</definedName>
    <definedName name="Tab_3.3_MWh_start" localSheetId="37">#REF!</definedName>
    <definedName name="Tab_3.3_MWh_start">#REF!</definedName>
    <definedName name="Tab_Regio_start" localSheetId="22">#REF!</definedName>
    <definedName name="Tab_Regio_start" localSheetId="23">#REF!</definedName>
    <definedName name="Tab_Regio_start" localSheetId="24">#REF!</definedName>
    <definedName name="Tab_Regio_start" localSheetId="37">#REF!</definedName>
    <definedName name="Tab_Regio_start">#REF!</definedName>
    <definedName name="Tab_Voe_F_start" localSheetId="22">#REF!</definedName>
    <definedName name="Tab_Voe_F_start" localSheetId="23">#REF!</definedName>
    <definedName name="Tab_Voe_F_start" localSheetId="24">#REF!</definedName>
    <definedName name="Tab_Voe_F_start" localSheetId="37">#REF!</definedName>
    <definedName name="Tab_Voe_F_start">#REF!</definedName>
    <definedName name="Tab_Voe_start" localSheetId="22">#REF!</definedName>
    <definedName name="Tab_Voe_start" localSheetId="23">#REF!</definedName>
    <definedName name="Tab_Voe_start" localSheetId="24">#REF!</definedName>
    <definedName name="Tab_Voe_start" localSheetId="37">#REF!</definedName>
    <definedName name="Tab_Voe_start">#REF!</definedName>
    <definedName name="Tab01_Bund_start" localSheetId="22">#REF!</definedName>
    <definedName name="Tab01_Bund_start" localSheetId="23">#REF!</definedName>
    <definedName name="Tab01_Bund_start" localSheetId="24">#REF!</definedName>
    <definedName name="Tab01_Bund_start" localSheetId="37">#REF!</definedName>
    <definedName name="Tab01_Bund_start">#REF!</definedName>
    <definedName name="Tab01_H_Bd_start" localSheetId="22">#REF!</definedName>
    <definedName name="Tab01_H_Bd_start" localSheetId="23">#REF!</definedName>
    <definedName name="Tab01_H_Bd_start" localSheetId="24">#REF!</definedName>
    <definedName name="Tab01_H_Bd_start" localSheetId="37">#REF!</definedName>
    <definedName name="Tab01_H_Bd_start">#REF!</definedName>
    <definedName name="Tab01_H_Ld_S_start" localSheetId="22">#REF!</definedName>
    <definedName name="Tab01_H_Ld_S_start" localSheetId="23">#REF!</definedName>
    <definedName name="Tab01_H_Ld_S_start" localSheetId="24">#REF!</definedName>
    <definedName name="Tab01_H_Ld_S_start" localSheetId="37">#REF!</definedName>
    <definedName name="Tab01_H_Ld_S_start">#REF!</definedName>
    <definedName name="Tab01_H_Ld_start" localSheetId="22">#REF!</definedName>
    <definedName name="Tab01_H_Ld_start" localSheetId="23">#REF!</definedName>
    <definedName name="Tab01_H_Ld_start" localSheetId="24">#REF!</definedName>
    <definedName name="Tab01_H_Ld_start" localSheetId="37">#REF!</definedName>
    <definedName name="Tab01_H_Ld_start">#REF!</definedName>
    <definedName name="Tab01_Land_S_start" localSheetId="22">#REF!</definedName>
    <definedName name="Tab01_Land_S_start" localSheetId="23">#REF!</definedName>
    <definedName name="Tab01_Land_S_start" localSheetId="24">#REF!</definedName>
    <definedName name="Tab01_Land_S_start" localSheetId="37">#REF!</definedName>
    <definedName name="Tab01_Land_S_start">#REF!</definedName>
    <definedName name="Tab01_Land_start" localSheetId="22">#REF!</definedName>
    <definedName name="Tab01_Land_start" localSheetId="23">#REF!</definedName>
    <definedName name="Tab01_Land_start" localSheetId="24">#REF!</definedName>
    <definedName name="Tab01_Land_start" localSheetId="37">#REF!</definedName>
    <definedName name="Tab01_Land_start">#REF!</definedName>
    <definedName name="Tab01_start" localSheetId="22">#REF!</definedName>
    <definedName name="Tab01_start" localSheetId="23">#REF!</definedName>
    <definedName name="Tab01_start" localSheetId="24">#REF!</definedName>
    <definedName name="Tab01_start" localSheetId="37">#REF!</definedName>
    <definedName name="Tab01_start">#REF!</definedName>
    <definedName name="Tab02_Bund_start" localSheetId="22">#REF!</definedName>
    <definedName name="Tab02_Bund_start" localSheetId="23">#REF!</definedName>
    <definedName name="Tab02_Bund_start" localSheetId="24">#REF!</definedName>
    <definedName name="Tab02_Bund_start" localSheetId="37">#REF!</definedName>
    <definedName name="Tab02_Bund_start">#REF!</definedName>
    <definedName name="Tab02_H_Bd_start" localSheetId="22">#REF!</definedName>
    <definedName name="Tab02_H_Bd_start" localSheetId="23">#REF!</definedName>
    <definedName name="Tab02_H_Bd_start" localSheetId="24">#REF!</definedName>
    <definedName name="Tab02_H_Bd_start" localSheetId="37">#REF!</definedName>
    <definedName name="Tab02_H_Bd_start">#REF!</definedName>
    <definedName name="Tab02_H_Ld_S_start" localSheetId="22">#REF!</definedName>
    <definedName name="Tab02_H_Ld_S_start" localSheetId="23">#REF!</definedName>
    <definedName name="Tab02_H_Ld_S_start" localSheetId="24">#REF!</definedName>
    <definedName name="Tab02_H_Ld_S_start" localSheetId="37">#REF!</definedName>
    <definedName name="Tab02_H_Ld_S_start">#REF!</definedName>
    <definedName name="Tab02_H_Ld_start" localSheetId="22">#REF!</definedName>
    <definedName name="Tab02_H_Ld_start" localSheetId="23">#REF!</definedName>
    <definedName name="Tab02_H_Ld_start" localSheetId="24">#REF!</definedName>
    <definedName name="Tab02_H_Ld_start" localSheetId="37">#REF!</definedName>
    <definedName name="Tab02_H_Ld_start">#REF!</definedName>
    <definedName name="Tab02_Land_S_start" localSheetId="22">#REF!</definedName>
    <definedName name="Tab02_Land_S_start" localSheetId="23">#REF!</definedName>
    <definedName name="Tab02_Land_S_start" localSheetId="24">#REF!</definedName>
    <definedName name="Tab02_Land_S_start" localSheetId="37">#REF!</definedName>
    <definedName name="Tab02_Land_S_start">#REF!</definedName>
    <definedName name="Tab02_Land_start" localSheetId="22">#REF!</definedName>
    <definedName name="Tab02_Land_start" localSheetId="23">#REF!</definedName>
    <definedName name="Tab02_Land_start" localSheetId="24">#REF!</definedName>
    <definedName name="Tab02_Land_start" localSheetId="37">#REF!</definedName>
    <definedName name="Tab02_Land_start">#REF!</definedName>
    <definedName name="Tab02_start" localSheetId="22">#REF!</definedName>
    <definedName name="Tab02_start" localSheetId="23">#REF!</definedName>
    <definedName name="Tab02_start" localSheetId="24">#REF!</definedName>
    <definedName name="Tab02_start" localSheetId="37">#REF!</definedName>
    <definedName name="Tab02_start">#REF!</definedName>
    <definedName name="Tab03.2_start" localSheetId="22">#REF!</definedName>
    <definedName name="Tab03.2_start" localSheetId="23">#REF!</definedName>
    <definedName name="Tab03.2_start" localSheetId="24">#REF!</definedName>
    <definedName name="Tab03.2_start" localSheetId="37">#REF!</definedName>
    <definedName name="Tab03.2_start">#REF!</definedName>
    <definedName name="Tab03_Bund_start" localSheetId="22">#REF!</definedName>
    <definedName name="Tab03_Bund_start" localSheetId="23">#REF!</definedName>
    <definedName name="Tab03_Bund_start" localSheetId="24">#REF!</definedName>
    <definedName name="Tab03_Bund_start" localSheetId="37">#REF!</definedName>
    <definedName name="Tab03_Bund_start">#REF!</definedName>
    <definedName name="Tab03_H_Bd_start" localSheetId="22">#REF!</definedName>
    <definedName name="Tab03_H_Bd_start" localSheetId="23">#REF!</definedName>
    <definedName name="Tab03_H_Bd_start" localSheetId="24">#REF!</definedName>
    <definedName name="Tab03_H_Bd_start" localSheetId="37">#REF!</definedName>
    <definedName name="Tab03_H_Bd_start">#REF!</definedName>
    <definedName name="Tab03_H_Ld_S_start" localSheetId="22">#REF!</definedName>
    <definedName name="Tab03_H_Ld_S_start" localSheetId="23">#REF!</definedName>
    <definedName name="Tab03_H_Ld_S_start" localSheetId="24">#REF!</definedName>
    <definedName name="Tab03_H_Ld_S_start" localSheetId="37">#REF!</definedName>
    <definedName name="Tab03_H_Ld_S_start">#REF!</definedName>
    <definedName name="Tab03_H_Ld_start" localSheetId="22">#REF!</definedName>
    <definedName name="Tab03_H_Ld_start" localSheetId="23">#REF!</definedName>
    <definedName name="Tab03_H_Ld_start" localSheetId="24">#REF!</definedName>
    <definedName name="Tab03_H_Ld_start" localSheetId="37">#REF!</definedName>
    <definedName name="Tab03_H_Ld_start">#REF!</definedName>
    <definedName name="Tab03_Land_S_start" localSheetId="22">#REF!</definedName>
    <definedName name="Tab03_Land_S_start" localSheetId="23">#REF!</definedName>
    <definedName name="Tab03_Land_S_start" localSheetId="24">#REF!</definedName>
    <definedName name="Tab03_Land_S_start" localSheetId="37">#REF!</definedName>
    <definedName name="Tab03_Land_S_start">#REF!</definedName>
    <definedName name="Tab03_Land_start" localSheetId="22">#REF!</definedName>
    <definedName name="Tab03_Land_start" localSheetId="23">#REF!</definedName>
    <definedName name="Tab03_Land_start" localSheetId="24">#REF!</definedName>
    <definedName name="Tab03_Land_start" localSheetId="37">#REF!</definedName>
    <definedName name="Tab03_Land_start">#REF!</definedName>
    <definedName name="Tab03_start" localSheetId="22">#REF!</definedName>
    <definedName name="Tab03_start" localSheetId="23">#REF!</definedName>
    <definedName name="Tab03_start" localSheetId="24">#REF!</definedName>
    <definedName name="Tab03_start" localSheetId="37">#REF!</definedName>
    <definedName name="Tab03_start">#REF!</definedName>
    <definedName name="Tab04.Zu_start" localSheetId="22">#REF!</definedName>
    <definedName name="Tab04.Zu_start" localSheetId="23">#REF!</definedName>
    <definedName name="Tab04.Zu_start" localSheetId="24">#REF!</definedName>
    <definedName name="Tab04.Zu_start" localSheetId="37">#REF!</definedName>
    <definedName name="Tab04.Zu_start">#REF!</definedName>
    <definedName name="Tab05_start" localSheetId="22">#REF!</definedName>
    <definedName name="Tab05_start" localSheetId="23">#REF!</definedName>
    <definedName name="Tab05_start" localSheetId="24">#REF!</definedName>
    <definedName name="Tab05_start" localSheetId="37">#REF!</definedName>
    <definedName name="Tab05_start">#REF!</definedName>
    <definedName name="Tab09_start" localSheetId="22">#REF!</definedName>
    <definedName name="Tab09_start" localSheetId="23">#REF!</definedName>
    <definedName name="Tab09_start" localSheetId="24">#REF!</definedName>
    <definedName name="Tab09_start" localSheetId="37">#REF!</definedName>
    <definedName name="Tab09_start">#REF!</definedName>
    <definedName name="Tab1.1Voe_start" localSheetId="22">[4]t1!#REF!</definedName>
    <definedName name="Tab1.1Voe_start" localSheetId="23">[4]t1!#REF!</definedName>
    <definedName name="Tab1.1Voe_start" localSheetId="24">[4]t1!#REF!</definedName>
    <definedName name="Tab1.1Voe_start" localSheetId="37">[4]t1!#REF!</definedName>
    <definedName name="Tab1.1Voe_start">[4]t1!#REF!</definedName>
    <definedName name="Tab1.2Voe_start" localSheetId="22">[4]t2!#REF!</definedName>
    <definedName name="Tab1.2Voe_start" localSheetId="23">[4]t2!#REF!</definedName>
    <definedName name="Tab1.2Voe_start" localSheetId="24">[4]t2!#REF!</definedName>
    <definedName name="Tab1.2Voe_start" localSheetId="37">[4]t2!#REF!</definedName>
    <definedName name="Tab1.2Voe_start">[4]t2!#REF!</definedName>
    <definedName name="Tab2.2Voe_start" localSheetId="22">#REF!</definedName>
    <definedName name="Tab2.2Voe_start" localSheetId="23">#REF!</definedName>
    <definedName name="Tab2.2Voe_start" localSheetId="24">#REF!</definedName>
    <definedName name="Tab2.2Voe_start" localSheetId="37">#REF!</definedName>
    <definedName name="Tab2.2Voe_start">#REF!</definedName>
    <definedName name="Tab3.1_MWh_start" localSheetId="22">#REF!</definedName>
    <definedName name="Tab3.1_MWh_start" localSheetId="23">#REF!</definedName>
    <definedName name="Tab3.1_MWh_start" localSheetId="24">#REF!</definedName>
    <definedName name="Tab3.1_MWh_start" localSheetId="37">#REF!</definedName>
    <definedName name="Tab3.1_MWh_start">#REF!</definedName>
    <definedName name="Tab4.1_Cent_kWh_start" localSheetId="22">#REF!</definedName>
    <definedName name="Tab4.1_Cent_kWh_start" localSheetId="23">#REF!</definedName>
    <definedName name="Tab4.1_Cent_kWh_start" localSheetId="24">#REF!</definedName>
    <definedName name="Tab4.1_Cent_kWh_start" localSheetId="37">#REF!</definedName>
    <definedName name="Tab4.1_Cent_kWh_start">#REF!</definedName>
    <definedName name="Tab4.1_Euro_start" localSheetId="22">#REF!</definedName>
    <definedName name="Tab4.1_Euro_start" localSheetId="23">#REF!</definedName>
    <definedName name="Tab4.1_Euro_start" localSheetId="24">#REF!</definedName>
    <definedName name="Tab4.1_Euro_start" localSheetId="37">#REF!</definedName>
    <definedName name="Tab4.1_Euro_start">#REF!</definedName>
    <definedName name="Tab4.1_Fallzahlen_start" localSheetId="22">#REF!</definedName>
    <definedName name="Tab4.1_Fallzahlen_start" localSheetId="23">#REF!</definedName>
    <definedName name="Tab4.1_Fallzahlen_start" localSheetId="24">#REF!</definedName>
    <definedName name="Tab4.1_Fallzahlen_start" localSheetId="37">#REF!</definedName>
    <definedName name="Tab4.1_Fallzahlen_start">#REF!</definedName>
    <definedName name="Tab4.1_MWh_start" localSheetId="22">#REF!</definedName>
    <definedName name="Tab4.1_MWh_start" localSheetId="23">#REF!</definedName>
    <definedName name="Tab4.1_MWh_start" localSheetId="24">#REF!</definedName>
    <definedName name="Tab4.1_MWh_start" localSheetId="37">#REF!</definedName>
    <definedName name="Tab4.1_MWh_start">#REF!</definedName>
    <definedName name="Tab4.2_Cent_kWh_start" localSheetId="22">#REF!</definedName>
    <definedName name="Tab4.2_Cent_kWh_start" localSheetId="23">#REF!</definedName>
    <definedName name="Tab4.2_Cent_kWh_start" localSheetId="24">#REF!</definedName>
    <definedName name="Tab4.2_Cent_kWh_start" localSheetId="37">#REF!</definedName>
    <definedName name="Tab4.2_Cent_kWh_start">#REF!</definedName>
    <definedName name="Tab4.2_Euro_start" localSheetId="22">#REF!</definedName>
    <definedName name="Tab4.2_Euro_start" localSheetId="23">#REF!</definedName>
    <definedName name="Tab4.2_Euro_start" localSheetId="24">#REF!</definedName>
    <definedName name="Tab4.2_Euro_start" localSheetId="37">#REF!</definedName>
    <definedName name="Tab4.2_Euro_start">#REF!</definedName>
    <definedName name="Tab4.2_Fallzahlen_start" localSheetId="22">#REF!</definedName>
    <definedName name="Tab4.2_Fallzahlen_start" localSheetId="23">#REF!</definedName>
    <definedName name="Tab4.2_Fallzahlen_start" localSheetId="24">#REF!</definedName>
    <definedName name="Tab4.2_Fallzahlen_start" localSheetId="37">#REF!</definedName>
    <definedName name="Tab4.2_Fallzahlen_start">#REF!</definedName>
    <definedName name="Tab4.2_MWh_start" localSheetId="22">#REF!</definedName>
    <definedName name="Tab4.2_MWh_start" localSheetId="23">#REF!</definedName>
    <definedName name="Tab4.2_MWh_start" localSheetId="24">#REF!</definedName>
    <definedName name="Tab4.2_MWh_start" localSheetId="37">#REF!</definedName>
    <definedName name="Tab4.2_MWh_start">#REF!</definedName>
    <definedName name="Tab4.3_Fallzahlen_start" localSheetId="22">#REF!</definedName>
    <definedName name="Tab4.3_Fallzahlen_start" localSheetId="23">#REF!</definedName>
    <definedName name="Tab4.3_Fallzahlen_start" localSheetId="24">#REF!</definedName>
    <definedName name="Tab4.3_Fallzahlen_start" localSheetId="37">#REF!</definedName>
    <definedName name="Tab4.3_Fallzahlen_start">#REF!</definedName>
    <definedName name="Tab4.3_MWh_Euro_start" localSheetId="22">#REF!</definedName>
    <definedName name="Tab4.3_MWh_Euro_start" localSheetId="23">#REF!</definedName>
    <definedName name="Tab4.3_MWh_Euro_start" localSheetId="24">#REF!</definedName>
    <definedName name="Tab4.3_MWh_Euro_start" localSheetId="37">#REF!</definedName>
    <definedName name="Tab4.3_MWh_Euro_start">#REF!</definedName>
    <definedName name="TabNG2_start" localSheetId="22">#REF!</definedName>
    <definedName name="TabNG2_start" localSheetId="23">#REF!</definedName>
    <definedName name="TabNG2_start" localSheetId="24">#REF!</definedName>
    <definedName name="TabNG2_start" localSheetId="37">#REF!</definedName>
    <definedName name="TabNG2_start">#REF!</definedName>
    <definedName name="Titel_de" localSheetId="22">#REF!</definedName>
    <definedName name="Titel_de">#REF!</definedName>
    <definedName name="Titel_en" localSheetId="22">#REF!</definedName>
    <definedName name="Titel_en">#REF!</definedName>
    <definedName name="UmrEinspBrutto" localSheetId="22">#REF!</definedName>
    <definedName name="UmrEinspBrutto">#REF!</definedName>
    <definedName name="UmrEinspNetto" localSheetId="22">#REF!</definedName>
    <definedName name="UmrEinspNetto">#REF!</definedName>
    <definedName name="UmwEinsBahnstrom" localSheetId="22">#REF!</definedName>
    <definedName name="UmwEinsBahnstrom">#REF!</definedName>
    <definedName name="UmwEinsFarge" localSheetId="22">#REF!</definedName>
    <definedName name="UmwEinsFarge">#REF!</definedName>
    <definedName name="ÜNHBezug" localSheetId="22">#REF!</definedName>
    <definedName name="ÜNHBezug">#REF!</definedName>
  </definedNames>
  <calcPr calcId="162913"/>
</workbook>
</file>

<file path=xl/calcChain.xml><?xml version="1.0" encoding="utf-8"?>
<calcChain xmlns="http://schemas.openxmlformats.org/spreadsheetml/2006/main">
  <c r="C52" i="40" l="1"/>
  <c r="D28" i="40" l="1"/>
  <c r="D8" i="78" l="1"/>
  <c r="D48" i="78" l="1"/>
  <c r="D57" i="78" l="1"/>
  <c r="D32" i="78" l="1"/>
  <c r="D58" i="78"/>
  <c r="D46" i="78"/>
  <c r="D37" i="78" l="1"/>
  <c r="D36" i="78"/>
  <c r="D38" i="78"/>
  <c r="D39" i="78"/>
  <c r="D53" i="78" l="1"/>
  <c r="D19" i="78" l="1"/>
  <c r="D47" i="78" l="1"/>
  <c r="D23" i="78" l="1"/>
  <c r="D66" i="78" l="1"/>
  <c r="D67" i="78"/>
  <c r="D7" i="78"/>
  <c r="D70" i="78" l="1"/>
  <c r="D69" i="78"/>
  <c r="D68" i="78"/>
  <c r="D34" i="78"/>
  <c r="D33" i="78"/>
  <c r="D31" i="78"/>
  <c r="D30" i="78"/>
  <c r="D22" i="78" l="1"/>
  <c r="D26" i="78"/>
  <c r="D62" i="78" l="1"/>
  <c r="D61" i="78"/>
  <c r="D60" i="78"/>
  <c r="D56" i="78"/>
  <c r="D55" i="78"/>
  <c r="D52" i="78"/>
  <c r="D51" i="78"/>
  <c r="D49" i="78"/>
  <c r="D45" i="78"/>
  <c r="D44" i="78"/>
  <c r="D29" i="78"/>
  <c r="D28" i="78"/>
  <c r="D27" i="78"/>
  <c r="D21" i="78"/>
  <c r="D20" i="78"/>
  <c r="D18" i="78"/>
  <c r="D25" i="78"/>
  <c r="D12" i="78"/>
  <c r="D14" i="78"/>
  <c r="D13" i="78"/>
</calcChain>
</file>

<file path=xl/comments1.xml><?xml version="1.0" encoding="utf-8"?>
<comments xmlns="http://schemas.openxmlformats.org/spreadsheetml/2006/main">
  <authors>
    <author>Große, Karen (LfStat)</author>
  </authors>
  <commentList>
    <comment ref="A39" authorId="0" shapeId="0">
      <text>
        <r>
          <rPr>
            <b/>
            <sz val="9"/>
            <color indexed="81"/>
            <rFont val="Segoe UI"/>
            <family val="2"/>
          </rPr>
          <t>Große, Karen (LfStat):</t>
        </r>
        <r>
          <rPr>
            <sz val="9"/>
            <color indexed="81"/>
            <rFont val="Segoe UI"/>
            <family val="2"/>
          </rPr>
          <t xml:space="preserve">
Frage wie bei M3 - 23.02.2023
</t>
        </r>
      </text>
    </comment>
  </commentList>
</comments>
</file>

<file path=xl/sharedStrings.xml><?xml version="1.0" encoding="utf-8"?>
<sst xmlns="http://schemas.openxmlformats.org/spreadsheetml/2006/main" count="3299" uniqueCount="780">
  <si>
    <t>Insgesamt</t>
  </si>
  <si>
    <t>Erneuerbare Energieträger</t>
  </si>
  <si>
    <t>Gase</t>
  </si>
  <si>
    <t>Braunkohlen</t>
  </si>
  <si>
    <t>Steinkohlen</t>
  </si>
  <si>
    <t>%</t>
  </si>
  <si>
    <t>Verbrauch</t>
  </si>
  <si>
    <t>Energieträger</t>
  </si>
  <si>
    <t>Bayern</t>
  </si>
  <si>
    <t>PEV</t>
  </si>
  <si>
    <t>Verkehr</t>
  </si>
  <si>
    <t>davon</t>
  </si>
  <si>
    <t>= Endenergieverbrauch</t>
  </si>
  <si>
    <t>./. Eigenverbrauch der Energiewirtschaft</t>
  </si>
  <si>
    <t>./. Leitungsverluste und Bewertungsdifferenzen</t>
  </si>
  <si>
    <r>
      <t xml:space="preserve">Gesamt-Energieangebot  </t>
    </r>
    <r>
      <rPr>
        <sz val="11"/>
        <rFont val="Times New Roman"/>
        <family val="1"/>
      </rPr>
      <t>(lfd. Nr. 4 + 7)</t>
    </r>
  </si>
  <si>
    <t>Primärenergieverbrauch</t>
  </si>
  <si>
    <t>TJ</t>
  </si>
  <si>
    <t>Erdgas</t>
  </si>
  <si>
    <t>Sonstige Energieträger</t>
  </si>
  <si>
    <t>Sonstige</t>
  </si>
  <si>
    <t>Abfälle</t>
  </si>
  <si>
    <t>Wasserkraft</t>
  </si>
  <si>
    <t>Erdöl (roh)</t>
  </si>
  <si>
    <t xml:space="preserve">Inländische Gewinnung </t>
  </si>
  <si>
    <t>Biogene Abfälle</t>
  </si>
  <si>
    <t>Biotreibstoffe</t>
  </si>
  <si>
    <t>Biomasse</t>
  </si>
  <si>
    <t>Klärgas</t>
  </si>
  <si>
    <t>Brennholz</t>
  </si>
  <si>
    <t>.</t>
  </si>
  <si>
    <t>Kernenergie</t>
  </si>
  <si>
    <t xml:space="preserve">.  </t>
  </si>
  <si>
    <t>Nichtenergetischer Verbrauch</t>
  </si>
  <si>
    <t>Endenergieverbrauch</t>
  </si>
  <si>
    <t>Strom</t>
  </si>
  <si>
    <t>Kohlen</t>
  </si>
  <si>
    <t>Fernwärme</t>
  </si>
  <si>
    <t>Binnenschifffahrt</t>
  </si>
  <si>
    <t>Luftverkehr</t>
  </si>
  <si>
    <t>Straßenverkehr</t>
  </si>
  <si>
    <t>Schienenverkehr</t>
  </si>
  <si>
    <t>Fackelverluste</t>
  </si>
  <si>
    <t>Sonstige Energieerzeuger</t>
  </si>
  <si>
    <t>Raffinerien</t>
  </si>
  <si>
    <t>Erdöl- und Erdgasgewinnung</t>
  </si>
  <si>
    <t>Umwandlungseinsatz insgesamt</t>
  </si>
  <si>
    <t>Heizwerke (nur Wärme)</t>
  </si>
  <si>
    <t>Industriewärmekraftwerke (nur Strom)</t>
  </si>
  <si>
    <t>Durch</t>
  </si>
  <si>
    <t>Haushalte</t>
  </si>
  <si>
    <t>Nutzbare Gasabgabe</t>
  </si>
  <si>
    <t>Verluste, Bewertungsdifferenzen</t>
  </si>
  <si>
    <t xml:space="preserve">x  </t>
  </si>
  <si>
    <t>Sonstige Gase</t>
  </si>
  <si>
    <t>Inländische Gewinnung</t>
  </si>
  <si>
    <t>Veränderung</t>
  </si>
  <si>
    <t>Statistische Differenzen</t>
  </si>
  <si>
    <t>darunter</t>
  </si>
  <si>
    <t>Bruttoaufkommen</t>
  </si>
  <si>
    <t>Andere Mineralölprodukte</t>
  </si>
  <si>
    <t>Petrolkoks</t>
  </si>
  <si>
    <t>Flüssiggas</t>
  </si>
  <si>
    <t>Raffineriegas</t>
  </si>
  <si>
    <t>Rohbenzin</t>
  </si>
  <si>
    <t>Raffinerieeinsatz</t>
  </si>
  <si>
    <t>Bruttoverbrauch</t>
  </si>
  <si>
    <t>Heizöl</t>
  </si>
  <si>
    <t>Nettoverbrauch</t>
  </si>
  <si>
    <t>Energetischer Verbrauch</t>
  </si>
  <si>
    <t xml:space="preserve">Gesamtaufkommen </t>
  </si>
  <si>
    <t>Bestandsveränderung</t>
  </si>
  <si>
    <t>Eigenverbrauch der Kraftwerke, Heizwerke und</t>
  </si>
  <si>
    <t>Leitungsverluste, Bewertungsdifferenzen</t>
  </si>
  <si>
    <t>B) Verbrauch</t>
  </si>
  <si>
    <t>Austauschsaldo</t>
  </si>
  <si>
    <t>Inländische Erzeugung</t>
  </si>
  <si>
    <t>A) Aufkommen</t>
  </si>
  <si>
    <t>Mio kWh</t>
  </si>
  <si>
    <t>Öffentliche Kraftwerke</t>
  </si>
  <si>
    <t>…</t>
  </si>
  <si>
    <t>g</t>
  </si>
  <si>
    <t>Mio t</t>
  </si>
  <si>
    <t>Photovoltaik</t>
  </si>
  <si>
    <t>Windkraft</t>
  </si>
  <si>
    <t>Mineralölprodukte</t>
  </si>
  <si>
    <t>Energieangebot nach Umwandlungsbilanz</t>
  </si>
  <si>
    <t>Nutzbarer Ausstoß</t>
  </si>
  <si>
    <t>Umwandlungsausstoß</t>
  </si>
  <si>
    <t>Umwandlungseinsatz</t>
  </si>
  <si>
    <t>Lieferungen</t>
  </si>
  <si>
    <t>Aufkommen</t>
  </si>
  <si>
    <t>Bestandsentnahmen</t>
  </si>
  <si>
    <t>Bezüge</t>
  </si>
  <si>
    <t>Fackel- und Leitungsverluste</t>
  </si>
  <si>
    <t>Kraftwerke, Heizwerke</t>
  </si>
  <si>
    <t>Fahrzeugbau</t>
  </si>
  <si>
    <t>Herstellung v. elektrischen Ausrüstungen</t>
  </si>
  <si>
    <t>Maschinenbau</t>
  </si>
  <si>
    <t>Herstellung v. Metallerzeugnissen</t>
  </si>
  <si>
    <t>Metallerzeugung und -bearbeitung</t>
  </si>
  <si>
    <t>Verarbeitung v. Steinen und Erden</t>
  </si>
  <si>
    <t>Herstellung von Gummi- u. Kunststoffwaren</t>
  </si>
  <si>
    <t>Chemische Industrie</t>
  </si>
  <si>
    <t xml:space="preserve">  Insgesamt</t>
  </si>
  <si>
    <t>Papier- und Druckgewerbe</t>
  </si>
  <si>
    <t>Textil- und Bekleidungsgewerbe</t>
  </si>
  <si>
    <t xml:space="preserve">  Sonstige Verbraucher</t>
  </si>
  <si>
    <t>Ernährungsgewerbe und Tabakverarbeitung</t>
  </si>
  <si>
    <t xml:space="preserve">  Haushalte</t>
  </si>
  <si>
    <t>Nutzbarer Verbrauch</t>
  </si>
  <si>
    <t>Leitungsverluste</t>
  </si>
  <si>
    <t>Austauschsaldo insgesamt</t>
  </si>
  <si>
    <t>Einspeisung in das öffentliche Netz</t>
  </si>
  <si>
    <t>Verbrauch für Pumpspeicher</t>
  </si>
  <si>
    <t>Eigenverbrauch der Kraftwerke</t>
  </si>
  <si>
    <t xml:space="preserve">     Bruttoerzeugung</t>
  </si>
  <si>
    <t>kraftwerke</t>
  </si>
  <si>
    <t>Wärme-</t>
  </si>
  <si>
    <t>Wasser-</t>
  </si>
  <si>
    <t>Sonstige Stromerzeuger</t>
  </si>
  <si>
    <t>Kraftwerke</t>
  </si>
  <si>
    <t>nachrichtlich:</t>
  </si>
  <si>
    <t>Kursive Angaben nachrichtlich</t>
  </si>
  <si>
    <t>kWh</t>
  </si>
  <si>
    <t>kg</t>
  </si>
  <si>
    <t>Rapsölmethylester (Biodiesel)</t>
  </si>
  <si>
    <t>m³</t>
  </si>
  <si>
    <t>Klärgas, Deponiegas, Biogas (Methangasanteil)</t>
  </si>
  <si>
    <t>Brenntorf</t>
  </si>
  <si>
    <t>Heizöl, schwer</t>
  </si>
  <si>
    <t>Heizöl, leicht</t>
  </si>
  <si>
    <t>Staub- und Trockenkohlen</t>
  </si>
  <si>
    <t>Braunkohlenkoks</t>
  </si>
  <si>
    <t>Andere Kohlenwertstoffe</t>
  </si>
  <si>
    <t>Pech</t>
  </si>
  <si>
    <t>Rohteer</t>
  </si>
  <si>
    <t>Rohbenzol</t>
  </si>
  <si>
    <t>SKE-Faktor</t>
  </si>
  <si>
    <t>1) Alle Angaben in Prozent.</t>
  </si>
  <si>
    <t>2) Durch die Aufsummierung von Einzelangaben können sich Rundungsdifferenzen ergeben.</t>
  </si>
  <si>
    <t>Inland</t>
  </si>
  <si>
    <t>Gewinnung im</t>
  </si>
  <si>
    <t>Bestands-</t>
  </si>
  <si>
    <t>entnahmen</t>
  </si>
  <si>
    <t>aufstockungen</t>
  </si>
  <si>
    <t>Abgabe</t>
  </si>
  <si>
    <t>Unveränderte</t>
  </si>
  <si>
    <t>Verluste bei</t>
  </si>
  <si>
    <t>Umwandlung</t>
  </si>
  <si>
    <t>Verbrauch im</t>
  </si>
  <si>
    <t>Energiesektor</t>
  </si>
  <si>
    <t>Nichtenerg.</t>
  </si>
  <si>
    <t>Haushalte und</t>
  </si>
  <si>
    <t>4) Darunter Gewerbe, Handel, Dienstleistungen.</t>
  </si>
  <si>
    <t>Stromaustauschsaldo</t>
  </si>
  <si>
    <t>3) Einschl. Bergbau und Gewinnung von Steinen und Erden.</t>
  </si>
  <si>
    <r>
      <t>Sonstige Energieträger</t>
    </r>
    <r>
      <rPr>
        <vertAlign val="superscript"/>
        <sz val="11"/>
        <rFont val="Times New Roman"/>
        <family val="1"/>
      </rPr>
      <t>2)</t>
    </r>
  </si>
  <si>
    <r>
      <t>Gewerbe</t>
    </r>
    <r>
      <rPr>
        <vertAlign val="superscript"/>
        <sz val="11"/>
        <rFont val="Times New Roman"/>
        <family val="1"/>
      </rPr>
      <t>3)</t>
    </r>
  </si>
  <si>
    <r>
      <t>übr. Verbr.</t>
    </r>
    <r>
      <rPr>
        <vertAlign val="superscript"/>
        <sz val="11"/>
        <rFont val="Times New Roman"/>
        <family val="1"/>
      </rPr>
      <t>4)</t>
    </r>
  </si>
  <si>
    <t>Verarb.</t>
  </si>
  <si>
    <t>____________________</t>
  </si>
  <si>
    <t>PJ / Mrd. € bzw. MJ / €</t>
  </si>
  <si>
    <t>Mill. € / PJ bzw. € / GJ</t>
  </si>
  <si>
    <r>
      <t>Energieproduktivität</t>
    </r>
    <r>
      <rPr>
        <i/>
        <vertAlign val="superscript"/>
        <sz val="10"/>
        <color theme="1"/>
        <rFont val="Arial"/>
        <family val="2"/>
      </rPr>
      <t>2)</t>
    </r>
  </si>
  <si>
    <r>
      <t>Energieintensität</t>
    </r>
    <r>
      <rPr>
        <i/>
        <vertAlign val="superscript"/>
        <sz val="10"/>
        <color theme="1"/>
        <rFont val="Arial"/>
        <family val="2"/>
      </rPr>
      <t>2)</t>
    </r>
  </si>
  <si>
    <t>1) Jeweils Speichersaldo.</t>
  </si>
  <si>
    <r>
      <t>Verbrauch Verarbeitendes Gewerbe</t>
    </r>
    <r>
      <rPr>
        <vertAlign val="superscript"/>
        <sz val="10"/>
        <rFont val="Arial"/>
        <family val="2"/>
      </rPr>
      <t>3)</t>
    </r>
  </si>
  <si>
    <r>
      <t xml:space="preserve">  Verkehr</t>
    </r>
    <r>
      <rPr>
        <vertAlign val="superscript"/>
        <sz val="10"/>
        <rFont val="Arial"/>
        <family val="2"/>
      </rPr>
      <t>2)</t>
    </r>
  </si>
  <si>
    <t>dav. nichtenergetischer Verbrauch</t>
  </si>
  <si>
    <r>
      <rPr>
        <sz val="11"/>
        <color theme="0"/>
        <rFont val="Times New Roman"/>
        <family val="1"/>
      </rPr>
      <t xml:space="preserve">dav. </t>
    </r>
    <r>
      <rPr>
        <sz val="11"/>
        <rFont val="Times New Roman"/>
        <family val="1"/>
      </rPr>
      <t>energetischer Verbrauch</t>
    </r>
  </si>
  <si>
    <r>
      <rPr>
        <sz val="11"/>
        <color theme="0"/>
        <rFont val="Times New Roman"/>
        <family val="1"/>
      </rPr>
      <t xml:space="preserve">dav. </t>
    </r>
    <r>
      <rPr>
        <sz val="11"/>
        <rFont val="Times New Roman"/>
        <family val="1"/>
      </rPr>
      <t>./. unverändert dem Verbrauch zugeführt</t>
    </r>
  </si>
  <si>
    <r>
      <rPr>
        <sz val="11"/>
        <color theme="0"/>
        <rFont val="Times New Roman"/>
        <family val="1"/>
      </rPr>
      <t>dav.</t>
    </r>
    <r>
      <rPr>
        <sz val="11"/>
        <rFont val="Times New Roman"/>
        <family val="1"/>
      </rPr>
      <t xml:space="preserve"> </t>
    </r>
    <r>
      <rPr>
        <b/>
        <sz val="11"/>
        <rFont val="Times New Roman"/>
        <family val="1"/>
      </rPr>
      <t>= zur Umwandlung eingesetzte Energie</t>
    </r>
  </si>
  <si>
    <r>
      <rPr>
        <sz val="11"/>
        <color theme="0"/>
        <rFont val="Times New Roman"/>
        <family val="1"/>
      </rPr>
      <t>dav.</t>
    </r>
    <r>
      <rPr>
        <sz val="11"/>
        <rFont val="Times New Roman"/>
        <family val="1"/>
      </rPr>
      <t xml:space="preserve"> ./. Verluste im Umwandlungsprozess</t>
    </r>
  </si>
  <si>
    <r>
      <rPr>
        <sz val="11"/>
        <color theme="0"/>
        <rFont val="Times New Roman"/>
        <family val="1"/>
      </rPr>
      <t xml:space="preserve">dav. </t>
    </r>
    <r>
      <rPr>
        <b/>
        <sz val="11"/>
        <rFont val="Times New Roman"/>
        <family val="1"/>
      </rPr>
      <t>= Umwandlungsausstoß</t>
    </r>
  </si>
  <si>
    <r>
      <rPr>
        <sz val="11"/>
        <color theme="0"/>
        <rFont val="Times New Roman"/>
        <family val="1"/>
      </rPr>
      <t xml:space="preserve">dav. </t>
    </r>
    <r>
      <rPr>
        <sz val="11"/>
        <rFont val="Times New Roman"/>
        <family val="1"/>
      </rPr>
      <t>Verkehr</t>
    </r>
  </si>
  <si>
    <r>
      <t>dav. Verarbeitendes Gewerbe</t>
    </r>
    <r>
      <rPr>
        <vertAlign val="superscript"/>
        <sz val="11"/>
        <rFont val="Times New Roman"/>
        <family val="1"/>
      </rPr>
      <t>1)</t>
    </r>
  </si>
  <si>
    <r>
      <rPr>
        <sz val="11"/>
        <color theme="0"/>
        <rFont val="Times New Roman"/>
        <family val="1"/>
      </rPr>
      <t xml:space="preserve">dav. </t>
    </r>
    <r>
      <rPr>
        <sz val="11"/>
        <rFont val="Times New Roman"/>
        <family val="1"/>
      </rPr>
      <t>Haushalte und übrige Verbraucher</t>
    </r>
    <r>
      <rPr>
        <vertAlign val="superscript"/>
        <sz val="11"/>
        <rFont val="Times New Roman"/>
        <family val="1"/>
      </rPr>
      <t>2)</t>
    </r>
  </si>
  <si>
    <t>1) Einschl. Bergbau und Gewinnung von Steinen und Erden.</t>
  </si>
  <si>
    <t>2) Einschl. Flüssiggas und Raffineriegas.</t>
  </si>
  <si>
    <t>dav. Steinkohlen</t>
  </si>
  <si>
    <r>
      <rPr>
        <sz val="11"/>
        <color theme="0"/>
        <rFont val="Times New Roman"/>
        <family val="1"/>
      </rPr>
      <t xml:space="preserve">dav. </t>
    </r>
    <r>
      <rPr>
        <sz val="11"/>
        <rFont val="Times New Roman"/>
        <family val="1"/>
      </rPr>
      <t>Braunkohlen</t>
    </r>
  </si>
  <si>
    <r>
      <rPr>
        <sz val="11"/>
        <color theme="0"/>
        <rFont val="Times New Roman"/>
        <family val="1"/>
      </rPr>
      <t>dav.</t>
    </r>
    <r>
      <rPr>
        <sz val="11"/>
        <rFont val="Times New Roman"/>
        <family val="1"/>
      </rPr>
      <t xml:space="preserve"> Erdöl (roh)</t>
    </r>
  </si>
  <si>
    <r>
      <rPr>
        <sz val="11"/>
        <color theme="0"/>
        <rFont val="Times New Roman"/>
        <family val="1"/>
      </rPr>
      <t xml:space="preserve">dav. </t>
    </r>
    <r>
      <rPr>
        <sz val="11"/>
        <rFont val="Times New Roman"/>
        <family val="1"/>
      </rPr>
      <t>Erdgas</t>
    </r>
  </si>
  <si>
    <r>
      <rPr>
        <sz val="11"/>
        <color theme="0"/>
        <rFont val="Times New Roman"/>
        <family val="1"/>
      </rPr>
      <t xml:space="preserve">dav. </t>
    </r>
    <r>
      <rPr>
        <sz val="11"/>
        <rFont val="Times New Roman"/>
        <family val="1"/>
      </rPr>
      <t>Erneuerbare Energieträger</t>
    </r>
  </si>
  <si>
    <r>
      <rPr>
        <sz val="11"/>
        <color theme="0"/>
        <rFont val="Times New Roman"/>
        <family val="1"/>
      </rPr>
      <t xml:space="preserve">dav. </t>
    </r>
    <r>
      <rPr>
        <sz val="11"/>
        <rFont val="Times New Roman"/>
        <family val="1"/>
      </rPr>
      <t>Sonstige Energieträger</t>
    </r>
  </si>
  <si>
    <r>
      <t>Austauschsaldo</t>
    </r>
    <r>
      <rPr>
        <b/>
        <vertAlign val="superscript"/>
        <sz val="11"/>
        <rFont val="Times New Roman"/>
        <family val="1"/>
      </rPr>
      <t>1)</t>
    </r>
  </si>
  <si>
    <r>
      <t>Mineralöle und Mineralölprodukte</t>
    </r>
    <r>
      <rPr>
        <vertAlign val="superscript"/>
        <sz val="11"/>
        <rFont val="Times New Roman"/>
        <family val="1"/>
      </rPr>
      <t>1)</t>
    </r>
  </si>
  <si>
    <r>
      <rPr>
        <sz val="11"/>
        <color theme="0"/>
        <rFont val="Times New Roman"/>
        <family val="1"/>
      </rPr>
      <t>dav.</t>
    </r>
    <r>
      <rPr>
        <sz val="11"/>
        <rFont val="Times New Roman"/>
        <family val="1"/>
      </rPr>
      <t xml:space="preserve"> Mineralöle und Mineralölprodukte</t>
    </r>
    <r>
      <rPr>
        <vertAlign val="superscript"/>
        <sz val="11"/>
        <rFont val="Times New Roman"/>
        <family val="1"/>
      </rPr>
      <t>2)</t>
    </r>
  </si>
  <si>
    <r>
      <rPr>
        <sz val="11"/>
        <color theme="0"/>
        <rFont val="Times New Roman"/>
        <family val="1"/>
      </rPr>
      <t xml:space="preserve">dav. </t>
    </r>
    <r>
      <rPr>
        <sz val="11"/>
        <rFont val="Times New Roman"/>
        <family val="1"/>
      </rPr>
      <t>Kernenergie</t>
    </r>
  </si>
  <si>
    <r>
      <rPr>
        <sz val="11"/>
        <color theme="0"/>
        <rFont val="Times New Roman"/>
        <family val="1"/>
      </rPr>
      <t xml:space="preserve">dav. </t>
    </r>
    <r>
      <rPr>
        <sz val="11"/>
        <rFont val="Times New Roman"/>
        <family val="1"/>
      </rPr>
      <t>Strom</t>
    </r>
  </si>
  <si>
    <r>
      <t>dav.</t>
    </r>
    <r>
      <rPr>
        <sz val="11"/>
        <rFont val="Times New Roman"/>
        <family val="1"/>
      </rPr>
      <t xml:space="preserve"> Fernwärme</t>
    </r>
  </si>
  <si>
    <t>Bestandsveränderungen</t>
  </si>
  <si>
    <t>1) Bezüge abzüglich Lieferungen.</t>
  </si>
  <si>
    <t>Verkehr insgesamt</t>
  </si>
  <si>
    <t>Übrige</t>
  </si>
  <si>
    <t>Herstellung v. Gummi- u. Kunststoffwaren</t>
  </si>
  <si>
    <t>E.-Verbrauch im Umwandlungsbereich insgesamt</t>
  </si>
  <si>
    <t>Verbr. b. Gewinnung  u. Umwandlung</t>
  </si>
  <si>
    <t>Umwandlungsausstoß insgesamt</t>
  </si>
  <si>
    <t>Windkraft-, Photovoltaik- und andere Anlagen</t>
  </si>
  <si>
    <t>Wasserkraftwerke</t>
  </si>
  <si>
    <t>Kernkraftwerke</t>
  </si>
  <si>
    <t>Wärmekraftwerke der allgemeinen Versorgung (nur KWK)</t>
  </si>
  <si>
    <t>Wärmekraftwerke der allgemeinen Versorgung (ohne KWK)</t>
  </si>
  <si>
    <t>Umwandlungsbilanz</t>
  </si>
  <si>
    <t>Primärenergieverbrauch im Inland</t>
  </si>
  <si>
    <t>Bestandsaufstockungen</t>
  </si>
  <si>
    <t>Energieaufkommen im Inland</t>
  </si>
  <si>
    <t xml:space="preserve">Gewinnung im Inland </t>
  </si>
  <si>
    <t>Primärenergiebilanz</t>
  </si>
  <si>
    <t>Terajoule</t>
  </si>
  <si>
    <t>Kohle (roh)</t>
  </si>
  <si>
    <t xml:space="preserve">Kernenergie, Strom, Fernwärme, Sonstige </t>
  </si>
  <si>
    <t>Spezifische Mengeneinheiten</t>
  </si>
  <si>
    <r>
      <t>Haushalte und übrige Verbraucher</t>
    </r>
    <r>
      <rPr>
        <vertAlign val="superscript"/>
        <sz val="7"/>
        <rFont val="Arial"/>
        <family val="2"/>
      </rPr>
      <t>5)</t>
    </r>
  </si>
  <si>
    <r>
      <t>Verarbeitendes Gewerbe insgesamt</t>
    </r>
    <r>
      <rPr>
        <vertAlign val="superscript"/>
        <sz val="7"/>
        <rFont val="Arial"/>
        <family val="2"/>
      </rPr>
      <t xml:space="preserve">4) </t>
    </r>
  </si>
  <si>
    <t>Endenergie-
verbrauch</t>
  </si>
  <si>
    <r>
      <t>Heizwerke</t>
    </r>
    <r>
      <rPr>
        <vertAlign val="superscript"/>
        <sz val="7"/>
        <rFont val="Arial"/>
        <family val="2"/>
      </rPr>
      <t>3)</t>
    </r>
  </si>
  <si>
    <r>
      <t>Heizwerke</t>
    </r>
    <r>
      <rPr>
        <vertAlign val="superscript"/>
        <sz val="7"/>
        <rFont val="Arial"/>
        <family val="2"/>
      </rPr>
      <t>2)</t>
    </r>
  </si>
  <si>
    <t>Sonstige erneuerbare Energieträger</t>
  </si>
  <si>
    <t>Geothermie und Umweltwärme</t>
  </si>
  <si>
    <t>Flüssige biogene Stoffe</t>
  </si>
  <si>
    <t>Klärschlamm</t>
  </si>
  <si>
    <t>Brennholz und sonstige feste Biomasse</t>
  </si>
  <si>
    <t>Biogas</t>
  </si>
  <si>
    <t>Deponiegas</t>
  </si>
  <si>
    <t>Solarthermie</t>
  </si>
  <si>
    <t>Wind- und Solarenergie</t>
  </si>
  <si>
    <t>Anteil am PEV
erneuerbare Energieträger</t>
  </si>
  <si>
    <t>Anteil am PEV
ingesamt</t>
  </si>
  <si>
    <t>dav. Brennholz</t>
  </si>
  <si>
    <r>
      <rPr>
        <sz val="11"/>
        <color theme="0"/>
        <rFont val="Times New Roman"/>
        <family val="1"/>
      </rPr>
      <t xml:space="preserve">dav. </t>
    </r>
    <r>
      <rPr>
        <sz val="11"/>
        <rFont val="Times New Roman"/>
        <family val="1"/>
      </rPr>
      <t>Holzkohle</t>
    </r>
  </si>
  <si>
    <r>
      <rPr>
        <sz val="11"/>
        <color theme="0"/>
        <rFont val="Times New Roman"/>
        <family val="1"/>
      </rPr>
      <t xml:space="preserve">dav. </t>
    </r>
    <r>
      <rPr>
        <sz val="11"/>
        <rFont val="Times New Roman"/>
        <family val="1"/>
      </rPr>
      <t>Pellets</t>
    </r>
  </si>
  <si>
    <r>
      <rPr>
        <sz val="11"/>
        <color theme="0"/>
        <rFont val="Times New Roman"/>
        <family val="1"/>
      </rPr>
      <t xml:space="preserve">dav. </t>
    </r>
    <r>
      <rPr>
        <sz val="11"/>
        <rFont val="Times New Roman"/>
        <family val="1"/>
      </rPr>
      <t>Sonstige Biomasse in Heiz- und Heizkraftwerken</t>
    </r>
  </si>
  <si>
    <t>Anteil am PEV
Biomasse</t>
  </si>
  <si>
    <t>Anteil am PEV
erneuerb. Energieträger</t>
  </si>
  <si>
    <t>Strom-
austausch-
saldo</t>
  </si>
  <si>
    <t>Klärgas und Deponiegas</t>
  </si>
  <si>
    <t>Solarenergie</t>
  </si>
  <si>
    <t>Mineralöle
und Mineralöl-
produkte</t>
  </si>
  <si>
    <r>
      <t>dav. Verarbeitendes Gewerbe</t>
    </r>
    <r>
      <rPr>
        <vertAlign val="superscript"/>
        <sz val="11"/>
        <rFont val="Times New Roman"/>
        <family val="1"/>
      </rPr>
      <t>3)</t>
    </r>
  </si>
  <si>
    <r>
      <rPr>
        <sz val="11"/>
        <color theme="0"/>
        <rFont val="Times New Roman"/>
        <family val="1"/>
      </rPr>
      <t xml:space="preserve">dav. </t>
    </r>
    <r>
      <rPr>
        <sz val="11"/>
        <rFont val="Times New Roman"/>
        <family val="1"/>
      </rPr>
      <t>Haushalte und übrige Verbraucher</t>
    </r>
    <r>
      <rPr>
        <vertAlign val="superscript"/>
        <sz val="11"/>
        <rFont val="Times New Roman"/>
        <family val="1"/>
      </rPr>
      <t>4)</t>
    </r>
  </si>
  <si>
    <t>1) Einschl. Flüssiggas und Raffineriegas.</t>
  </si>
  <si>
    <t>2) Dar. Gewerbe, Handel, Dienstleistungen.</t>
  </si>
  <si>
    <t>4) Dar. Gewerbe, Handel, Dienstleistungen.</t>
  </si>
  <si>
    <t>PJ</t>
  </si>
  <si>
    <t>EEV</t>
  </si>
  <si>
    <r>
      <t>Umwandlungsverluste</t>
    </r>
    <r>
      <rPr>
        <i/>
        <vertAlign val="superscript"/>
        <sz val="10"/>
        <rFont val="Arial"/>
        <family val="2"/>
      </rPr>
      <t>1)</t>
    </r>
  </si>
  <si>
    <t>1) Einschl. statistische Differenzen.</t>
  </si>
  <si>
    <t>2) Einschl. statistische Differenzen.</t>
  </si>
  <si>
    <r>
      <t>Gase</t>
    </r>
    <r>
      <rPr>
        <i/>
        <vertAlign val="superscript"/>
        <sz val="10"/>
        <rFont val="Arial"/>
        <family val="2"/>
      </rPr>
      <t>1)</t>
    </r>
  </si>
  <si>
    <r>
      <t>Verarbeitendes Gewerbe</t>
    </r>
    <r>
      <rPr>
        <i/>
        <vertAlign val="superscript"/>
        <sz val="10"/>
        <rFont val="Arial"/>
        <family val="2"/>
      </rPr>
      <t>2)</t>
    </r>
  </si>
  <si>
    <t>2) Ohne Gesamteinsätze für Stromerzeugung.</t>
  </si>
  <si>
    <t>1) Ohne Gesamteinsätze für Stromerzeugung.</t>
  </si>
  <si>
    <t>Schienen-
verkehr</t>
  </si>
  <si>
    <t>Straßen-
verkehr</t>
  </si>
  <si>
    <t>Binnen-
schifffahrt</t>
  </si>
  <si>
    <t>Flugturbinen-
kraftstoffe</t>
  </si>
  <si>
    <t>Sonstige Energie-
träger</t>
  </si>
  <si>
    <t>Otto- und Diesel-
kraftstoffe</t>
  </si>
  <si>
    <t>dav. Kohlen</t>
  </si>
  <si>
    <r>
      <rPr>
        <sz val="11"/>
        <color theme="0"/>
        <rFont val="Times"/>
        <family val="1"/>
      </rPr>
      <t>dav.</t>
    </r>
    <r>
      <rPr>
        <sz val="11"/>
        <rFont val="Times"/>
        <family val="1"/>
      </rPr>
      <t xml:space="preserve"> Kernenergie</t>
    </r>
  </si>
  <si>
    <r>
      <rPr>
        <sz val="11"/>
        <color theme="0"/>
        <rFont val="Times"/>
        <family val="1"/>
      </rPr>
      <t>dav.</t>
    </r>
    <r>
      <rPr>
        <sz val="11"/>
        <rFont val="Times"/>
        <family val="1"/>
      </rPr>
      <t xml:space="preserve"> Sonstige Energieträger</t>
    </r>
  </si>
  <si>
    <t>Industrie-
kraftwerke</t>
  </si>
  <si>
    <t>Kern-
energie</t>
  </si>
  <si>
    <t>Photo-
voltaik</t>
  </si>
  <si>
    <t>Bio-
masse</t>
  </si>
  <si>
    <t>Bruttostrom-
erzeugung</t>
  </si>
  <si>
    <t>Diesel-
kraftstoffe</t>
  </si>
  <si>
    <t>dav. Erdgas</t>
  </si>
  <si>
    <r>
      <rPr>
        <sz val="11"/>
        <color theme="0"/>
        <rFont val="Times New Roman"/>
        <family val="1"/>
      </rPr>
      <t xml:space="preserve">dav. </t>
    </r>
    <r>
      <rPr>
        <sz val="11"/>
        <rFont val="Times New Roman"/>
        <family val="1"/>
      </rPr>
      <t>Sonstige Gase</t>
    </r>
  </si>
  <si>
    <r>
      <rPr>
        <sz val="11"/>
        <color theme="0"/>
        <rFont val="Times New Roman"/>
        <family val="1"/>
      </rPr>
      <t xml:space="preserve">dav. </t>
    </r>
    <r>
      <rPr>
        <sz val="11"/>
        <rFont val="Times New Roman"/>
        <family val="1"/>
      </rPr>
      <t>Haushalte</t>
    </r>
  </si>
  <si>
    <t>Verarbei-
tendes Gewerbe</t>
  </si>
  <si>
    <r>
      <rPr>
        <sz val="11"/>
        <color theme="0"/>
        <rFont val="Times New Roman"/>
        <family val="1"/>
      </rPr>
      <t>dav.</t>
    </r>
    <r>
      <rPr>
        <sz val="11"/>
        <rFont val="Times New Roman"/>
        <family val="1"/>
      </rPr>
      <t xml:space="preserve"> Importiertes Rohöl</t>
    </r>
  </si>
  <si>
    <r>
      <rPr>
        <sz val="11"/>
        <color theme="0"/>
        <rFont val="Times New Roman"/>
        <family val="1"/>
      </rPr>
      <t xml:space="preserve">dav. </t>
    </r>
    <r>
      <rPr>
        <sz val="11"/>
        <rFont val="Times New Roman"/>
        <family val="1"/>
      </rPr>
      <t>Halbfabrikate</t>
    </r>
  </si>
  <si>
    <r>
      <rPr>
        <sz val="11"/>
        <color theme="0"/>
        <rFont val="Times New Roman"/>
        <family val="1"/>
      </rPr>
      <t xml:space="preserve">dav. </t>
    </r>
    <r>
      <rPr>
        <sz val="11"/>
        <rFont val="Times New Roman"/>
        <family val="1"/>
      </rPr>
      <t>Ottokraftstoffe</t>
    </r>
  </si>
  <si>
    <r>
      <rPr>
        <sz val="11"/>
        <color theme="0"/>
        <rFont val="Times New Roman"/>
        <family val="1"/>
      </rPr>
      <t>dav.</t>
    </r>
    <r>
      <rPr>
        <sz val="11"/>
        <rFont val="Times New Roman"/>
        <family val="1"/>
      </rPr>
      <t xml:space="preserve"> Dieselkraftstoffe</t>
    </r>
  </si>
  <si>
    <r>
      <rPr>
        <sz val="11"/>
        <color theme="0"/>
        <rFont val="Times New Roman"/>
        <family val="1"/>
      </rPr>
      <t>dav.</t>
    </r>
    <r>
      <rPr>
        <sz val="11"/>
        <rFont val="Times New Roman"/>
        <family val="1"/>
      </rPr>
      <t xml:space="preserve"> Heizöl schwer</t>
    </r>
  </si>
  <si>
    <r>
      <rPr>
        <sz val="11"/>
        <color theme="0"/>
        <rFont val="Times New Roman"/>
        <family val="1"/>
      </rPr>
      <t>dav.</t>
    </r>
    <r>
      <rPr>
        <sz val="11"/>
        <rFont val="Times New Roman"/>
        <family val="1"/>
      </rPr>
      <t xml:space="preserve"> Raffineriegas</t>
    </r>
  </si>
  <si>
    <r>
      <rPr>
        <sz val="11"/>
        <color theme="0"/>
        <rFont val="Times New Roman"/>
        <family val="1"/>
      </rPr>
      <t>dav.</t>
    </r>
    <r>
      <rPr>
        <sz val="11"/>
        <rFont val="Times New Roman"/>
        <family val="1"/>
      </rPr>
      <t xml:space="preserve"> Flüssiggas</t>
    </r>
  </si>
  <si>
    <r>
      <rPr>
        <sz val="11"/>
        <color theme="0"/>
        <rFont val="Times New Roman"/>
        <family val="1"/>
      </rPr>
      <t>dav.</t>
    </r>
    <r>
      <rPr>
        <sz val="11"/>
        <rFont val="Times New Roman"/>
        <family val="1"/>
      </rPr>
      <t xml:space="preserve"> Flugturbinenkraftstoff</t>
    </r>
  </si>
  <si>
    <r>
      <rPr>
        <sz val="11"/>
        <color theme="0"/>
        <rFont val="Times New Roman"/>
        <family val="1"/>
      </rPr>
      <t xml:space="preserve">dav. </t>
    </r>
    <r>
      <rPr>
        <sz val="11"/>
        <rFont val="Times New Roman"/>
        <family val="1"/>
      </rPr>
      <t>Petrolkoks</t>
    </r>
  </si>
  <si>
    <r>
      <rPr>
        <sz val="11"/>
        <color theme="0"/>
        <rFont val="Times New Roman"/>
        <family val="1"/>
      </rPr>
      <t xml:space="preserve">dav. </t>
    </r>
    <r>
      <rPr>
        <sz val="11"/>
        <rFont val="Times New Roman"/>
        <family val="1"/>
      </rPr>
      <t>Andere Mineralölprodukte</t>
    </r>
  </si>
  <si>
    <r>
      <rPr>
        <sz val="11"/>
        <color theme="0"/>
        <rFont val="Times New Roman"/>
        <family val="1"/>
      </rPr>
      <t xml:space="preserve">dav. </t>
    </r>
    <r>
      <rPr>
        <sz val="11"/>
        <rFont val="Times New Roman"/>
        <family val="1"/>
      </rPr>
      <t>Dieselkraftstoffe</t>
    </r>
  </si>
  <si>
    <r>
      <rPr>
        <sz val="11"/>
        <color theme="0"/>
        <rFont val="Times New Roman"/>
        <family val="1"/>
      </rPr>
      <t xml:space="preserve">dav. </t>
    </r>
    <r>
      <rPr>
        <sz val="11"/>
        <rFont val="Times New Roman"/>
        <family val="1"/>
      </rPr>
      <t>Heizöl schwer</t>
    </r>
  </si>
  <si>
    <r>
      <rPr>
        <sz val="11"/>
        <color theme="0"/>
        <rFont val="Times New Roman"/>
        <family val="1"/>
      </rPr>
      <t xml:space="preserve">dav. </t>
    </r>
    <r>
      <rPr>
        <sz val="11"/>
        <rFont val="Times New Roman"/>
        <family val="1"/>
      </rPr>
      <t>Raffineriegas</t>
    </r>
  </si>
  <si>
    <r>
      <rPr>
        <sz val="11"/>
        <color theme="0"/>
        <rFont val="Times New Roman"/>
        <family val="1"/>
      </rPr>
      <t xml:space="preserve">dav. </t>
    </r>
    <r>
      <rPr>
        <sz val="11"/>
        <rFont val="Times New Roman"/>
        <family val="1"/>
      </rPr>
      <t>Flüssiggas</t>
    </r>
  </si>
  <si>
    <r>
      <rPr>
        <sz val="11"/>
        <color theme="0"/>
        <rFont val="Times New Roman"/>
        <family val="1"/>
      </rPr>
      <t>dav.</t>
    </r>
    <r>
      <rPr>
        <sz val="11"/>
        <rFont val="Times New Roman"/>
        <family val="1"/>
      </rPr>
      <t xml:space="preserve"> Petrolkoks</t>
    </r>
  </si>
  <si>
    <t>Nettoaufkommen</t>
  </si>
  <si>
    <t>dar. Recycling</t>
  </si>
  <si>
    <r>
      <rPr>
        <sz val="11"/>
        <color theme="0"/>
        <rFont val="Times New Roman"/>
        <family val="1"/>
      </rPr>
      <t xml:space="preserve">dav. </t>
    </r>
    <r>
      <rPr>
        <sz val="11"/>
        <color theme="1"/>
        <rFont val="Times New Roman"/>
        <family val="1"/>
      </rPr>
      <t>dav.</t>
    </r>
    <r>
      <rPr>
        <sz val="11"/>
        <color theme="0"/>
        <rFont val="Times New Roman"/>
        <family val="1"/>
      </rPr>
      <t xml:space="preserve"> </t>
    </r>
    <r>
      <rPr>
        <sz val="11"/>
        <rFont val="Times New Roman"/>
        <family val="1"/>
      </rPr>
      <t>Heizöl leicht</t>
    </r>
  </si>
  <si>
    <r>
      <rPr>
        <sz val="11"/>
        <color theme="0"/>
        <rFont val="Times New Roman"/>
        <family val="1"/>
      </rPr>
      <t xml:space="preserve">dav. dav. </t>
    </r>
    <r>
      <rPr>
        <sz val="11"/>
        <color theme="1"/>
        <rFont val="Times New Roman"/>
        <family val="1"/>
      </rPr>
      <t xml:space="preserve">dav. </t>
    </r>
    <r>
      <rPr>
        <sz val="11"/>
        <rFont val="Times New Roman"/>
        <family val="1"/>
      </rPr>
      <t>Verarbeitendes Gewerbe</t>
    </r>
  </si>
  <si>
    <r>
      <rPr>
        <sz val="11"/>
        <color theme="0"/>
        <rFont val="Times New Roman"/>
        <family val="1"/>
      </rPr>
      <t xml:space="preserve">dav. dav. </t>
    </r>
    <r>
      <rPr>
        <sz val="11"/>
        <rFont val="Times New Roman"/>
        <family val="1"/>
      </rPr>
      <t>Heizöl schwer</t>
    </r>
  </si>
  <si>
    <r>
      <rPr>
        <sz val="11"/>
        <color theme="0"/>
        <rFont val="Times New Roman"/>
        <family val="1"/>
      </rPr>
      <t xml:space="preserve">dav. </t>
    </r>
    <r>
      <rPr>
        <sz val="11"/>
        <rFont val="Times New Roman"/>
        <family val="1"/>
      </rPr>
      <t>dav. Ottokraftstoffe</t>
    </r>
  </si>
  <si>
    <r>
      <rPr>
        <sz val="11"/>
        <color theme="0"/>
        <rFont val="Times New Roman"/>
        <family val="1"/>
      </rPr>
      <t xml:space="preserve">dav. dav. </t>
    </r>
    <r>
      <rPr>
        <sz val="11"/>
        <rFont val="Times New Roman"/>
        <family val="1"/>
      </rPr>
      <t>Dieselkraftstoffe</t>
    </r>
  </si>
  <si>
    <r>
      <rPr>
        <sz val="11"/>
        <color theme="0"/>
        <rFont val="Times New Roman"/>
        <family val="1"/>
      </rPr>
      <t xml:space="preserve">dav. dav. </t>
    </r>
    <r>
      <rPr>
        <sz val="11"/>
        <rFont val="Times New Roman"/>
        <family val="1"/>
      </rPr>
      <t>Flugturbinenkraftstoffe</t>
    </r>
  </si>
  <si>
    <r>
      <rPr>
        <sz val="11"/>
        <color theme="0"/>
        <rFont val="Times New Roman"/>
        <family val="1"/>
      </rPr>
      <t>dav.</t>
    </r>
    <r>
      <rPr>
        <sz val="11"/>
        <rFont val="Times New Roman"/>
        <family val="1"/>
      </rPr>
      <t xml:space="preserve"> Sonstige Mineralölprodukte insgesamt</t>
    </r>
  </si>
  <si>
    <r>
      <rPr>
        <sz val="11"/>
        <color theme="0"/>
        <rFont val="Times New Roman"/>
        <family val="1"/>
      </rPr>
      <t>dav.</t>
    </r>
    <r>
      <rPr>
        <sz val="11"/>
        <rFont val="Times New Roman"/>
        <family val="1"/>
      </rPr>
      <t xml:space="preserve"> dar. Flüssiggas</t>
    </r>
  </si>
  <si>
    <r>
      <rPr>
        <sz val="11"/>
        <color theme="0"/>
        <rFont val="Times New Roman"/>
        <family val="1"/>
      </rPr>
      <t xml:space="preserve">dav. dar. </t>
    </r>
    <r>
      <rPr>
        <sz val="11"/>
        <rFont val="Times New Roman"/>
        <family val="1"/>
      </rPr>
      <t>Raffineriegas</t>
    </r>
  </si>
  <si>
    <t>dar. Rohbenzin</t>
  </si>
  <si>
    <r>
      <rPr>
        <sz val="11"/>
        <color theme="0"/>
        <rFont val="Times New Roman"/>
        <family val="1"/>
      </rPr>
      <t xml:space="preserve">dar. </t>
    </r>
    <r>
      <rPr>
        <sz val="11"/>
        <rFont val="Times New Roman"/>
        <family val="1"/>
      </rPr>
      <t>Bitumen</t>
    </r>
  </si>
  <si>
    <r>
      <rPr>
        <sz val="11"/>
        <color theme="0"/>
        <rFont val="Times New Roman"/>
        <family val="1"/>
      </rPr>
      <t xml:space="preserve">dar. </t>
    </r>
    <r>
      <rPr>
        <sz val="11"/>
        <rFont val="Times New Roman"/>
        <family val="1"/>
      </rPr>
      <t>Heizöl leicht</t>
    </r>
  </si>
  <si>
    <t>Flug-
turbinen-
kraftstoffe</t>
  </si>
  <si>
    <t>Otto-
kraftstoffe</t>
  </si>
  <si>
    <t>Verbrauch in Bayern Heizöl leicht</t>
  </si>
  <si>
    <t>Verbrauch in Bayern Heizöl schwer</t>
  </si>
  <si>
    <t>Inländische Gewinnung (Braunkohle)</t>
  </si>
  <si>
    <t>Hart-
braunkohle</t>
  </si>
  <si>
    <t>1) Für 1970 bis 1980 einschl. Deutsche Bahn AG.</t>
  </si>
  <si>
    <t>1) In den Jahren 1970 und 1975 einschl. Gaswerke.</t>
  </si>
  <si>
    <t>dav. Verarbeitendes Gewerbe</t>
  </si>
  <si>
    <r>
      <rPr>
        <sz val="11"/>
        <color theme="0"/>
        <rFont val="Times New Roman"/>
        <family val="1"/>
      </rPr>
      <t>dav.</t>
    </r>
    <r>
      <rPr>
        <sz val="11"/>
        <rFont val="Times New Roman"/>
        <family val="1"/>
      </rPr>
      <t xml:space="preserve"> Haushalte und übrige Verbraucher</t>
    </r>
  </si>
  <si>
    <t>dar. Windkraft</t>
  </si>
  <si>
    <r>
      <rPr>
        <sz val="11"/>
        <color theme="0"/>
        <rFont val="Times New Roman"/>
        <family val="1"/>
      </rPr>
      <t xml:space="preserve">dar. </t>
    </r>
    <r>
      <rPr>
        <sz val="11"/>
        <rFont val="Times New Roman"/>
        <family val="1"/>
      </rPr>
      <t>Biomasse</t>
    </r>
  </si>
  <si>
    <r>
      <rPr>
        <sz val="11"/>
        <color theme="0"/>
        <rFont val="Times New Roman"/>
        <family val="1"/>
      </rPr>
      <t xml:space="preserve">dar. </t>
    </r>
    <r>
      <rPr>
        <sz val="11"/>
        <rFont val="Times New Roman"/>
        <family val="1"/>
      </rPr>
      <t>Photovoltaik</t>
    </r>
  </si>
  <si>
    <t>1) Einschließlich Bergbau und Gewinnung von Steinen und Erden.</t>
  </si>
  <si>
    <t>2) Fahrstrom für Schienenverkehr.</t>
  </si>
  <si>
    <t>3) Einschl. Erdöl- und Erdgasgewinnung, Raffinerien.</t>
  </si>
  <si>
    <r>
      <t>Gase</t>
    </r>
    <r>
      <rPr>
        <i/>
        <vertAlign val="superscript"/>
        <sz val="10"/>
        <rFont val="Arial"/>
        <family val="2"/>
      </rPr>
      <t>2)</t>
    </r>
  </si>
  <si>
    <t>Erneuer-
bare Ener-
gieträger</t>
  </si>
  <si>
    <t>Energie-
träger insgesamt</t>
  </si>
  <si>
    <t>Erneuerb.
Energie-
träger</t>
  </si>
  <si>
    <t>Lauf- u. Speicherw.</t>
  </si>
  <si>
    <t>Wind-
kraft</t>
  </si>
  <si>
    <r>
      <t>Kohle (roh) und Steinkohlen-
briketts</t>
    </r>
    <r>
      <rPr>
        <i/>
        <vertAlign val="superscript"/>
        <sz val="10"/>
        <rFont val="Arial"/>
        <family val="2"/>
      </rPr>
      <t>1)</t>
    </r>
  </si>
  <si>
    <r>
      <t>Stein-
kohlen</t>
    </r>
    <r>
      <rPr>
        <i/>
        <vertAlign val="superscript"/>
        <sz val="10"/>
        <rFont val="Arial"/>
        <family val="2"/>
      </rPr>
      <t>1)</t>
    </r>
  </si>
  <si>
    <t>Erläuterungen zu den Bilanzübersichten und Tabellen</t>
  </si>
  <si>
    <t>–</t>
  </si>
  <si>
    <t>r</t>
  </si>
  <si>
    <t>x</t>
  </si>
  <si>
    <t>= berichtigtes Ergebnis</t>
  </si>
  <si>
    <t>= Tabellenfach gesperrt, da Aussage nicht sinnvoll</t>
  </si>
  <si>
    <t>= mehr als nichts, aber weniger als die Hälfte der kleinsten in der Tabelle nachgewiesenen Einheit</t>
  </si>
  <si>
    <t>= nichts vorhanden oder keine Veränderung</t>
  </si>
  <si>
    <t>= systembedingt nicht belegt</t>
  </si>
  <si>
    <t>= Zahlenwert unbekannt, geheimzuhalten oder nicht rechenbar</t>
  </si>
  <si>
    <t>= Angabe fällt später an</t>
  </si>
  <si>
    <t>Wind./Photo./Geo.</t>
  </si>
  <si>
    <t xml:space="preserve">Eigenverbrauch der </t>
  </si>
  <si>
    <t>1) Stromerzeugungsanlagen der allgemeinen Versorgung und sonstige Einspeiser in die Netze der allgemeinen Versorgung.</t>
  </si>
  <si>
    <r>
      <rPr>
        <sz val="11"/>
        <color theme="0"/>
        <rFont val="Times"/>
        <family val="1"/>
      </rPr>
      <t>dav.</t>
    </r>
    <r>
      <rPr>
        <sz val="11"/>
        <rFont val="Times"/>
        <family val="1"/>
      </rPr>
      <t xml:space="preserve"> Erdgas</t>
    </r>
  </si>
  <si>
    <r>
      <rPr>
        <sz val="11"/>
        <color theme="0"/>
        <rFont val="Times"/>
        <family val="1"/>
      </rPr>
      <t xml:space="preserve">dav. </t>
    </r>
    <r>
      <rPr>
        <sz val="11"/>
        <rFont val="Times"/>
        <family val="1"/>
      </rPr>
      <t>dav. Allgemeine Versorgung</t>
    </r>
    <r>
      <rPr>
        <vertAlign val="superscript"/>
        <sz val="11"/>
        <rFont val="Times"/>
        <family val="1"/>
      </rPr>
      <t>1)</t>
    </r>
  </si>
  <si>
    <r>
      <rPr>
        <sz val="11"/>
        <color theme="0"/>
        <rFont val="Times"/>
        <family val="1"/>
      </rPr>
      <t xml:space="preserve">dav. dav. </t>
    </r>
    <r>
      <rPr>
        <sz val="11"/>
        <rFont val="Times"/>
        <family val="1"/>
      </rPr>
      <t>Industrie</t>
    </r>
  </si>
  <si>
    <r>
      <t>dav. Verarbeitendes Gewerbe</t>
    </r>
    <r>
      <rPr>
        <vertAlign val="superscript"/>
        <sz val="11"/>
        <rFont val="Times"/>
        <family val="1"/>
      </rPr>
      <t>1)</t>
    </r>
  </si>
  <si>
    <r>
      <rPr>
        <sz val="11"/>
        <color theme="0"/>
        <rFont val="Times"/>
        <family val="1"/>
      </rPr>
      <t xml:space="preserve">dav. </t>
    </r>
    <r>
      <rPr>
        <sz val="11"/>
        <rFont val="Times"/>
        <family val="1"/>
      </rPr>
      <t>Verkehr</t>
    </r>
    <r>
      <rPr>
        <vertAlign val="superscript"/>
        <sz val="11"/>
        <rFont val="Times"/>
        <family val="1"/>
      </rPr>
      <t>2)</t>
    </r>
  </si>
  <si>
    <t>Gesamtaufkommen [=Bruttoverbrauch]</t>
  </si>
  <si>
    <t>Bezüge abzüglich Lieferungen</t>
  </si>
  <si>
    <t>Verbrauch insgesamt</t>
  </si>
  <si>
    <r>
      <t xml:space="preserve">Mio m³ </t>
    </r>
    <r>
      <rPr>
        <i/>
        <vertAlign val="superscript"/>
        <sz val="10"/>
        <rFont val="Arial"/>
        <family val="2"/>
      </rPr>
      <t>1)</t>
    </r>
  </si>
  <si>
    <r>
      <t xml:space="preserve">Mio m³ </t>
    </r>
    <r>
      <rPr>
        <i/>
        <vertAlign val="superscript"/>
        <sz val="10"/>
        <rFont val="Arial"/>
        <family val="2"/>
      </rPr>
      <t>2)</t>
    </r>
  </si>
  <si>
    <r>
      <rPr>
        <sz val="11"/>
        <color theme="0"/>
        <rFont val="Times New Roman"/>
        <family val="1"/>
      </rPr>
      <t>dav.</t>
    </r>
    <r>
      <rPr>
        <sz val="11"/>
        <rFont val="Times New Roman"/>
        <family val="1"/>
      </rPr>
      <t xml:space="preserve"> Sonstige Verbraucher</t>
    </r>
  </si>
  <si>
    <r>
      <t>Speicherentnahme</t>
    </r>
    <r>
      <rPr>
        <vertAlign val="superscript"/>
        <sz val="11"/>
        <rFont val="Times New Roman"/>
        <family val="1"/>
      </rPr>
      <t>2)</t>
    </r>
  </si>
  <si>
    <r>
      <t>Speichereinspeisung</t>
    </r>
    <r>
      <rPr>
        <vertAlign val="superscript"/>
        <sz val="11"/>
        <rFont val="Times New Roman"/>
        <family val="1"/>
      </rPr>
      <t>2)</t>
    </r>
  </si>
  <si>
    <t>2) Jeweils Speichersaldo.</t>
  </si>
  <si>
    <r>
      <t>Erdgas</t>
    </r>
    <r>
      <rPr>
        <i/>
        <vertAlign val="superscript"/>
        <sz val="10"/>
        <rFont val="Arial"/>
        <family val="2"/>
      </rPr>
      <t>1)</t>
    </r>
  </si>
  <si>
    <r>
      <t>Sonstige Gase</t>
    </r>
    <r>
      <rPr>
        <i/>
        <vertAlign val="superscript"/>
        <sz val="10"/>
        <rFont val="Arial"/>
        <family val="2"/>
      </rPr>
      <t>2)</t>
    </r>
  </si>
  <si>
    <r>
      <t xml:space="preserve">Mio m³ </t>
    </r>
    <r>
      <rPr>
        <i/>
        <vertAlign val="superscript"/>
        <sz val="10"/>
        <rFont val="Arial"/>
        <family val="2"/>
      </rPr>
      <t>5)</t>
    </r>
  </si>
  <si>
    <t>1) Einschl. Raffineriegas.</t>
  </si>
  <si>
    <t>2) Stadtgas und Klärgas zur Abgabe an öffentliche Versorgung.</t>
  </si>
  <si>
    <r>
      <t>Kraftwerke, Heizwerke</t>
    </r>
    <r>
      <rPr>
        <i/>
        <vertAlign val="superscript"/>
        <sz val="10"/>
        <rFont val="Arial"/>
        <family val="2"/>
      </rPr>
      <t>2)</t>
    </r>
  </si>
  <si>
    <r>
      <t xml:space="preserve">Mio m³ </t>
    </r>
    <r>
      <rPr>
        <i/>
        <vertAlign val="superscript"/>
        <sz val="10"/>
        <rFont val="Arial"/>
        <family val="2"/>
      </rPr>
      <t>4)</t>
    </r>
  </si>
  <si>
    <r>
      <t xml:space="preserve">Mio m³ </t>
    </r>
    <r>
      <rPr>
        <i/>
        <vertAlign val="superscript"/>
        <sz val="10"/>
        <rFont val="Arial"/>
        <family val="2"/>
      </rPr>
      <t>3)</t>
    </r>
  </si>
  <si>
    <t>3) Bis 1972 Ferngassaldo (Austausch über Landesgrenzen und Speicherentnahme).</t>
  </si>
  <si>
    <t>1) Bis 1987 einschl. Raffineriegas.</t>
  </si>
  <si>
    <t>4) Einschl. statistische Differenzen; bis 1972 einschl. Speichereinspeisung.</t>
  </si>
  <si>
    <r>
      <t>Verarb. Gewerbe</t>
    </r>
    <r>
      <rPr>
        <i/>
        <vertAlign val="superscript"/>
        <sz val="10"/>
        <rFont val="Arial"/>
        <family val="2"/>
      </rPr>
      <t>1)</t>
    </r>
  </si>
  <si>
    <t>Handel und Kleingew.</t>
  </si>
  <si>
    <t>3) Ab 1994 einschl. industrielle Kleinbetriebe mit i.Allg. unter 20 Beschäftigten.</t>
  </si>
  <si>
    <r>
      <t>Verarb.
Gewerbe</t>
    </r>
    <r>
      <rPr>
        <i/>
        <vertAlign val="superscript"/>
        <sz val="10"/>
        <rFont val="Arial"/>
        <family val="2"/>
      </rPr>
      <t>1)</t>
    </r>
  </si>
  <si>
    <t>3) Einschl. statistische Differenzen.</t>
  </si>
  <si>
    <t>Öffentl. Ein-
richtungen</t>
  </si>
  <si>
    <t>Primärenergieverbrauch von Fertigprodukten</t>
  </si>
  <si>
    <t>Raffinerieproduktion</t>
  </si>
  <si>
    <t>dav. Rohbenzin</t>
  </si>
  <si>
    <r>
      <rPr>
        <sz val="11"/>
        <color theme="0"/>
        <rFont val="Times New Roman"/>
        <family val="1"/>
      </rPr>
      <t>dav.</t>
    </r>
    <r>
      <rPr>
        <sz val="11"/>
        <rFont val="Times New Roman"/>
        <family val="1"/>
      </rPr>
      <t xml:space="preserve"> Heizöl leicht</t>
    </r>
  </si>
  <si>
    <r>
      <rPr>
        <sz val="11"/>
        <color theme="0"/>
        <rFont val="Times New Roman"/>
        <family val="1"/>
      </rPr>
      <t xml:space="preserve">dav. </t>
    </r>
    <r>
      <rPr>
        <sz val="11"/>
        <rFont val="Times New Roman"/>
        <family val="1"/>
      </rPr>
      <t>Heizöl leicht</t>
    </r>
  </si>
  <si>
    <r>
      <rPr>
        <sz val="11"/>
        <color theme="0"/>
        <rFont val="Times New Roman"/>
        <family val="1"/>
      </rPr>
      <t>dar.</t>
    </r>
    <r>
      <rPr>
        <sz val="11"/>
        <rFont val="Times New Roman"/>
        <family val="1"/>
      </rPr>
      <t xml:space="preserve"> Heizöl</t>
    </r>
  </si>
  <si>
    <r>
      <t>Nichtenergetischer Verbrauch</t>
    </r>
    <r>
      <rPr>
        <vertAlign val="superscript"/>
        <sz val="11"/>
        <rFont val="Times New Roman"/>
        <family val="1"/>
      </rPr>
      <t>1)</t>
    </r>
  </si>
  <si>
    <r>
      <rPr>
        <sz val="11"/>
        <color theme="0"/>
        <rFont val="Times New Roman"/>
        <family val="1"/>
      </rPr>
      <t xml:space="preserve">dav. dav. dav. </t>
    </r>
    <r>
      <rPr>
        <sz val="11"/>
        <rFont val="Times New Roman"/>
        <family val="1"/>
      </rPr>
      <t>Wärmekraftwerke der allg. Versorgung, Heizwerke</t>
    </r>
  </si>
  <si>
    <t>dav. Kraftstoffe insgesamt</t>
  </si>
  <si>
    <r>
      <rPr>
        <sz val="11"/>
        <color theme="0"/>
        <rFont val="Times New Roman"/>
        <family val="1"/>
      </rPr>
      <t xml:space="preserve">dav. </t>
    </r>
    <r>
      <rPr>
        <sz val="11"/>
        <rFont val="Times New Roman"/>
        <family val="1"/>
      </rPr>
      <t>Heizöl insgesamt</t>
    </r>
  </si>
  <si>
    <t>Aufkommen insgesamt</t>
  </si>
  <si>
    <r>
      <rPr>
        <sz val="10"/>
        <color theme="0"/>
        <rFont val="Arial"/>
        <family val="2"/>
      </rPr>
      <t xml:space="preserve">dav. </t>
    </r>
    <r>
      <rPr>
        <sz val="10"/>
        <rFont val="Arial"/>
        <family val="2"/>
      </rPr>
      <t>Endenergieverbrauch</t>
    </r>
  </si>
  <si>
    <r>
      <rPr>
        <sz val="10"/>
        <color theme="0"/>
        <rFont val="Arial"/>
        <family val="2"/>
      </rPr>
      <t xml:space="preserve">dav. dav. </t>
    </r>
    <r>
      <rPr>
        <sz val="10"/>
        <rFont val="Arial"/>
        <family val="2"/>
      </rPr>
      <t>Heizöl schwer</t>
    </r>
  </si>
  <si>
    <r>
      <rPr>
        <sz val="10"/>
        <color theme="0"/>
        <rFont val="Arial"/>
        <family val="2"/>
      </rPr>
      <t xml:space="preserve">dav. </t>
    </r>
    <r>
      <rPr>
        <sz val="10"/>
        <rFont val="Arial"/>
        <family val="2"/>
      </rPr>
      <t>dav. Ottokraftstoffe</t>
    </r>
  </si>
  <si>
    <r>
      <rPr>
        <sz val="10"/>
        <color theme="0"/>
        <rFont val="Arial"/>
        <family val="2"/>
      </rPr>
      <t xml:space="preserve">dav. dav. </t>
    </r>
    <r>
      <rPr>
        <sz val="10"/>
        <rFont val="Arial"/>
        <family val="2"/>
      </rPr>
      <t>Dieselkraftstoffe</t>
    </r>
  </si>
  <si>
    <r>
      <rPr>
        <sz val="10"/>
        <color theme="0"/>
        <rFont val="Arial"/>
        <family val="2"/>
      </rPr>
      <t xml:space="preserve">dav. dav. </t>
    </r>
    <r>
      <rPr>
        <sz val="10"/>
        <rFont val="Arial"/>
        <family val="2"/>
      </rPr>
      <t>Heizöl leicht</t>
    </r>
  </si>
  <si>
    <t>dav. Gewinnung Erdöl (roh) in Bayern</t>
  </si>
  <si>
    <r>
      <rPr>
        <sz val="10"/>
        <color theme="0"/>
        <rFont val="Arial"/>
        <family val="2"/>
      </rPr>
      <t xml:space="preserve">dav. dav. </t>
    </r>
    <r>
      <rPr>
        <sz val="10"/>
        <rFont val="Arial"/>
        <family val="2"/>
      </rPr>
      <t>Gewinnung Erdöl (roh) in Bayern</t>
    </r>
  </si>
  <si>
    <t>dav. Raffinerieeinsatz</t>
  </si>
  <si>
    <r>
      <rPr>
        <sz val="10"/>
        <color theme="0"/>
        <rFont val="Arial"/>
        <family val="2"/>
      </rPr>
      <t xml:space="preserve">dav. </t>
    </r>
    <r>
      <rPr>
        <sz val="10"/>
        <rFont val="Arial"/>
        <family val="2"/>
      </rPr>
      <t>Verluste, Bewertungsdifferenzen</t>
    </r>
  </si>
  <si>
    <r>
      <rPr>
        <sz val="10"/>
        <color theme="0"/>
        <rFont val="Arial"/>
        <family val="2"/>
      </rPr>
      <t xml:space="preserve">dav. </t>
    </r>
    <r>
      <rPr>
        <sz val="10"/>
        <rFont val="Arial"/>
        <family val="2"/>
      </rPr>
      <t>Primärenergieverbrauch von Fertigprodukten</t>
    </r>
  </si>
  <si>
    <t>1) Ohne Erdöl (roh), Recycling.</t>
  </si>
  <si>
    <r>
      <rPr>
        <sz val="10"/>
        <color theme="0"/>
        <rFont val="Arial"/>
        <family val="2"/>
      </rPr>
      <t xml:space="preserve">dav. </t>
    </r>
    <r>
      <rPr>
        <sz val="10"/>
        <rFont val="Arial"/>
        <family val="2"/>
      </rPr>
      <t>Eigenverbrauch der Raffinerien</t>
    </r>
    <r>
      <rPr>
        <vertAlign val="superscript"/>
        <sz val="10"/>
        <rFont val="Arial"/>
        <family val="2"/>
      </rPr>
      <t>2)</t>
    </r>
  </si>
  <si>
    <r>
      <t>dav. Umwandlungseinsatz</t>
    </r>
    <r>
      <rPr>
        <vertAlign val="superscript"/>
        <sz val="10"/>
        <rFont val="Arial"/>
        <family val="2"/>
      </rPr>
      <t>1)</t>
    </r>
  </si>
  <si>
    <t>2) Einschl. Recycling.</t>
  </si>
  <si>
    <r>
      <rPr>
        <sz val="10"/>
        <color theme="0"/>
        <rFont val="Arial"/>
        <family val="2"/>
      </rPr>
      <t xml:space="preserve">dav. </t>
    </r>
    <r>
      <rPr>
        <sz val="10"/>
        <rFont val="Arial"/>
        <family val="2"/>
      </rPr>
      <t>Nichtenergetischer Verbrauch</t>
    </r>
    <r>
      <rPr>
        <vertAlign val="superscript"/>
        <sz val="10"/>
        <rFont val="Arial"/>
        <family val="2"/>
      </rPr>
      <t>5)</t>
    </r>
  </si>
  <si>
    <t>5) Einschl. statistische Differenzen.</t>
  </si>
  <si>
    <t>Haushalte und übrige</t>
  </si>
  <si>
    <r>
      <t>Verbraucher</t>
    </r>
    <r>
      <rPr>
        <vertAlign val="superscript"/>
        <sz val="10"/>
        <rFont val="Arial"/>
        <family val="2"/>
      </rPr>
      <t>4)</t>
    </r>
  </si>
  <si>
    <r>
      <t>Gewerbe</t>
    </r>
    <r>
      <rPr>
        <vertAlign val="superscript"/>
        <sz val="10"/>
        <rFont val="Arial"/>
        <family val="2"/>
      </rPr>
      <t>3)</t>
    </r>
  </si>
  <si>
    <t>Verarbeitendes</t>
  </si>
  <si>
    <t>dav. Lieferungen</t>
  </si>
  <si>
    <r>
      <rPr>
        <sz val="9"/>
        <color theme="0"/>
        <rFont val="Times New Roman"/>
        <family val="1"/>
      </rPr>
      <t xml:space="preserve">3) </t>
    </r>
    <r>
      <rPr>
        <sz val="9"/>
        <rFont val="Times New Roman"/>
        <family val="1"/>
      </rPr>
      <t>Umrechnung mit Hu = 35,169 TJ/Mio m³.</t>
    </r>
  </si>
  <si>
    <r>
      <t>Verluste</t>
    </r>
    <r>
      <rPr>
        <vertAlign val="superscript"/>
        <sz val="11"/>
        <rFont val="Times New Roman"/>
        <family val="1"/>
      </rPr>
      <t>3)</t>
    </r>
  </si>
  <si>
    <r>
      <t>dav. Verarbeitendes Gewerbe</t>
    </r>
    <r>
      <rPr>
        <vertAlign val="superscript"/>
        <sz val="11"/>
        <rFont val="Times New Roman"/>
        <family val="1"/>
      </rPr>
      <t>4)</t>
    </r>
  </si>
  <si>
    <r>
      <rPr>
        <sz val="11"/>
        <color theme="0"/>
        <rFont val="Times New Roman"/>
        <family val="1"/>
      </rPr>
      <t>dav.</t>
    </r>
    <r>
      <rPr>
        <sz val="11"/>
        <rFont val="Times New Roman"/>
        <family val="1"/>
      </rPr>
      <t xml:space="preserve"> Kraftwerke, Heizwerke</t>
    </r>
    <r>
      <rPr>
        <vertAlign val="superscript"/>
        <sz val="11"/>
        <rFont val="Times New Roman"/>
        <family val="1"/>
      </rPr>
      <t>5)</t>
    </r>
  </si>
  <si>
    <r>
      <rPr>
        <sz val="10"/>
        <color theme="0"/>
        <rFont val="Arial"/>
        <family val="2"/>
      </rPr>
      <t>dav.</t>
    </r>
    <r>
      <rPr>
        <sz val="10"/>
        <rFont val="Arial"/>
        <family val="2"/>
      </rPr>
      <t xml:space="preserve"> dav. Gewinnung</t>
    </r>
  </si>
  <si>
    <r>
      <rPr>
        <sz val="10"/>
        <color theme="0"/>
        <rFont val="Arial"/>
        <family val="2"/>
      </rPr>
      <t xml:space="preserve">dav. dav. </t>
    </r>
    <r>
      <rPr>
        <sz val="10"/>
        <rFont val="Arial"/>
        <family val="2"/>
      </rPr>
      <t>Bezüge</t>
    </r>
  </si>
  <si>
    <r>
      <rPr>
        <sz val="10"/>
        <color theme="0"/>
        <rFont val="Arial"/>
        <family val="2"/>
      </rPr>
      <t>dav. dav.</t>
    </r>
    <r>
      <rPr>
        <sz val="10"/>
        <rFont val="Arial"/>
        <family val="2"/>
      </rPr>
      <t xml:space="preserve"> Speicherentnahme</t>
    </r>
    <r>
      <rPr>
        <vertAlign val="superscript"/>
        <sz val="10"/>
        <rFont val="Arial"/>
        <family val="2"/>
      </rPr>
      <t>1)</t>
    </r>
  </si>
  <si>
    <r>
      <rPr>
        <sz val="10"/>
        <color theme="0"/>
        <rFont val="Arial"/>
        <family val="2"/>
      </rPr>
      <t xml:space="preserve">dav. </t>
    </r>
    <r>
      <rPr>
        <sz val="10"/>
        <rFont val="Arial"/>
        <family val="2"/>
      </rPr>
      <t>Sonstige Gase</t>
    </r>
  </si>
  <si>
    <r>
      <rPr>
        <sz val="10"/>
        <color theme="0"/>
        <rFont val="Arial"/>
        <family val="2"/>
      </rPr>
      <t xml:space="preserve">dav. </t>
    </r>
    <r>
      <rPr>
        <sz val="10"/>
        <rFont val="Arial"/>
        <family val="2"/>
      </rPr>
      <t>Speichereinspeisung</t>
    </r>
    <r>
      <rPr>
        <vertAlign val="superscript"/>
        <sz val="10"/>
        <rFont val="Arial"/>
        <family val="2"/>
      </rPr>
      <t>1)</t>
    </r>
  </si>
  <si>
    <r>
      <rPr>
        <sz val="10"/>
        <color theme="0"/>
        <rFont val="Arial"/>
        <family val="2"/>
      </rPr>
      <t xml:space="preserve">dav. </t>
    </r>
    <r>
      <rPr>
        <sz val="10"/>
        <rFont val="Arial"/>
        <family val="2"/>
      </rPr>
      <t>Verluste</t>
    </r>
    <r>
      <rPr>
        <vertAlign val="superscript"/>
        <sz val="10"/>
        <rFont val="Arial"/>
        <family val="2"/>
      </rPr>
      <t>2)</t>
    </r>
  </si>
  <si>
    <r>
      <rPr>
        <sz val="10"/>
        <color theme="0"/>
        <rFont val="Arial"/>
        <family val="2"/>
      </rPr>
      <t xml:space="preserve">dav. </t>
    </r>
    <r>
      <rPr>
        <sz val="10"/>
        <rFont val="Arial"/>
        <family val="2"/>
      </rPr>
      <t>Verarbeitendes Gewerbe</t>
    </r>
    <r>
      <rPr>
        <vertAlign val="superscript"/>
        <sz val="10"/>
        <rFont val="Arial"/>
        <family val="2"/>
      </rPr>
      <t>3)</t>
    </r>
  </si>
  <si>
    <r>
      <rPr>
        <sz val="10"/>
        <color theme="0"/>
        <rFont val="Arial"/>
        <family val="2"/>
      </rPr>
      <t>dav.</t>
    </r>
    <r>
      <rPr>
        <sz val="10"/>
        <rFont val="Arial"/>
        <family val="2"/>
      </rPr>
      <t xml:space="preserve"> Haushalte</t>
    </r>
  </si>
  <si>
    <r>
      <rPr>
        <sz val="10"/>
        <color theme="0"/>
        <rFont val="Arial"/>
        <family val="2"/>
      </rPr>
      <t xml:space="preserve">dav. </t>
    </r>
    <r>
      <rPr>
        <sz val="10"/>
        <rFont val="Arial"/>
        <family val="2"/>
      </rPr>
      <t>Kraftwerke, Heizwerke</t>
    </r>
    <r>
      <rPr>
        <vertAlign val="superscript"/>
        <sz val="10"/>
        <rFont val="Arial"/>
        <family val="2"/>
      </rPr>
      <t>4)</t>
    </r>
  </si>
  <si>
    <r>
      <rPr>
        <sz val="10"/>
        <color theme="0"/>
        <rFont val="Arial"/>
        <family val="2"/>
      </rPr>
      <t>dav.</t>
    </r>
    <r>
      <rPr>
        <sz val="10"/>
        <rFont val="Arial"/>
        <family val="2"/>
      </rPr>
      <t xml:space="preserve"> Sonstige Verbraucher</t>
    </r>
  </si>
  <si>
    <r>
      <rPr>
        <sz val="10"/>
        <color theme="0"/>
        <rFont val="Arial"/>
        <family val="2"/>
      </rPr>
      <t>dav.</t>
    </r>
    <r>
      <rPr>
        <sz val="10"/>
        <rFont val="Arial"/>
        <family val="2"/>
      </rPr>
      <t xml:space="preserve"> Öfftentliche Einrichtungen</t>
    </r>
  </si>
  <si>
    <r>
      <rPr>
        <sz val="10"/>
        <color theme="0"/>
        <rFont val="Arial"/>
        <family val="2"/>
      </rPr>
      <t>dav.</t>
    </r>
    <r>
      <rPr>
        <sz val="10"/>
        <rFont val="Arial"/>
        <family val="2"/>
      </rPr>
      <t xml:space="preserve"> Handel und Gewerbe</t>
    </r>
  </si>
  <si>
    <r>
      <t>Übrige</t>
    </r>
    <r>
      <rPr>
        <vertAlign val="superscript"/>
        <sz val="10"/>
        <rFont val="Arial"/>
        <family val="2"/>
      </rPr>
      <t>3)</t>
    </r>
  </si>
  <si>
    <r>
      <t>Stromerzeugungsanlagen des Verarb. Gewerbes</t>
    </r>
    <r>
      <rPr>
        <vertAlign val="superscript"/>
        <sz val="10"/>
        <rFont val="Arial"/>
        <family val="2"/>
      </rPr>
      <t>1)</t>
    </r>
  </si>
  <si>
    <t>Stromerzeugungsanlagen für die allgemeine Versorgung</t>
  </si>
  <si>
    <t>Erneuerbare</t>
  </si>
  <si>
    <t>Übrige Energieträger</t>
  </si>
  <si>
    <t>PEV Bayern</t>
  </si>
  <si>
    <r>
      <rPr>
        <sz val="11"/>
        <color theme="0"/>
        <rFont val="Times New Roman"/>
        <family val="1"/>
      </rPr>
      <t xml:space="preserve">dar. </t>
    </r>
    <r>
      <rPr>
        <sz val="11"/>
        <rFont val="Times New Roman"/>
        <family val="1"/>
      </rPr>
      <t>Wasserkraft</t>
    </r>
    <r>
      <rPr>
        <vertAlign val="superscript"/>
        <sz val="11"/>
        <rFont val="Times New Roman"/>
        <family val="1"/>
      </rPr>
      <t>3)</t>
    </r>
  </si>
  <si>
    <r>
      <rPr>
        <sz val="11"/>
        <color theme="0"/>
        <rFont val="Times New Roman"/>
        <family val="1"/>
      </rPr>
      <t xml:space="preserve">dar. </t>
    </r>
    <r>
      <rPr>
        <sz val="11"/>
        <rFont val="Times New Roman"/>
        <family val="1"/>
      </rPr>
      <t>Hausmüll</t>
    </r>
    <r>
      <rPr>
        <vertAlign val="superscript"/>
        <sz val="11"/>
        <rFont val="Times New Roman"/>
        <family val="1"/>
      </rPr>
      <t>4)</t>
    </r>
  </si>
  <si>
    <t>4) Nur Erzeugung aus biogenem Anteil des Hausmülls (ca. 50%).</t>
  </si>
  <si>
    <t>Mrd kWh</t>
  </si>
  <si>
    <r>
      <t>Bruttostromerzeugung in Bayern</t>
    </r>
    <r>
      <rPr>
        <i/>
        <vertAlign val="superscript"/>
        <sz val="10"/>
        <rFont val="Arial"/>
        <family val="2"/>
      </rPr>
      <t>1)</t>
    </r>
  </si>
  <si>
    <t>1) Zu Vergleichszwecken mit der Bundesebene orientieren sich die Energieträgeraufteilung und die Einheit (Mrd kWh) an den Vorgaben der AG Energiebilanzen e.V.</t>
  </si>
  <si>
    <t>Mineralöl-
produkte</t>
  </si>
  <si>
    <t>Übrige Energie-träger</t>
  </si>
  <si>
    <t>Erneuer-bare</t>
  </si>
  <si>
    <t>Wasser-kraft</t>
  </si>
  <si>
    <r>
      <t>Steinkohlen</t>
    </r>
    <r>
      <rPr>
        <i/>
        <vertAlign val="superscript"/>
        <sz val="10"/>
        <rFont val="Arial"/>
        <family val="2"/>
      </rPr>
      <t>2)</t>
    </r>
  </si>
  <si>
    <t>nachrichtlich: Bruttostromerzeugung aus</t>
  </si>
  <si>
    <t>2) 1997 bis 2002 einschl. Petrolkoks.</t>
  </si>
  <si>
    <r>
      <rPr>
        <sz val="9"/>
        <color theme="0"/>
        <rFont val="Times New Roman"/>
        <family val="1"/>
      </rPr>
      <t xml:space="preserve">1) </t>
    </r>
    <r>
      <rPr>
        <sz val="9"/>
        <rFont val="Times New Roman"/>
        <family val="1"/>
      </rPr>
      <t>ab 2000 einschl. Kraftwerke der DB Energie AG.</t>
    </r>
  </si>
  <si>
    <r>
      <t>SO</t>
    </r>
    <r>
      <rPr>
        <i/>
        <vertAlign val="subscript"/>
        <sz val="10"/>
        <rFont val="Arial"/>
        <family val="2"/>
      </rPr>
      <t>2</t>
    </r>
    <r>
      <rPr>
        <i/>
        <sz val="10"/>
        <rFont val="Arial"/>
        <family val="2"/>
      </rPr>
      <t>-Emissionen insgesamt</t>
    </r>
  </si>
  <si>
    <r>
      <t>NO</t>
    </r>
    <r>
      <rPr>
        <i/>
        <vertAlign val="subscript"/>
        <sz val="10"/>
        <rFont val="Arial"/>
        <family val="2"/>
      </rPr>
      <t>2</t>
    </r>
    <r>
      <rPr>
        <i/>
        <sz val="10"/>
        <rFont val="Arial"/>
        <family val="2"/>
      </rPr>
      <t>-Emissionen insgesamt</t>
    </r>
  </si>
  <si>
    <r>
      <t>CO</t>
    </r>
    <r>
      <rPr>
        <i/>
        <vertAlign val="subscript"/>
        <sz val="10"/>
        <rFont val="Arial"/>
        <family val="2"/>
      </rPr>
      <t>2</t>
    </r>
    <r>
      <rPr>
        <i/>
        <sz val="10"/>
        <rFont val="Arial"/>
        <family val="2"/>
      </rPr>
      <t>-Emissionen insgesamt</t>
    </r>
  </si>
  <si>
    <r>
      <t>SO</t>
    </r>
    <r>
      <rPr>
        <i/>
        <vertAlign val="subscript"/>
        <sz val="10"/>
        <rFont val="Arial"/>
        <family val="2"/>
      </rPr>
      <t>2</t>
    </r>
    <r>
      <rPr>
        <i/>
        <sz val="10"/>
        <rFont val="Arial"/>
        <family val="2"/>
      </rPr>
      <t>-Emissionen pro erzeugter kWh</t>
    </r>
  </si>
  <si>
    <r>
      <t>NO</t>
    </r>
    <r>
      <rPr>
        <i/>
        <vertAlign val="subscript"/>
        <sz val="10"/>
        <rFont val="Arial"/>
        <family val="2"/>
      </rPr>
      <t>2</t>
    </r>
    <r>
      <rPr>
        <i/>
        <sz val="10"/>
        <rFont val="Arial"/>
        <family val="2"/>
      </rPr>
      <t>-Emissionen pro erzeugter kWh</t>
    </r>
  </si>
  <si>
    <r>
      <t>CO</t>
    </r>
    <r>
      <rPr>
        <i/>
        <vertAlign val="subscript"/>
        <sz val="10"/>
        <rFont val="Arial"/>
        <family val="2"/>
      </rPr>
      <t>2</t>
    </r>
    <r>
      <rPr>
        <i/>
        <sz val="10"/>
        <rFont val="Arial"/>
        <family val="2"/>
      </rPr>
      <t>-Emissionen pro erzeugter kWh</t>
    </r>
  </si>
  <si>
    <r>
      <t>2009</t>
    </r>
    <r>
      <rPr>
        <vertAlign val="superscript"/>
        <sz val="11"/>
        <rFont val="Times New Roman"/>
        <family val="1"/>
      </rPr>
      <t>2)</t>
    </r>
  </si>
  <si>
    <t>2) Erhebung zu den "Emissionen der Kraft- und Heizwerke in Bayern" wird seit 2008 nur noch alle drei Jahre durchgeführt.</t>
  </si>
  <si>
    <t>3) Einschl. Pumpspeicher.</t>
  </si>
  <si>
    <r>
      <t>Wasserkraft</t>
    </r>
    <r>
      <rPr>
        <i/>
        <vertAlign val="superscript"/>
        <sz val="10"/>
        <rFont val="Arial"/>
        <family val="2"/>
      </rPr>
      <t>3)</t>
    </r>
  </si>
  <si>
    <t>3) Ab 1998 einschl. Pumpspeicher. Für die Vorjahre wegen mangelnder statistischer Unterlagen fraglich.</t>
  </si>
  <si>
    <t>2) Einschl. Erdgas, Biogas, Deponiegas.</t>
  </si>
  <si>
    <r>
      <t>Mineralöle und
Mineralöl-produkte</t>
    </r>
    <r>
      <rPr>
        <i/>
        <vertAlign val="superscript"/>
        <sz val="10"/>
        <rFont val="Arial"/>
        <family val="2"/>
      </rPr>
      <t>1)</t>
    </r>
  </si>
  <si>
    <t>Mineralöle und
Mineralöl-produkte</t>
  </si>
  <si>
    <r>
      <t>Sonstige Energie-träger</t>
    </r>
    <r>
      <rPr>
        <i/>
        <vertAlign val="superscript"/>
        <sz val="10"/>
        <rFont val="Arial"/>
        <family val="2"/>
      </rPr>
      <t>2)</t>
    </r>
  </si>
  <si>
    <t>2) Dar. nicht biogene Abfälle.</t>
  </si>
  <si>
    <r>
      <rPr>
        <sz val="11"/>
        <color theme="0"/>
        <rFont val="Times New Roman"/>
        <family val="1"/>
      </rPr>
      <t>dav. dav. dav.</t>
    </r>
    <r>
      <rPr>
        <sz val="11"/>
        <rFont val="Times New Roman"/>
        <family val="1"/>
      </rPr>
      <t xml:space="preserve"> Haushalte und übrige Verbraucher</t>
    </r>
  </si>
  <si>
    <t>Haushalte und übrige Ver-braucher</t>
  </si>
  <si>
    <r>
      <t>Verarbeitendes Gewerbe</t>
    </r>
    <r>
      <rPr>
        <i/>
        <vertAlign val="superscript"/>
        <sz val="10"/>
        <rFont val="Arial"/>
        <family val="2"/>
      </rPr>
      <t>1)</t>
    </r>
  </si>
  <si>
    <t>1) Ohne Gesamteinsätze für Stromerzeugung. Ab 1995 nur noch Ausweis des Verbrauchs der Betriebe mit i.Allg. 20 und mehr Beschäftigten.</t>
  </si>
  <si>
    <t xml:space="preserve">2) Ab 1995 einschl. des Verbrauchs der industriellen Kleinbetriebe mit i.Allg. unter 20 Beschäftigten. </t>
  </si>
  <si>
    <r>
      <t>Mineralöle und  Mineralölprodukte</t>
    </r>
    <r>
      <rPr>
        <i/>
        <vertAlign val="superscript"/>
        <sz val="6"/>
        <rFont val="AGaramond"/>
      </rPr>
      <t>1)</t>
    </r>
  </si>
  <si>
    <r>
      <t>Heizwerke</t>
    </r>
    <r>
      <rPr>
        <vertAlign val="superscript"/>
        <sz val="7"/>
        <rFont val="AGaramond"/>
      </rPr>
      <t>2)</t>
    </r>
  </si>
  <si>
    <r>
      <t>Heizwerke</t>
    </r>
    <r>
      <rPr>
        <vertAlign val="superscript"/>
        <sz val="7"/>
        <rFont val="AGaramond"/>
      </rPr>
      <t>3)</t>
    </r>
  </si>
  <si>
    <r>
      <t>Verarbeitendes Gewerbe insgesamt</t>
    </r>
    <r>
      <rPr>
        <vertAlign val="superscript"/>
        <sz val="7"/>
        <rFont val="AGaramond"/>
      </rPr>
      <t xml:space="preserve">4) </t>
    </r>
  </si>
  <si>
    <r>
      <t>Haushalte und übrige Verbraucher</t>
    </r>
    <r>
      <rPr>
        <vertAlign val="superscript"/>
        <sz val="7"/>
        <rFont val="AGaramond"/>
      </rPr>
      <t>5)</t>
    </r>
  </si>
  <si>
    <t>3) Werte teilweise geschätzt.</t>
  </si>
  <si>
    <r>
      <t>Heizöl</t>
    </r>
    <r>
      <rPr>
        <i/>
        <vertAlign val="superscript"/>
        <sz val="10"/>
        <rFont val="Arial"/>
        <family val="2"/>
      </rPr>
      <t>1)</t>
    </r>
  </si>
  <si>
    <t xml:space="preserve">1) Werte teilweise geschätzt. </t>
  </si>
  <si>
    <t>1) Einschl. Einspeisung in die Netze der allgemeinen Versorgung.</t>
  </si>
  <si>
    <r>
      <t>Erneuerbare Energie-träger</t>
    </r>
    <r>
      <rPr>
        <i/>
        <vertAlign val="superscript"/>
        <sz val="10"/>
        <rFont val="Arial"/>
        <family val="2"/>
      </rPr>
      <t>3)</t>
    </r>
  </si>
  <si>
    <t>Sonst. Ver-
braucher</t>
  </si>
  <si>
    <r>
      <t>Sonst. Ver-
braucher</t>
    </r>
    <r>
      <rPr>
        <i/>
        <vertAlign val="superscript"/>
        <sz val="10"/>
        <rFont val="Arial"/>
        <family val="2"/>
      </rPr>
      <t>3)</t>
    </r>
  </si>
  <si>
    <t>Daten für Schaubilder und Energieflussbild</t>
  </si>
  <si>
    <t>Haushalte und übr. Verbraucher</t>
  </si>
  <si>
    <r>
      <t>Haushalte und übr. Verbraucher</t>
    </r>
    <r>
      <rPr>
        <i/>
        <vertAlign val="superscript"/>
        <sz val="10"/>
        <rFont val="Arial"/>
        <family val="2"/>
      </rPr>
      <t>2)</t>
    </r>
  </si>
  <si>
    <t>3) Einschl. industrielle Strom-/Wärmeerzeugungsanlagen; einschl. Energieverbrauch im Umwandlungsbereich.</t>
  </si>
  <si>
    <t>Abschnitt 2: Gase</t>
  </si>
  <si>
    <t>Kapitel A: Erläuterungen zur Energiebilanz</t>
  </si>
  <si>
    <t>Kapitel B: Energiebilanz Bayern</t>
  </si>
  <si>
    <t>Kapitel C: Struktur des Primär- und Endenergieverbrauchs</t>
  </si>
  <si>
    <t>In den nachfolgenden Tabellen sind Rundungsdifferenzen in den Summen möglich.</t>
  </si>
  <si>
    <t> Kohle (roh)</t>
  </si>
  <si>
    <t> Briketts</t>
  </si>
  <si>
    <t> Koks u.a. Stein-  kohlenprodukte</t>
  </si>
  <si>
    <t> Hartbraunkohle</t>
  </si>
  <si>
    <t> Briketts u.a.  Braunkohlen-  produkte</t>
  </si>
  <si>
    <t> Erdöl   (roh)</t>
  </si>
  <si>
    <t> Rohbenzin</t>
  </si>
  <si>
    <t> Ottokraftstoffe</t>
  </si>
  <si>
    <t> Dieselkraftstoffe</t>
  </si>
  <si>
    <t> Flugturbinen-  kraftstoffe</t>
  </si>
  <si>
    <t> Heizöl leicht</t>
  </si>
  <si>
    <t> Heizöl schwer</t>
  </si>
  <si>
    <t> Petrolkoks</t>
  </si>
  <si>
    <t> Andere  Mineralöl-  produkte</t>
  </si>
  <si>
    <t> Flüssiggas</t>
  </si>
  <si>
    <t> Raffineriegas</t>
  </si>
  <si>
    <t> Kokereigas,  Stadtgas</t>
  </si>
  <si>
    <t> Erdgas</t>
  </si>
  <si>
    <t> Wasserkraft</t>
  </si>
  <si>
    <t> Klärgas und  andere Biogase</t>
  </si>
  <si>
    <t> Feste Biomasse</t>
  </si>
  <si>
    <t> Abfälle</t>
  </si>
  <si>
    <t> Sonstige</t>
  </si>
  <si>
    <t> Kernenergie</t>
  </si>
  <si>
    <t> Strom</t>
  </si>
  <si>
    <t> Fernwärme</t>
  </si>
  <si>
    <t> Energieträger  insgesamt</t>
  </si>
  <si>
    <t>Mio m³</t>
  </si>
  <si>
    <t> Zeile</t>
  </si>
  <si>
    <t>2) Einschl. Einsatz für ungekoppelte Wärmeerzeugung in HKW.</t>
  </si>
  <si>
    <t>3) Einschl. ungekoppelte Wärmeerzeugung in HKW.</t>
  </si>
  <si>
    <t>5) Darunter Gewerbe, Handel, Dienstleistungen.</t>
  </si>
  <si>
    <r>
      <t> Zeile</t>
    </r>
    <r>
      <rPr>
        <i/>
        <vertAlign val="superscript"/>
        <sz val="7"/>
        <rFont val="Arial"/>
        <family val="2"/>
      </rPr>
      <t>1)</t>
    </r>
  </si>
  <si>
    <t> Klärgas</t>
  </si>
  <si>
    <t> Biogene Abfälle</t>
  </si>
  <si>
    <t> Biogas</t>
  </si>
  <si>
    <t> Flüssige
 biogene 
 Stoffe</t>
  </si>
  <si>
    <t>1) Nummerierung entspricht Aufbau der Energiebilanz Bayern - Tabellen A bis C.</t>
  </si>
  <si>
    <t xml:space="preserve">3) Einschl. ungekoppelte Wärmeerzeugung in HKW.
</t>
  </si>
  <si>
    <r>
      <t xml:space="preserve">1) Werte teilweise geschätzt.
</t>
    </r>
    <r>
      <rPr>
        <vertAlign val="superscript"/>
        <sz val="7"/>
        <rFont val="Times New Roman"/>
        <family val="1"/>
      </rPr>
      <t/>
    </r>
  </si>
  <si>
    <r>
      <t>Mineralöle und Mineralölprodukte</t>
    </r>
    <r>
      <rPr>
        <vertAlign val="superscript"/>
        <sz val="11"/>
        <rFont val="Times New Roman"/>
        <family val="1"/>
      </rPr>
      <t>2)</t>
    </r>
  </si>
  <si>
    <r>
      <t>Sonstige Energieträger</t>
    </r>
    <r>
      <rPr>
        <vertAlign val="superscript"/>
        <sz val="11"/>
        <rFont val="Times New Roman"/>
        <family val="1"/>
      </rPr>
      <t>3)</t>
    </r>
  </si>
  <si>
    <r>
      <t>2) Einschl. Flüssiggas und Raffineriegas.</t>
    </r>
    <r>
      <rPr>
        <vertAlign val="superscript"/>
        <sz val="9"/>
        <rFont val="Times New Roman"/>
        <family val="1"/>
      </rPr>
      <t/>
    </r>
  </si>
  <si>
    <t>3) Dar. Abfälle (nicht biogen), Fernwärme.</t>
  </si>
  <si>
    <t>3) Brennholz und Brenntorf; historische statistische Unterlagen weisen für 1970 "– = nichts vorhanden" aus.</t>
  </si>
  <si>
    <t>1) Die Unterschiede in den Jahren 1950 bis 1965 zwischen den Summen der einzelnen Verbrauchssektoren und dem Gesamtverbrauch beruhen auf unvollständigen statistischen Unterlagen.</t>
  </si>
  <si>
    <t>1 000 t</t>
  </si>
  <si>
    <r>
      <t>1) Bilanzerstellung erfolgte gemäß Berechnungsmethodik des Länderarbeitskreises Energiebilanzen auf Basis der vom Umweltbundesamt verwendeten CO</t>
    </r>
    <r>
      <rPr>
        <vertAlign val="subscript"/>
        <sz val="9"/>
        <rFont val="Times New Roman"/>
        <family val="1"/>
      </rPr>
      <t>2</t>
    </r>
    <r>
      <rPr>
        <sz val="9"/>
        <rFont val="Times New Roman"/>
        <family val="1"/>
      </rPr>
      <t>-Faktoren.</t>
    </r>
  </si>
  <si>
    <r>
      <t>Mineralöle</t>
    </r>
    <r>
      <rPr>
        <i/>
        <vertAlign val="superscript"/>
        <sz val="10"/>
        <rFont val="Arial"/>
        <family val="2"/>
      </rPr>
      <t>3)</t>
    </r>
  </si>
  <si>
    <r>
      <t>Endenergieverbrauch</t>
    </r>
    <r>
      <rPr>
        <vertAlign val="superscript"/>
        <sz val="10"/>
        <rFont val="Times New Roman"/>
        <family val="1"/>
      </rPr>
      <t>4)</t>
    </r>
  </si>
  <si>
    <t>Wärmekraftwerke der allg. Versorgung (ohne KWK)</t>
  </si>
  <si>
    <t>Wärmekraftwerke der allg. Versorgung (nur KWK)</t>
  </si>
  <si>
    <r>
      <rPr>
        <sz val="11"/>
        <color theme="0"/>
        <rFont val="Times"/>
        <family val="1"/>
      </rPr>
      <t xml:space="preserve">dav. </t>
    </r>
    <r>
      <rPr>
        <sz val="11"/>
        <rFont val="Times"/>
        <family val="1"/>
      </rPr>
      <t>Heizöl</t>
    </r>
    <r>
      <rPr>
        <vertAlign val="superscript"/>
        <sz val="11"/>
        <rFont val="Times"/>
        <family val="1"/>
      </rPr>
      <t>2)</t>
    </r>
  </si>
  <si>
    <t>2) Werte teilweise geschätzt.</t>
  </si>
  <si>
    <t>2) Der Nettoverbrauch ergibt sich aus dem Bruttoverbrauch abzüglich Eigenverbrauch bei der Erzeugung, Pumpstromverbrauch, Leitungsverluste und Bewertungsdifferenzen.</t>
  </si>
  <si>
    <t>1 000 t</t>
  </si>
  <si>
    <r>
      <t>1) Stickstoffoxide angegeben als NO</t>
    </r>
    <r>
      <rPr>
        <vertAlign val="subscript"/>
        <sz val="9"/>
        <rFont val="Times New Roman"/>
        <family val="1"/>
      </rPr>
      <t>2</t>
    </r>
    <r>
      <rPr>
        <sz val="9"/>
        <rFont val="Times New Roman"/>
        <family val="1"/>
      </rPr>
      <t>.</t>
    </r>
  </si>
  <si>
    <t>5) Nur Anlagen der allgemeinen Versorgung, d.h. ohne industrielle Strom-/Wärmeerzeugungsanlagen; einschl. Umwandlungseinsatz der Sonstigen Energieerzeuger.</t>
  </si>
  <si>
    <t>4) Einschl. industrielle Strom-/Wärmeerzeugungsanlagen; einschl. E.-Verbrauch im Umwandlungsbereich.</t>
  </si>
  <si>
    <t>2) Nur Anlagen der allgemeinen Versorgung, d.h. ohne industrielle Strom-/Wärmeerzeugungsanlagen; einschl. Umwandlungseinsatz der Sonstigen Energieerzeuger.</t>
  </si>
  <si>
    <t>4) Nur Anlagen der allgemeinen Versorgung, d.h. ohne industrielle Strom-/Wärmeerzeugungsanlagen; einschl. Umwandlungseinsatz der Sonstigen Energieerzeuger.</t>
  </si>
  <si>
    <t>1) Einschl. industrielle Strom-/Wärmeerzeugungsanlagen; einschl. E.-Verbrauch im Umwandlungsbereich.</t>
  </si>
  <si>
    <t>1) Einschl. industrielle Strom-/Wärmeerzeugungsanlagen; einschl. E.-Verbrauch im Umwandlungsbereich; ab 1994 ohne industrielle Kleinbetriebe mit i.Allg. unter 20 Beschäftigten.</t>
  </si>
  <si>
    <t>1) Einschl. industrielle Strom-/Wärmeerzeugungsanlagen; einschl. E.-Verbrauch im Umwandlungsbereich; ohne industrielle Kleinbetriebe mit i.Allg. unter 20 Beschäftigten.</t>
  </si>
  <si>
    <t>3) Einschl. industrielle Kleinbetriebe mit i.Allg. unter 20 Beschäftigten.</t>
  </si>
  <si>
    <t>3) Eine eindeutige Umrechnung in Volumeneinheiten ist wegen des unterschiedlichen Energiegehaltes von Erdgas aus verschiedenen Fördergebieten nur eingeschränkt möglich;</t>
  </si>
  <si>
    <t>Briketts u.a. Braunkohlen-
produkte</t>
  </si>
  <si>
    <r>
      <t>Koks u.a. Steinkohlen-
produkte</t>
    </r>
    <r>
      <rPr>
        <i/>
        <vertAlign val="superscript"/>
        <sz val="10"/>
        <rFont val="Arial"/>
        <family val="2"/>
      </rPr>
      <t>2)</t>
    </r>
  </si>
  <si>
    <t>Weiter mit Seite 2.</t>
  </si>
  <si>
    <r>
      <rPr>
        <sz val="10"/>
        <color theme="0"/>
        <rFont val="Arial"/>
        <family val="2"/>
      </rPr>
      <t xml:space="preserve">dav. dav. </t>
    </r>
    <r>
      <rPr>
        <sz val="10"/>
        <rFont val="Arial"/>
        <family val="2"/>
      </rPr>
      <t>Sonstige Mineralölprodukte</t>
    </r>
  </si>
  <si>
    <r>
      <rPr>
        <sz val="10"/>
        <color theme="0"/>
        <rFont val="Arial"/>
        <family val="2"/>
      </rPr>
      <t xml:space="preserve">dav. </t>
    </r>
    <r>
      <rPr>
        <sz val="10"/>
        <rFont val="Arial"/>
        <family val="2"/>
      </rPr>
      <t>dav. Importiertes Rohöl einschl. Halbfabrikate</t>
    </r>
  </si>
  <si>
    <t>Abschnitt 1: Elektrizität</t>
  </si>
  <si>
    <t>Abschnitt 3: Mineralöl</t>
  </si>
  <si>
    <t>Abschnitt 4: Kohle</t>
  </si>
  <si>
    <t>sonstigen Energieerzeuger</t>
  </si>
  <si>
    <t>1) Umwandlungseinsatz und Endenergieverbrauch; ohne Eigenverbrauch im Umwandlungsbereich und ohne nichtenergetischen Verbrauch.</t>
  </si>
  <si>
    <t>Kohle (roh) und Steinkohlen-
briketts</t>
  </si>
  <si>
    <r>
      <t>Koks u.a. Steinkohlen-
produkte</t>
    </r>
    <r>
      <rPr>
        <i/>
        <vertAlign val="superscript"/>
        <sz val="10"/>
        <rFont val="Arial"/>
        <family val="2"/>
      </rPr>
      <t>1)</t>
    </r>
  </si>
  <si>
    <t>4) Einschl. Bergbau und Gewinnung von Steinen und Erden.</t>
  </si>
  <si>
    <r>
      <rPr>
        <sz val="11"/>
        <color theme="0"/>
        <rFont val="Times"/>
        <family val="1"/>
      </rPr>
      <t>dav.</t>
    </r>
    <r>
      <rPr>
        <sz val="11"/>
        <rFont val="Times"/>
        <family val="1"/>
      </rPr>
      <t xml:space="preserve"> Erneuerbare Energieträger</t>
    </r>
  </si>
  <si>
    <t>2) Einschl. Gaskoks.</t>
  </si>
  <si>
    <t>1) Einschl. Gaskoks.</t>
  </si>
  <si>
    <t xml:space="preserve"> </t>
  </si>
  <si>
    <t>Verbrauch in Deutschland Heizöl schwer</t>
  </si>
  <si>
    <t>Verbrauch in Deutschland Heizöl leicht</t>
  </si>
  <si>
    <t>4) Einschl. Bergbau und Gewinnung von Steinen und Erden. Die Aufteilung in die Bereiche basiert ab Bilanzjahr 2008 auf der Klassifikation der Wirtschaftszweige 2008. Daher ist nur eine bedingte Vergleichbarkeit mit zurückliegenden Energiebilanzen gegeben.</t>
  </si>
  <si>
    <t>3) Erzeugung in Lauf- und Speicherwasserkraftwerken sowie Erzeugung aus natürlichem Zufluss in Pumpspeicherkraftwerken.</t>
  </si>
  <si>
    <t xml:space="preserve">                                  -</t>
  </si>
  <si>
    <t>Index
 (1998=100)</t>
  </si>
  <si>
    <t>Abfälle (fossil)
und Andere</t>
  </si>
  <si>
    <t>1) Ab 1995 einschl. des Verbrauchs der industriellen Kleinbetriebe mit i.Allg. unter 20 Beschäftigten.</t>
  </si>
  <si>
    <r>
      <t>PEV Deutschland</t>
    </r>
    <r>
      <rPr>
        <i/>
        <vertAlign val="superscript"/>
        <sz val="10"/>
        <rFont val="Arial"/>
        <family val="2"/>
      </rPr>
      <t>1)</t>
    </r>
  </si>
  <si>
    <r>
      <t>Deutschland</t>
    </r>
    <r>
      <rPr>
        <i/>
        <vertAlign val="superscript"/>
        <sz val="10"/>
        <rFont val="Arial"/>
        <family val="2"/>
      </rPr>
      <t>1)</t>
    </r>
  </si>
  <si>
    <r>
      <t>Bruttostromerzeugung in Deutschland</t>
    </r>
    <r>
      <rPr>
        <i/>
        <vertAlign val="superscript"/>
        <sz val="10"/>
        <rFont val="Arial"/>
        <family val="2"/>
      </rPr>
      <t>1)</t>
    </r>
  </si>
  <si>
    <t>Dieselkraftstoff</t>
  </si>
  <si>
    <t>Ottokraftstoff</t>
  </si>
  <si>
    <t>Feste Biomasse</t>
  </si>
  <si>
    <t>PEV-2. Veränderung von Primärenergieverbrauch (PEV), Energieproduktivität und Energieintensität in Bayern</t>
  </si>
  <si>
    <r>
      <rPr>
        <b/>
        <sz val="11"/>
        <color theme="0"/>
        <rFont val="Arial"/>
        <family val="2"/>
      </rPr>
      <t xml:space="preserve">PEV-6. </t>
    </r>
    <r>
      <rPr>
        <b/>
        <sz val="11"/>
        <color theme="1"/>
        <rFont val="Arial"/>
        <family val="2"/>
      </rPr>
      <t>Umwandlungsverlusten</t>
    </r>
    <r>
      <rPr>
        <b/>
        <sz val="11"/>
        <color theme="0"/>
        <rFont val="Arial"/>
        <family val="2"/>
      </rPr>
      <t xml:space="preserve"> </t>
    </r>
    <r>
      <rPr>
        <b/>
        <sz val="11"/>
        <rFont val="Arial"/>
        <family val="2"/>
      </rPr>
      <t>und nichtenergetischem Verbrauch (Wirkungsgradmethode)</t>
    </r>
  </si>
  <si>
    <r>
      <rPr>
        <sz val="11"/>
        <color theme="0"/>
        <rFont val="Times"/>
        <family val="1"/>
      </rPr>
      <t xml:space="preserve">dav. </t>
    </r>
    <r>
      <rPr>
        <sz val="11"/>
        <rFont val="Times"/>
        <family val="1"/>
      </rPr>
      <t>Haushalte und sonstige Verbraucher</t>
    </r>
  </si>
  <si>
    <r>
      <t xml:space="preserve">dav. </t>
    </r>
    <r>
      <rPr>
        <sz val="11"/>
        <rFont val="Times"/>
        <family val="1"/>
      </rPr>
      <t>dav. ≤ 10 MWh</t>
    </r>
  </si>
  <si>
    <r>
      <rPr>
        <sz val="11"/>
        <color theme="0"/>
        <rFont val="Times"/>
        <family val="1"/>
      </rPr>
      <t>dav. dav.</t>
    </r>
    <r>
      <rPr>
        <sz val="11"/>
        <rFont val="Times"/>
        <family val="1"/>
      </rPr>
      <t xml:space="preserve"> &gt; 10 MWh</t>
    </r>
  </si>
  <si>
    <t>Jahr</t>
  </si>
  <si>
    <t>national</t>
  </si>
  <si>
    <t>international</t>
  </si>
  <si>
    <t>End-verbrauchs-bereich gesamt</t>
  </si>
  <si>
    <t xml:space="preserve">Verkehr </t>
  </si>
  <si>
    <t>Strom-erzeugung</t>
  </si>
  <si>
    <t>Fernwärme-erzeugung</t>
  </si>
  <si>
    <t>Schienen-verkehr</t>
  </si>
  <si>
    <t>Straßen-verkehr</t>
  </si>
  <si>
    <t>Küsten- und Binnen-schifffahrt</t>
  </si>
  <si>
    <t>3) Darunter Gewerbe, Handel, Dienstleistungen</t>
  </si>
  <si>
    <t>1) Sonstige Energieerzeuger, Energieverbrauch im Umwandlungsbereich</t>
  </si>
  <si>
    <t>2) Gewinnung von Steinen und Erden, sonstiger Bergbau, Verarbeitendes Gewerbe</t>
  </si>
  <si>
    <r>
      <t>Sonstige</t>
    </r>
    <r>
      <rPr>
        <i/>
        <vertAlign val="superscript"/>
        <sz val="10"/>
        <color theme="1"/>
        <rFont val="Arial"/>
        <family val="2"/>
      </rPr>
      <t>1)</t>
    </r>
    <r>
      <rPr>
        <i/>
        <sz val="10"/>
        <color theme="1"/>
        <rFont val="Arial"/>
        <family val="2"/>
      </rPr>
      <t>,
Fackel-verluste</t>
    </r>
  </si>
  <si>
    <r>
      <t>Verar-beitendes Gewerbe</t>
    </r>
    <r>
      <rPr>
        <i/>
        <vertAlign val="superscript"/>
        <sz val="10"/>
        <color theme="1"/>
        <rFont val="Arial"/>
        <family val="2"/>
      </rPr>
      <t>2)</t>
    </r>
  </si>
  <si>
    <r>
      <t>in 1000 t CO</t>
    </r>
    <r>
      <rPr>
        <i/>
        <vertAlign val="subscript"/>
        <sz val="10"/>
        <rFont val="Arial"/>
        <family val="2"/>
      </rPr>
      <t>2</t>
    </r>
  </si>
  <si>
    <t>Umwandlungs-bereich gesamt</t>
  </si>
  <si>
    <t>in 1000</t>
  </si>
  <si>
    <r>
      <t>Energie-bedingte CO</t>
    </r>
    <r>
      <rPr>
        <i/>
        <vertAlign val="subscript"/>
        <sz val="10"/>
        <rFont val="Arial"/>
        <family val="2"/>
      </rPr>
      <t>2</t>
    </r>
    <r>
      <rPr>
        <i/>
        <sz val="10"/>
        <rFont val="Arial"/>
        <family val="2"/>
      </rPr>
      <t>-Emissionen Insgesamt</t>
    </r>
  </si>
  <si>
    <r>
      <t>Haushalte u. übrige Ver-braucher</t>
    </r>
    <r>
      <rPr>
        <i/>
        <vertAlign val="superscript"/>
        <sz val="10"/>
        <color theme="1"/>
        <rFont val="Arial"/>
        <family val="2"/>
      </rPr>
      <t>3)</t>
    </r>
  </si>
  <si>
    <r>
      <t>in t CO</t>
    </r>
    <r>
      <rPr>
        <i/>
        <vertAlign val="subscript"/>
        <sz val="10"/>
        <rFont val="Arial"/>
        <family val="2"/>
      </rPr>
      <t>2</t>
    </r>
    <r>
      <rPr>
        <i/>
        <sz val="10"/>
        <rFont val="Arial"/>
        <family val="2"/>
      </rPr>
      <t>/EW</t>
    </r>
  </si>
  <si>
    <t>1000 EW</t>
  </si>
  <si>
    <t>1 000 t/PJ</t>
  </si>
  <si>
    <t>t/EW</t>
  </si>
  <si>
    <t>1) Quelle: Bayerisches Landesamt für Statistik, Länderarbeitskreis Energiebilanzen.</t>
  </si>
  <si>
    <t>2) Quelle: Umweltbundesamt, AG Energiebilanzen e.V., Umweltökonomische Gesamtrechnungen der Länder, eigene Berechnungen.</t>
  </si>
  <si>
    <r>
      <t>CO</t>
    </r>
    <r>
      <rPr>
        <i/>
        <vertAlign val="subscript"/>
        <sz val="10"/>
        <rFont val="Arial"/>
        <family val="2"/>
      </rPr>
      <t>2</t>
    </r>
    <r>
      <rPr>
        <i/>
        <sz val="10"/>
        <rFont val="Arial"/>
        <family val="2"/>
      </rPr>
      <t>-Intensität</t>
    </r>
  </si>
  <si>
    <r>
      <t>CO</t>
    </r>
    <r>
      <rPr>
        <i/>
        <vertAlign val="subscript"/>
        <sz val="10"/>
        <rFont val="Arial"/>
        <family val="2"/>
      </rPr>
      <t>2</t>
    </r>
    <r>
      <rPr>
        <i/>
        <sz val="10"/>
        <rFont val="Arial"/>
        <family val="2"/>
      </rPr>
      <t>-Emission
absolut</t>
    </r>
  </si>
  <si>
    <r>
      <t>CO</t>
    </r>
    <r>
      <rPr>
        <i/>
        <vertAlign val="subscript"/>
        <sz val="10"/>
        <rFont val="Arial"/>
        <family val="2"/>
      </rPr>
      <t>2</t>
    </r>
    <r>
      <rPr>
        <i/>
        <sz val="10"/>
        <rFont val="Arial"/>
        <family val="2"/>
      </rPr>
      <t>-Emission
je Einwohner</t>
    </r>
  </si>
  <si>
    <t xml:space="preserve">2) Einschl. Erdgas, Biogas, Deponiegas. Seit 2003 Erdgas, Biogas, Deponiegas, Klärgas und sonstige hergestellte Gase (ohne Flüssiggas und Raffineriegas). </t>
  </si>
  <si>
    <t>2) Vorläufige Angaben.</t>
  </si>
  <si>
    <r>
      <rPr>
        <sz val="11"/>
        <color theme="0"/>
        <rFont val="Times New Roman"/>
        <family val="1"/>
      </rPr>
      <t xml:space="preserve">dar. </t>
    </r>
    <r>
      <rPr>
        <sz val="11"/>
        <rFont val="Times New Roman"/>
        <family val="1"/>
      </rPr>
      <t>Biomasse</t>
    </r>
    <r>
      <rPr>
        <vertAlign val="superscript"/>
        <sz val="11"/>
        <rFont val="Times New Roman"/>
        <family val="1"/>
      </rPr>
      <t>4)</t>
    </r>
  </si>
  <si>
    <t>4) Brennholz und sonstige feste Biomasse, flüssige biogene Stoffe, Biogas, Klärschlamm.</t>
  </si>
  <si>
    <t>5) Aufteilung gemäß Länderarbeitskreis Energiebilanzen: biogener Anteil von Hausmüll, Siedlungsabfälle 50%, nicht biogener Anteil 50% - Industrie Abfall 100% nicht biogen.</t>
  </si>
  <si>
    <r>
      <rPr>
        <sz val="11"/>
        <color theme="0"/>
        <rFont val="Times New Roman"/>
        <family val="1"/>
      </rPr>
      <t xml:space="preserve">dar. </t>
    </r>
    <r>
      <rPr>
        <sz val="11"/>
        <rFont val="Times New Roman"/>
        <family val="1"/>
      </rPr>
      <t>Abfall (biogen)</t>
    </r>
    <r>
      <rPr>
        <vertAlign val="superscript"/>
        <sz val="11"/>
        <rFont val="Times New Roman"/>
        <family val="1"/>
      </rPr>
      <t>5)</t>
    </r>
  </si>
  <si>
    <r>
      <t>Kapitel D: Struktur und Entwicklung der energiebedingten CO</t>
    </r>
    <r>
      <rPr>
        <b/>
        <vertAlign val="subscript"/>
        <sz val="11"/>
        <rFont val="Times New Roman"/>
        <family val="1"/>
      </rPr>
      <t>2</t>
    </r>
    <r>
      <rPr>
        <b/>
        <sz val="11"/>
        <rFont val="Times New Roman"/>
        <family val="1"/>
      </rPr>
      <t>-Emissionen</t>
    </r>
  </si>
  <si>
    <t>Kapitel E: Situation und Entwicklung bei den einzelnen Energieträgern</t>
  </si>
  <si>
    <r>
      <t>Gase</t>
    </r>
    <r>
      <rPr>
        <i/>
        <vertAlign val="superscript"/>
        <sz val="10"/>
        <rFont val="Arial"/>
        <family val="2"/>
      </rPr>
      <t>3)</t>
    </r>
  </si>
  <si>
    <r>
      <t>Mineralöle
und Mineralöl-
produkte</t>
    </r>
    <r>
      <rPr>
        <i/>
        <vertAlign val="superscript"/>
        <sz val="10"/>
        <rFont val="Arial"/>
        <family val="2"/>
      </rPr>
      <t>2)</t>
    </r>
  </si>
  <si>
    <r>
      <t>Erneuerbare Energie-träger</t>
    </r>
    <r>
      <rPr>
        <i/>
        <vertAlign val="superscript"/>
        <sz val="10"/>
        <rFont val="Arial"/>
        <family val="2"/>
      </rPr>
      <t>4)</t>
    </r>
  </si>
  <si>
    <t>2) Ab 1990 einschl. Flüssiggas und Raffineriegas.</t>
  </si>
  <si>
    <t>3) Bis 1989 einschl. Flüssiggas und Raffineriegas.</t>
  </si>
  <si>
    <t>4) Brennholz und Brenntorf; historische statistische Unterlagen weisen für 1983 bis 1991 "– = nichts vorhanden" aus.</t>
  </si>
  <si>
    <t>2) einschl. Flüssiggas und Raffineriegas.</t>
  </si>
  <si>
    <t>2) Nummerierung entspricht Aufbau der Energiebilanz Bayern.</t>
  </si>
  <si>
    <r>
      <t>CO</t>
    </r>
    <r>
      <rPr>
        <b/>
        <vertAlign val="subscript"/>
        <sz val="11"/>
        <rFont val="Arial"/>
        <family val="2"/>
      </rPr>
      <t>2</t>
    </r>
    <r>
      <rPr>
        <b/>
        <sz val="11"/>
        <rFont val="Arial"/>
        <family val="2"/>
      </rPr>
      <t>-2. Energiebedingte CO</t>
    </r>
    <r>
      <rPr>
        <b/>
        <vertAlign val="subscript"/>
        <sz val="11"/>
        <rFont val="Arial"/>
        <family val="2"/>
      </rPr>
      <t>2</t>
    </r>
    <r>
      <rPr>
        <b/>
        <sz val="11"/>
        <rFont val="Arial"/>
        <family val="2"/>
      </rPr>
      <t>-Emissionen in Bayern und in Deutschland seit 1990 (Quellenbilanz)</t>
    </r>
  </si>
  <si>
    <r>
      <t>Bayern</t>
    </r>
    <r>
      <rPr>
        <i/>
        <vertAlign val="superscript"/>
        <sz val="10"/>
        <rFont val="Arial"/>
        <family val="2"/>
      </rPr>
      <t>1)</t>
    </r>
  </si>
  <si>
    <r>
      <t>Deutschland</t>
    </r>
    <r>
      <rPr>
        <i/>
        <vertAlign val="superscript"/>
        <sz val="10"/>
        <rFont val="Arial"/>
        <family val="2"/>
      </rPr>
      <t>2)</t>
    </r>
  </si>
  <si>
    <r>
      <t>Einwohner</t>
    </r>
    <r>
      <rPr>
        <i/>
        <vertAlign val="superscript"/>
        <sz val="10"/>
        <rFont val="Arial"/>
        <family val="2"/>
      </rPr>
      <t>3)</t>
    </r>
  </si>
  <si>
    <r>
      <t>CO</t>
    </r>
    <r>
      <rPr>
        <b/>
        <vertAlign val="subscript"/>
        <sz val="11"/>
        <color theme="1"/>
        <rFont val="Arial"/>
        <family val="2"/>
      </rPr>
      <t>2</t>
    </r>
    <r>
      <rPr>
        <b/>
        <sz val="11"/>
        <color theme="1"/>
        <rFont val="Arial"/>
        <family val="2"/>
      </rPr>
      <t>-3: Energiebedingte CO</t>
    </r>
    <r>
      <rPr>
        <b/>
        <vertAlign val="subscript"/>
        <sz val="11"/>
        <color theme="1"/>
        <rFont val="Arial"/>
        <family val="2"/>
      </rPr>
      <t>2</t>
    </r>
    <r>
      <rPr>
        <b/>
        <sz val="11"/>
        <color theme="1"/>
        <rFont val="Arial"/>
        <family val="2"/>
      </rPr>
      <t>-Emissionen in Bayern nach Emittentensektoren seit 1990 (Quellenbilanz)</t>
    </r>
  </si>
  <si>
    <t>Umwandlungsbereich insgesamt</t>
  </si>
  <si>
    <t>Endverbrauchs-bereich insgesamt</t>
  </si>
  <si>
    <t>Küsten- und Binnenschifffahrt</t>
  </si>
  <si>
    <r>
      <t>Einwohner</t>
    </r>
    <r>
      <rPr>
        <i/>
        <vertAlign val="superscript"/>
        <sz val="10"/>
        <rFont val="Arial"/>
        <family val="2"/>
      </rPr>
      <t>1)</t>
    </r>
  </si>
  <si>
    <r>
      <t>CO</t>
    </r>
    <r>
      <rPr>
        <b/>
        <vertAlign val="subscript"/>
        <sz val="11"/>
        <color theme="1"/>
        <rFont val="Arial"/>
        <family val="2"/>
      </rPr>
      <t>2</t>
    </r>
    <r>
      <rPr>
        <b/>
        <sz val="11"/>
        <color theme="1"/>
        <rFont val="Arial"/>
        <family val="2"/>
      </rPr>
      <t>-4: Energiebedingte CO</t>
    </r>
    <r>
      <rPr>
        <b/>
        <vertAlign val="subscript"/>
        <sz val="11"/>
        <color theme="1"/>
        <rFont val="Arial"/>
        <family val="2"/>
      </rPr>
      <t>2</t>
    </r>
    <r>
      <rPr>
        <b/>
        <sz val="11"/>
        <color theme="1"/>
        <rFont val="Arial"/>
        <family val="2"/>
      </rPr>
      <t>-Emissionen je Einwohner in Bayern nach Emittentensektoren seit 1990 (Quellenbilanz)</t>
    </r>
  </si>
  <si>
    <r>
      <t>CO</t>
    </r>
    <r>
      <rPr>
        <b/>
        <vertAlign val="subscript"/>
        <sz val="11"/>
        <color theme="1"/>
        <rFont val="Arial"/>
        <family val="2"/>
      </rPr>
      <t>2</t>
    </r>
    <r>
      <rPr>
        <b/>
        <sz val="11"/>
        <color theme="1"/>
        <rFont val="Arial"/>
        <family val="2"/>
      </rPr>
      <t>-4: Energiebedingte CO</t>
    </r>
    <r>
      <rPr>
        <b/>
        <vertAlign val="subscript"/>
        <sz val="11"/>
        <color theme="1"/>
        <rFont val="Arial"/>
        <family val="2"/>
      </rPr>
      <t>2</t>
    </r>
    <r>
      <rPr>
        <b/>
        <sz val="11"/>
        <color theme="1"/>
        <rFont val="Arial"/>
        <family val="2"/>
      </rPr>
      <t>-Emissionen je Einwohner in Bayern nach Emittentensektoren seit 1990  (Quellenbilanz)</t>
    </r>
  </si>
  <si>
    <t>2) Sonstige Energieerzeuger, Energieverbrauch im Umwandlungsbereich</t>
  </si>
  <si>
    <t>3) Gewinnung von Steinen und Erden, sonstiger Bergbau, Verarbeitendes Gewerbe</t>
  </si>
  <si>
    <t>4) Darunter Gewerbe, Handel, Dienstleistungen</t>
  </si>
  <si>
    <r>
      <t>Sonstige</t>
    </r>
    <r>
      <rPr>
        <i/>
        <vertAlign val="superscript"/>
        <sz val="10"/>
        <color theme="1"/>
        <rFont val="Arial"/>
        <family val="2"/>
      </rPr>
      <t>2)</t>
    </r>
    <r>
      <rPr>
        <i/>
        <sz val="10"/>
        <color theme="1"/>
        <rFont val="Arial"/>
        <family val="2"/>
      </rPr>
      <t>,
Fackel-verluste</t>
    </r>
  </si>
  <si>
    <r>
      <t>Verar-beitendes Gewerbe</t>
    </r>
    <r>
      <rPr>
        <i/>
        <vertAlign val="superscript"/>
        <sz val="10"/>
        <color theme="1"/>
        <rFont val="Arial"/>
        <family val="2"/>
      </rPr>
      <t>3)</t>
    </r>
  </si>
  <si>
    <r>
      <t>Haushalte u. übrige Verbraucher</t>
    </r>
    <r>
      <rPr>
        <i/>
        <vertAlign val="superscript"/>
        <sz val="10"/>
        <color theme="1"/>
        <rFont val="Arial"/>
        <family val="2"/>
      </rPr>
      <t>4)</t>
    </r>
  </si>
  <si>
    <t>1) Im Gegensatz zu Tabellen der Energiebilanz Bayern umfasst das Verarb. Gewerbe in der Strombilanz auch den Eigenverbrauch der Raffinerien bzw. der Erdöl- und Erdgasgewinnung.</t>
  </si>
  <si>
    <t>1) Stromerzeugungsanlagen der allgemeinen Versorgung mit Sitz in Bayern und einer Engpassleistung von i.Allg. 1 MW oder mehr.</t>
  </si>
  <si>
    <t>Wirbelschichtkohle</t>
  </si>
  <si>
    <t>Xylit</t>
  </si>
  <si>
    <r>
      <t>Pumpstromverbrauch</t>
    </r>
    <r>
      <rPr>
        <vertAlign val="superscript"/>
        <sz val="12"/>
        <rFont val="Times"/>
        <family val="1"/>
      </rPr>
      <t>3)</t>
    </r>
  </si>
  <si>
    <t>. . .</t>
  </si>
  <si>
    <t xml:space="preserve">3) Erzeugung in Lauf- und Speicherwasserkraftwerken sowie Erzeugung aus natürlichem Zufluss in Pumpspeicherkraftwerken. </t>
  </si>
  <si>
    <t xml:space="preserve">    Vor 2018 gesamte Erzeugung der Pumpspeicherkraftwerke mit natürlichen Zufluss.</t>
  </si>
  <si>
    <t>3) Vorläufige Werte.</t>
  </si>
  <si>
    <t>Stein-
kohlen</t>
  </si>
  <si>
    <t>und andere Speicher</t>
  </si>
  <si>
    <t>3) Ab 2018 inkl. eingespeicherter Strom anderer Speicher und Elektrokessel.</t>
  </si>
  <si>
    <t>und Abgabe an sonstige</t>
  </si>
  <si>
    <t>2) Fahrstrom für Schienenverkehr und Elektromobilität.</t>
  </si>
  <si>
    <t> Deponie-gas</t>
  </si>
  <si>
    <t> Wasser-kraft</t>
  </si>
  <si>
    <t> Photo-voltaik</t>
  </si>
  <si>
    <t> Solar-thermie</t>
  </si>
  <si>
    <t> Wind-kraft</t>
  </si>
  <si>
    <t> Biotreib-stoffe</t>
  </si>
  <si>
    <t> Klär-schlamm</t>
  </si>
  <si>
    <t> Geo-thermie u. 
 Umwelt-wärme</t>
  </si>
  <si>
    <t xml:space="preserve"> Sonstige 
</t>
  </si>
  <si>
    <t>Energie-träger 
insgesamt</t>
  </si>
  <si>
    <t>2) Der Nettoverbrauch ergibt sich aus dem Bruttoverbrauch abzüglich Eigenverbrauch bei der Erzeugung, Pumpstromverbrauch, Leitungsverluste und 
Bewertungsdifferenzen.</t>
  </si>
  <si>
    <r>
      <t>Allgemeine
Versorgung</t>
    </r>
    <r>
      <rPr>
        <i/>
        <vertAlign val="superscript"/>
        <sz val="10"/>
        <rFont val="Arial"/>
        <family val="2"/>
      </rPr>
      <t>1)</t>
    </r>
  </si>
  <si>
    <t>Verarbeitendes
Gewerbe</t>
  </si>
  <si>
    <t>Haushalte u. übrige Verbraucher</t>
  </si>
  <si>
    <t>Haushalte u. übrigeVerbraucher</t>
  </si>
  <si>
    <t>Erneuerb.
Energieträger</t>
  </si>
  <si>
    <t>2) Der Nettoverbrauch ergibt sich aus dem Bruttoverbrauch abzüglich Eigenverbrauch bei der Erzeugung, Pumpstromverbrauch, Leitungsverluste 
und Bewertungsdifferenzen.
3) Vorläufige Angaben.</t>
  </si>
  <si>
    <t>1) Der Nettoverbrauch ergibt sich aus dem Bruttoverbrauch abzüglich Eigenverbrauch bei der Erzeugung, Pumpstromverbrauch, Leitungsverluste und Bewertungsdifferenzen.</t>
  </si>
  <si>
    <r>
      <t>PEV</t>
    </r>
    <r>
      <rPr>
        <i/>
        <vertAlign val="superscript"/>
        <sz val="10"/>
        <rFont val="Arial"/>
        <family val="2"/>
      </rPr>
      <t>1)</t>
    </r>
  </si>
  <si>
    <r>
      <t>Umwandlungsverluste</t>
    </r>
    <r>
      <rPr>
        <i/>
        <vertAlign val="superscript"/>
        <sz val="10"/>
        <rFont val="Arial"/>
        <family val="2"/>
      </rPr>
      <t>2)</t>
    </r>
  </si>
  <si>
    <r>
      <rPr>
        <sz val="9"/>
        <color theme="0"/>
        <rFont val="Times New Roman"/>
        <family val="1"/>
      </rPr>
      <t xml:space="preserve">3) </t>
    </r>
    <r>
      <rPr>
        <sz val="9"/>
        <rFont val="Times New Roman"/>
        <family val="1"/>
      </rPr>
      <t>Umrechnung mit Hi = 35,169 TJ/Mio m³.</t>
    </r>
  </si>
  <si>
    <t>4) Hi = 31,736 TJ/Mio m³.</t>
  </si>
  <si>
    <t>2) Hi = 31,736 TJ/Mio m³; ab 2008 Hi = 35,169 TJ/Mio m³; ab 2013 Hi = 35,182 TJ/Mio m³.</t>
  </si>
  <si>
    <t>5) Hi = 31,736 TJ/Mio m³.</t>
  </si>
  <si>
    <t>4) Hi = 31,736 TJ/Mio m³; ab 2008 Hi = 35,169 TJ/Mio m³; ab 2013 Hi = 35,182 TJ/Mio m³.</t>
  </si>
  <si>
    <t>2) Erst ab 2004 werden neben erneuerbaren Energieträgern und Fernwärme auch sonstige Energieträger (dar. nicht biogene Abfälle) gesondert im EEV der Energiebilanz Bayern 
    ausgewiesen.</t>
  </si>
  <si>
    <t>1) Hi = 35,182 TJ/Mio m³.</t>
  </si>
  <si>
    <t>3) Hi = 31,736 TJ/Mio m³.</t>
  </si>
  <si>
    <t>Mineralöle und  Mineralölprodukte1)</t>
  </si>
  <si>
    <r>
      <t>national</t>
    </r>
    <r>
      <rPr>
        <i/>
        <vertAlign val="superscript"/>
        <sz val="10"/>
        <color theme="1"/>
        <rFont val="Arial"/>
        <family val="2"/>
      </rPr>
      <t>4)</t>
    </r>
  </si>
  <si>
    <r>
      <t>international</t>
    </r>
    <r>
      <rPr>
        <i/>
        <vertAlign val="superscript"/>
        <sz val="10"/>
        <color theme="1"/>
        <rFont val="Arial"/>
        <family val="2"/>
      </rPr>
      <t>4)</t>
    </r>
  </si>
  <si>
    <t>4) Ohne anteilige Zurechnung der jeweils vorgelagerten Emissionen im Umwandlungsbereich.</t>
  </si>
  <si>
    <t>3) Einwohner im Jahresmittel; Quelle: VGRdL (Berechnungsstand:August 2020/Februar 2021)</t>
  </si>
  <si>
    <t>1) Quelle seit 1990: AG Energiebilanzen e.V. (Abrufdatum: November 2021).</t>
  </si>
  <si>
    <r>
      <t xml:space="preserve">1) </t>
    </r>
    <r>
      <rPr>
        <sz val="9"/>
        <color indexed="8"/>
        <rFont val="Times New Roman"/>
        <family val="1"/>
      </rPr>
      <t>Quelle: AG Energiebilanzen e.V. (Abrufdatum: November 2021).</t>
    </r>
  </si>
  <si>
    <r>
      <t xml:space="preserve">2) </t>
    </r>
    <r>
      <rPr>
        <sz val="9"/>
        <color indexed="8"/>
        <rFont val="Times New Roman"/>
        <family val="1"/>
      </rPr>
      <t>Quelle seit 1995: AG Energiebilanzen e.V. (Abrufdatum: November 2021).</t>
    </r>
  </si>
  <si>
    <t>1) Abweichungen für die Jahre 1950 bis 1989 zwischen PEV und der Summe aus EEV, Umwandlungsverlusten und nichtenergetischem Verbrauch sind auf gerundete Werte in PJ im Quellmaterial zurückzuführen.
2) Einschl. statistische Differenzen.</t>
  </si>
  <si>
    <t>1) Stromerzeugungsanlagen der allgemeinen Versorgung mit Sitz in Bayern und einer Engpassleistung (ab 2018: Nettonennleistung) von i.Allg. 1 MW oder mehr;</t>
  </si>
  <si>
    <t>Energiebilanz Bayern 2020 
in Terajoule</t>
  </si>
  <si>
    <t>PEV-1. Struktur des Primärenergieverbrauchs (PEV) in Bayern und Deutschland 2020</t>
  </si>
  <si>
    <t>und Deutschland 1998 bis 2020</t>
  </si>
  <si>
    <t>PEV-3. Primärenergieverbrauch, Umwandlungsverbrauch und Endenergieverbrauch in Bayern 2020</t>
  </si>
  <si>
    <t>PEV-4. Struktur des Primärenergieverbrauchs in Bayern 2019 und 2020</t>
  </si>
  <si>
    <t>PEV-5. Entwicklung des Primärenergieverbrauchs (PEV) in Bayern 1950 bis 2020 nach Energieträgern (Wirkungsgradmethode)</t>
  </si>
  <si>
    <t xml:space="preserve">PEV-6. Entwicklung des Primärenergieverbrauchs (PEV) in Bayern 1950 bis 2020 nach Endenergieverbrauch (EEV), </t>
  </si>
  <si>
    <t>Energiebilanz Bayern 2020 in spezifischen Mengeneinheiten</t>
  </si>
  <si>
    <t>EE-2a. Struktur des Primärenergieverbrauchs (PEV) bei den erneuerbaren Energieträgern in Bayern 2020</t>
  </si>
  <si>
    <t>EE-2b. Struktur des Primärenergieverbrauchs (PEV) bei den erneuerbaren Energieträgern in Bayern 1990 bis 2020</t>
  </si>
  <si>
    <t>EE-2. Struktur des Primärenergieverbrauchs (PEV) bei den erneuerbaren Energieträgern in Bayern 1990 bis 2020</t>
  </si>
  <si>
    <t>EE-3. Struktur des Primärenergieverbrauchs (PEV) bei der Biomasse in Bayern 2020</t>
  </si>
  <si>
    <t>EEV-1. Struktur des Endenergieverbrauchs (EEV) in Bayern 2019 und 2020</t>
  </si>
  <si>
    <t>EEV-2. Entwicklung des Endenergieverbrauchs (EEV) in Bayern 1950 bis 2020 nach Energieträgern</t>
  </si>
  <si>
    <t>EEV-3. Entwicklung des Endenergieverbrauchs (EEV) in Bayern 1950 bis 2020 nach Verbrauchssektoren</t>
  </si>
  <si>
    <t>EE-1. Bilanztabelle Erneuerbare Energien 2020</t>
  </si>
  <si>
    <r>
      <t>EEV-4. Entwicklung des Endenergieverbrauchs (EEV) des Verarbeitenden Gewerbes</t>
    </r>
    <r>
      <rPr>
        <b/>
        <vertAlign val="superscript"/>
        <sz val="11"/>
        <rFont val="Arial"/>
        <family val="2"/>
      </rPr>
      <t xml:space="preserve">1) </t>
    </r>
    <r>
      <rPr>
        <b/>
        <sz val="11"/>
        <rFont val="Arial"/>
        <family val="2"/>
      </rPr>
      <t>in Bayern 1950 bis 2020</t>
    </r>
  </si>
  <si>
    <t>EEV-5. Entwicklung des Endenergieverbrauchs (EEV) der Haushalte und sonstigen Kleinverbraucher in Bayern 1950 bis 2020</t>
  </si>
  <si>
    <r>
      <t>EEV-5. Entwicklung des Endenergieverbrauchs (EEV) der Haushalte und sonstigen Kleinverbraucher</t>
    </r>
    <r>
      <rPr>
        <b/>
        <vertAlign val="superscript"/>
        <sz val="11"/>
        <rFont val="Arial"/>
        <family val="2"/>
      </rPr>
      <t xml:space="preserve">1) </t>
    </r>
    <r>
      <rPr>
        <b/>
        <sz val="11"/>
        <rFont val="Arial"/>
        <family val="2"/>
      </rPr>
      <t>in Bayern 1950 bis 2020</t>
    </r>
  </si>
  <si>
    <r>
      <t>EEV-5. Entwicklung des Endenergieverbrauchs (EEV) der Haushalte und sonstigen Kleinverbraucher</t>
    </r>
    <r>
      <rPr>
        <b/>
        <vertAlign val="superscript"/>
        <sz val="11"/>
        <rFont val="Arial"/>
        <family val="2"/>
      </rPr>
      <t>1)</t>
    </r>
    <r>
      <rPr>
        <b/>
        <sz val="11"/>
        <rFont val="Arial"/>
        <family val="2"/>
      </rPr>
      <t xml:space="preserve"> in Bayern 1950 bis 2020</t>
    </r>
  </si>
  <si>
    <t>EEV-6. Entwicklung des Endenergieverbrauchs (EEV) des Verkehrs in Bayern 1950 bis 2020</t>
  </si>
  <si>
    <r>
      <t>CO</t>
    </r>
    <r>
      <rPr>
        <b/>
        <vertAlign val="subscript"/>
        <sz val="11"/>
        <rFont val="Arial"/>
        <family val="2"/>
      </rPr>
      <t>2</t>
    </r>
    <r>
      <rPr>
        <b/>
        <sz val="11"/>
        <rFont val="Arial"/>
        <family val="2"/>
      </rPr>
      <t>-1. Energiebedingte CO</t>
    </r>
    <r>
      <rPr>
        <b/>
        <vertAlign val="subscript"/>
        <sz val="11"/>
        <rFont val="Arial"/>
        <family val="2"/>
      </rPr>
      <t>2</t>
    </r>
    <r>
      <rPr>
        <b/>
        <sz val="11"/>
        <rFont val="Arial"/>
        <family val="2"/>
      </rPr>
      <t>-Emissionen in Bayern 2020</t>
    </r>
    <r>
      <rPr>
        <b/>
        <vertAlign val="superscript"/>
        <sz val="11"/>
        <rFont val="Arial"/>
        <family val="2"/>
      </rPr>
      <t>1)</t>
    </r>
    <r>
      <rPr>
        <b/>
        <sz val="11"/>
        <rFont val="Arial"/>
        <family val="2"/>
      </rPr>
      <t xml:space="preserve"> (Quellenbilanz)</t>
    </r>
  </si>
  <si>
    <t>E-1. Aufkommen und Verbrauch von Strom in Bayern 2018 bis 2020</t>
  </si>
  <si>
    <t>Veränderung 2020 ggü. 2019</t>
  </si>
  <si>
    <r>
      <t>2021</t>
    </r>
    <r>
      <rPr>
        <vertAlign val="superscript"/>
        <sz val="11"/>
        <rFont val="Times New Roman"/>
        <family val="1"/>
      </rPr>
      <t>2)</t>
    </r>
  </si>
  <si>
    <r>
      <t>2021</t>
    </r>
    <r>
      <rPr>
        <vertAlign val="superscript"/>
        <sz val="11"/>
        <rFont val="Times New Roman"/>
        <family val="1"/>
      </rPr>
      <t>3)</t>
    </r>
  </si>
  <si>
    <t>E-6. Bruttostromerzeugung nach Energieträgern 2018 bis 2021 in Bayern und Deutschland</t>
  </si>
  <si>
    <r>
      <t>2021</t>
    </r>
    <r>
      <rPr>
        <i/>
        <vertAlign val="superscript"/>
        <sz val="10"/>
        <rFont val="Arial"/>
        <family val="2"/>
      </rPr>
      <t>2)</t>
    </r>
  </si>
  <si>
    <t>G-1. Öffentliche Gasversorgung in Bayern 2019 und 2020</t>
  </si>
  <si>
    <t>G-2. Entwicklung der öffentlichen Gasversorgung in Bayern 1950 bis 2020</t>
  </si>
  <si>
    <r>
      <t>G-3. Entwicklung der öffentlichen Gasversorgung in Deutschland 1970 bis 2020</t>
    </r>
    <r>
      <rPr>
        <b/>
        <vertAlign val="superscript"/>
        <sz val="11"/>
        <rFont val="Arial"/>
        <family val="2"/>
      </rPr>
      <t>1)</t>
    </r>
  </si>
  <si>
    <t>M-1. Aufkommen von Mineralölprodukten in Bayern 2019 und 2020</t>
  </si>
  <si>
    <t>M-2. Verbrauch von Mineralölprodukten in Bayern 2019 und 2020</t>
  </si>
  <si>
    <r>
      <t>Steinkohlen</t>
    </r>
    <r>
      <rPr>
        <vertAlign val="superscript"/>
        <sz val="10"/>
        <rFont val="Arial"/>
        <family val="2"/>
      </rPr>
      <t>1)</t>
    </r>
  </si>
  <si>
    <r>
      <t>Braunkohlen</t>
    </r>
    <r>
      <rPr>
        <vertAlign val="superscript"/>
        <sz val="10"/>
        <rFont val="Arial"/>
        <family val="2"/>
      </rPr>
      <t>1)</t>
    </r>
  </si>
  <si>
    <t>Flugkaftstoff, Petroleum</t>
  </si>
  <si>
    <t>Elektrischer Strom</t>
  </si>
  <si>
    <t>Wasserstoff</t>
  </si>
  <si>
    <t>K-1. Kohleaufkommen in Bayern 2019 und 2020</t>
  </si>
  <si>
    <r>
      <t>M-4. Entwicklung des Heizölverbrauchs</t>
    </r>
    <r>
      <rPr>
        <b/>
        <vertAlign val="superscript"/>
        <sz val="11"/>
        <rFont val="Arial"/>
        <family val="2"/>
      </rPr>
      <t>1)</t>
    </r>
    <r>
      <rPr>
        <b/>
        <sz val="11"/>
        <rFont val="Arial"/>
        <family val="2"/>
      </rPr>
      <t xml:space="preserve"> in Bayern und Deutschland 1970 bis 2020</t>
    </r>
  </si>
  <si>
    <t>K-3. Entwicklung des Kohleverbrauchs in Bayern 1970 bis 2020 nach Verbrauchergruppen und Kohlearten</t>
  </si>
  <si>
    <t>K-2. Entwicklung des Kohleverbrauchs in Bayern 1970 bis 2020 nach Kohlearten</t>
  </si>
  <si>
    <r>
      <t>M-3. Entwicklung des Kraftstoffverbrauchs</t>
    </r>
    <r>
      <rPr>
        <b/>
        <vertAlign val="superscript"/>
        <sz val="11"/>
        <rFont val="Arial"/>
        <family val="2"/>
      </rPr>
      <t>1)</t>
    </r>
    <r>
      <rPr>
        <b/>
        <sz val="11"/>
        <rFont val="Arial"/>
        <family val="2"/>
      </rPr>
      <t xml:space="preserve"> in Bayern und Deutschland 1970 bis 2020</t>
    </r>
  </si>
  <si>
    <t>E-3. Entwicklung des Stromaufkommens und -verbrauchs in Deutschland 1960 bis 2021</t>
  </si>
  <si>
    <r>
      <t>E-3. Entwicklung des Stromaufkommens und -verbrauchs</t>
    </r>
    <r>
      <rPr>
        <b/>
        <vertAlign val="superscript"/>
        <sz val="11"/>
        <rFont val="Arial"/>
        <family val="2"/>
      </rPr>
      <t>1)</t>
    </r>
    <r>
      <rPr>
        <b/>
        <sz val="11"/>
        <rFont val="Arial"/>
        <family val="2"/>
      </rPr>
      <t xml:space="preserve"> in Deutschland 1960 bis 2021</t>
    </r>
  </si>
  <si>
    <r>
      <t>E-4. Emissionen der Kraft- und Heizwerke in Bayern 1976 bis 2020 (Schwefeldioxid, Stickstoffoxid</t>
    </r>
    <r>
      <rPr>
        <b/>
        <vertAlign val="superscript"/>
        <sz val="11"/>
        <rFont val="Arial"/>
        <family val="2"/>
      </rPr>
      <t>1)</t>
    </r>
    <r>
      <rPr>
        <b/>
        <sz val="11"/>
        <rFont val="Arial"/>
        <family val="2"/>
      </rPr>
      <t>, Kohlendioxid)</t>
    </r>
  </si>
  <si>
    <r>
      <t>E-5. Entwicklung der Bruttostromerzeugung der Stromerzeugungsanlagen der allgemeinen Versorgung in Bayern 1955 bis 2021</t>
    </r>
    <r>
      <rPr>
        <b/>
        <vertAlign val="superscript"/>
        <sz val="11"/>
        <rFont val="Arial"/>
        <family val="2"/>
      </rPr>
      <t xml:space="preserve">1) </t>
    </r>
  </si>
  <si>
    <r>
      <t>1. Aufbau der Energiebilanz 2020</t>
    </r>
    <r>
      <rPr>
        <vertAlign val="superscript"/>
        <sz val="11"/>
        <rFont val="Arial"/>
        <family val="2"/>
      </rPr>
      <t>1) 2)</t>
    </r>
  </si>
  <si>
    <t>3. Gasversorgung in Bayern 2020 (in Mio m³)</t>
  </si>
  <si>
    <t>4. Mineralölversorgung in Bayern 2020 (in Mio t)</t>
  </si>
  <si>
    <t>2) BIP preisbereinigt verkettet, Basis = 2015; Quelle: VGR für Bayern (Berechnungsstand:September 2022).</t>
  </si>
  <si>
    <t>1) Quelle: AG Energiebilanzen e.V. (Abrufdatum: April 2022).</t>
  </si>
  <si>
    <r>
      <t xml:space="preserve">2) </t>
    </r>
    <r>
      <rPr>
        <sz val="9"/>
        <color indexed="8"/>
        <rFont val="Times New Roman"/>
        <family val="1"/>
      </rPr>
      <t>Quelle: AG Energiebilanzen e.V. (Abrufdatum: April 2022).</t>
    </r>
  </si>
  <si>
    <t>1) Bis 1985 nur alte Bundesländer, ab 1990 mit neuen Bundesländern; Quelle seit 1990: AG Energiebilanzen e.V. (Abrufdatum: April 2022).</t>
  </si>
  <si>
    <t>E-2. Entwicklung des Stromaufkommens und -verbrauchs in Bayern 1950 bis 2021</t>
  </si>
  <si>
    <t>2. Elektrizitätsversorgung in Bayern 2020 (in Mio kWh)</t>
  </si>
  <si>
    <t>4) Aufteilung nach nationalen und internationalen Luftverkehr für Berichtsjahr 2020 vorläufig</t>
  </si>
  <si>
    <t>1) Einwohner im Jahresmittel; Quelle: VGRdL (Berechnungsstand: November 2021/Februar 2022).</t>
  </si>
  <si>
    <t>1) Quelle seit 1990: AG Energiebilanzen e.V. (Abrufdatum: Dezember 2022).</t>
  </si>
  <si>
    <t>2) Einschl. Fackel- und Leitungsverluste</t>
  </si>
  <si>
    <r>
      <t>Eigenverbrauch der Raffinerien</t>
    </r>
    <r>
      <rPr>
        <vertAlign val="superscript"/>
        <sz val="11"/>
        <rFont val="Times New Roman"/>
        <family val="1"/>
      </rPr>
      <t>2)</t>
    </r>
  </si>
  <si>
    <r>
      <t>Eigenverbrauch der Raffinerien</t>
    </r>
    <r>
      <rPr>
        <vertAlign val="superscript"/>
        <sz val="11"/>
        <rFont val="Times New Roman"/>
        <family val="1"/>
      </rPr>
      <t>1)</t>
    </r>
  </si>
  <si>
    <t>Berechnungsstand: 24.01.2023
Bayerisches Landesamt für Statistik, 2023.</t>
  </si>
  <si>
    <t>3) Einwohner im Jahresmittel; Quelle: VGRdL (Berechnungsstand:November 2021/Februar 2022).</t>
  </si>
  <si>
    <t>Heizwerte der Energieträger und Faktoren für die Umrechnung (2020)</t>
  </si>
  <si>
    <t>Mengeneinheit</t>
  </si>
  <si>
    <t>Heizwert
 (kJoule)</t>
  </si>
  <si>
    <t>Heizwert (kJoule)</t>
  </si>
  <si>
    <t>TWh</t>
  </si>
  <si>
    <t>Netzverluste - Strom</t>
  </si>
  <si>
    <t>Generalfaktor - Strom</t>
  </si>
  <si>
    <r>
      <t>kg CO</t>
    </r>
    <r>
      <rPr>
        <vertAlign val="subscript"/>
        <sz val="10"/>
        <rFont val="Arial"/>
        <family val="2"/>
      </rPr>
      <t>2</t>
    </r>
    <r>
      <rPr>
        <sz val="10"/>
        <rFont val="Arial"/>
        <family val="2"/>
      </rPr>
      <t>/GJ</t>
    </r>
  </si>
  <si>
    <r>
      <t>Steinkohlenkoks</t>
    </r>
    <r>
      <rPr>
        <vertAlign val="superscript"/>
        <sz val="10"/>
        <rFont val="Arial"/>
        <family val="2"/>
      </rPr>
      <t>1)</t>
    </r>
  </si>
  <si>
    <r>
      <t>Andere Braunkohlenprodukte</t>
    </r>
    <r>
      <rPr>
        <vertAlign val="superscript"/>
        <sz val="10"/>
        <rFont val="Arial"/>
        <family val="2"/>
      </rPr>
      <t>1)</t>
    </r>
  </si>
  <si>
    <r>
      <t>Braunkohlenbriketts</t>
    </r>
    <r>
      <rPr>
        <vertAlign val="superscript"/>
        <sz val="10"/>
        <rFont val="Arial"/>
        <family val="2"/>
      </rPr>
      <t>1)</t>
    </r>
  </si>
  <si>
    <r>
      <t>Steinkohlenbriketts</t>
    </r>
    <r>
      <rPr>
        <vertAlign val="superscript"/>
        <sz val="10"/>
        <rFont val="Arial"/>
        <family val="2"/>
      </rPr>
      <t>1)</t>
    </r>
  </si>
  <si>
    <r>
      <t>Andere Steinkohlenprodukte</t>
    </r>
    <r>
      <rPr>
        <vertAlign val="superscript"/>
        <sz val="11"/>
        <rFont val="Times New Roman"/>
        <family val="1"/>
      </rPr>
      <t>1)</t>
    </r>
  </si>
  <si>
    <r>
      <rPr>
        <vertAlign val="superscript"/>
        <sz val="10"/>
        <rFont val="Arial"/>
        <family val="2"/>
      </rPr>
      <t>1)</t>
    </r>
    <r>
      <rPr>
        <sz val="10"/>
        <rFont val="Arial"/>
        <family val="2"/>
      </rPr>
      <t xml:space="preserve"> Dieser Durchschnitt gilt für die Gesamtförderung, Einfuhr bzw. Produktion.</t>
    </r>
  </si>
  <si>
    <t>Kokereigas, Stadtgas</t>
  </si>
  <si>
    <t>Gichtgas, Konvertergas</t>
  </si>
  <si>
    <t>Erdölgas</t>
  </si>
  <si>
    <t>Grubengas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</si>
</sst>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9">
    <numFmt numFmtId="44" formatCode="_-* #,##0.00\ &quot;€&quot;_-;\-* #,##0.00\ &quot;€&quot;_-;_-* &quot;-&quot;??\ &quot;€&quot;_-;_-@_-"/>
    <numFmt numFmtId="164" formatCode="_-* #,##0\ _€_-;\-* #,##0\ _€_-;_-* &quot;-&quot;\ _€_-;_-@_-"/>
    <numFmt numFmtId="165" formatCode="_-* #,##0.00\ _€_-;\-* #,##0.00\ _€_-;_-* &quot;-&quot;??\ _€_-;_-@_-"/>
    <numFmt numFmtId="166" formatCode="###,\ \ "/>
    <numFmt numFmtId="167" formatCode="#0.0,\ \ "/>
    <numFmt numFmtId="168" formatCode="#\ ##0,\ \ \ "/>
    <numFmt numFmtId="169" formatCode="#,##0,&quot; &quot;"/>
    <numFmt numFmtId="170" formatCode="#0.0\ \ "/>
    <numFmt numFmtId="171" formatCode="##.0\ \ "/>
    <numFmt numFmtId="172" formatCode="0.0"/>
    <numFmt numFmtId="173" formatCode="&quot;.  &quot;"/>
    <numFmt numFmtId="174" formatCode="&quot;–    &quot;"/>
    <numFmt numFmtId="175" formatCode="#\ ###\ ##0,\ \ "/>
    <numFmt numFmtId="176" formatCode="#\ ###\ ##0,\ \ \ \ \ "/>
    <numFmt numFmtId="177" formatCode="###\ ###\ \ "/>
    <numFmt numFmtId="178" formatCode="#\ ###\ ##0,\ \ \ \ "/>
    <numFmt numFmtId="179" formatCode="\ 0.0\ \ \ "/>
    <numFmt numFmtId="180" formatCode="#\ ###\ ###\ \ "/>
    <numFmt numFmtId="181" formatCode="0.0\ \ \ \ \ \ \ \ \ \ "/>
    <numFmt numFmtId="182" formatCode="\ 0.0\ \ "/>
    <numFmt numFmtId="183" formatCode="#\ ##0,\ \ "/>
    <numFmt numFmtId="184" formatCode="\ #0.0\ \ "/>
    <numFmt numFmtId="185" formatCode="0.0\ \ "/>
    <numFmt numFmtId="186" formatCode="\.\ \ "/>
    <numFmt numFmtId="187" formatCode="\ #\ ##0.0\ \ "/>
    <numFmt numFmtId="188" formatCode="#\ ###\ ##0\ \ "/>
    <numFmt numFmtId="189" formatCode="#\ ##0,"/>
    <numFmt numFmtId="190" formatCode="\ \ 0.0\ \ "/>
    <numFmt numFmtId="191" formatCode="#\ ###\ ##0.0#\r\ ;\-\ #\ ###\ ##0.0#\r\ ;\–\ \ ;@"/>
    <numFmt numFmtId="192" formatCode="0.0%"/>
    <numFmt numFmtId="193" formatCode="\ #\ ##0,\ \ "/>
    <numFmt numFmtId="194" formatCode="\ #\ ##0,\ \ \ \ "/>
    <numFmt numFmtId="195" formatCode="&quot; - &quot;"/>
    <numFmt numFmtId="196" formatCode="0\ \ \ "/>
    <numFmt numFmtId="197" formatCode="0.000\ \ "/>
    <numFmt numFmtId="198" formatCode="#\ ##0\ \ \ "/>
    <numFmt numFmtId="199" formatCode="0_ ;\-0\ "/>
    <numFmt numFmtId="200" formatCode="#\ ###\ ##0.0\ \ "/>
    <numFmt numFmtId="201" formatCode="\ #,##0,&quot;&quot;"/>
    <numFmt numFmtId="202" formatCode="\ #\ ###\ ###\ ##0\ \ ;\ \–###\ ###\ ##0\ \ ;\ * \–\ \ ;\ * @\ \ "/>
    <numFmt numFmtId="203" formatCode="#\ ###\ ###;\–\ #\ ###\ ###"/>
    <numFmt numFmtId="204" formatCode="\•\ \ ;\•\ \ ;\•\ \ ;\•\ \ "/>
    <numFmt numFmtId="205" formatCode="#\ ###\ ##0,\ \ ;\-\ #\ ###\ ##0,\ \ ;\–\ \ "/>
    <numFmt numFmtId="206" formatCode="\ ####0.0\ \ ;\ * \–####0.0\ \ ;\ * \X\ \ ;\ * @\ \ "/>
    <numFmt numFmtId="207" formatCode=";;;@\ *."/>
    <numFmt numFmtId="208" formatCode="_-* #,##0.00\ &quot;DM&quot;_-;\-* #,##0.00\ &quot;DM&quot;_-;_-* &quot;-&quot;??\ &quot;DM&quot;_-;_-@_-"/>
    <numFmt numFmtId="209" formatCode="\ ##\ ###\ ##0.0\ \ ;\ \–#\ ###\ ##0.0\ \ ;\ * \–\ \ ;\ * @\ \ "/>
    <numFmt numFmtId="210" formatCode="#\ ###\ ##0.00\ \ "/>
    <numFmt numFmtId="211" formatCode="#\ ###\ ##0\ \ ;\-\ #\ ###\ ##0\ \ ;\–\ \ "/>
    <numFmt numFmtId="212" formatCode="#\ ###\ ##0.0\ \ ;\-\ #\ ###\ ##0.0\ \ ;\–\ \ "/>
    <numFmt numFmtId="213" formatCode="#\ ###\ ##0.00\ \ ;\-\ #\ ###\ ##0.00\ \ ;\–\ \ "/>
    <numFmt numFmtId="214" formatCode="#\ ###\ ##0\r\ ;\-\ #\ ###\ ##0\r\ ;\–\ \ ;@"/>
    <numFmt numFmtId="215" formatCode="#\ ###\ ##0.0#&quot;s&quot;;\-\ #\ ###\ ##0.0#&quot;s&quot;;\–\ \ ;@"/>
    <numFmt numFmtId="216" formatCode="#\ ###\ ##0&quot;s&quot;;\-\ #\ ###\ ##0&quot;s&quot;;\–\ \ ;@"/>
    <numFmt numFmtId="217" formatCode="#\ ###\ ##0,,\ \ ;\-\ #\ ###\ ##0,,\ \ ;\–\ \ "/>
    <numFmt numFmtId="218" formatCode="&quot;Fehler-positive Zahl&quot;;&quot;Fehler-negative Zahl&quot;;&quot;Fehler-Nullwert&quot;;&quot;Fehler-Text&quot;"/>
    <numFmt numFmtId="219" formatCode="\(#\ ###\ ##0.0#\)\ ;\(\-\ #\ ###\ ##0.0#\)\ ;&quot;/  &quot;;@"/>
    <numFmt numFmtId="220" formatCode="\(#\ ###\ ##0\)\ ;\(\-\ #\ ###\ ##0\)\ ;&quot;/  &quot;;@"/>
    <numFmt numFmtId="221" formatCode="\x\ \ ;\x\ \ ;\x\ \ ;@"/>
    <numFmt numFmtId="222" formatCode="#\ ###\ ##0.0#\p;\-\ #\ ###\ ##0.0#\p;\–\ \ ;@"/>
    <numFmt numFmtId="223" formatCode="#\ ###\ ##0\p;\-\ #\ ###\ ##0\p;\–\ \ ;@"/>
    <numFmt numFmtId="224" formatCode="#,##0&quot; &quot;"/>
    <numFmt numFmtId="225" formatCode="&quot;-   &quot;"/>
    <numFmt numFmtId="226" formatCode="###\ ###\ ###\ ###\ ###\ \ "/>
    <numFmt numFmtId="227" formatCode="#\ ###\ ##0"/>
    <numFmt numFmtId="228" formatCode="@\ *."/>
    <numFmt numFmtId="229" formatCode="\ \ \ \ \ \ \ \ \ \ @\ *."/>
    <numFmt numFmtId="230" formatCode="\ \ \ \ \ \ \ \ \ \ \ \ @\ *."/>
    <numFmt numFmtId="231" formatCode="\ \ \ \ \ \ \ \ \ \ \ \ @"/>
    <numFmt numFmtId="232" formatCode="\ \ \ \ \ \ \ \ \ \ \ \ \ @\ *."/>
    <numFmt numFmtId="233" formatCode="\ @\ *."/>
    <numFmt numFmtId="234" formatCode="\ @"/>
    <numFmt numFmtId="235" formatCode="\ \ @\ *."/>
    <numFmt numFmtId="236" formatCode="\ \ @"/>
    <numFmt numFmtId="237" formatCode="\ \ \ @\ *."/>
    <numFmt numFmtId="238" formatCode="\ \ \ @"/>
    <numFmt numFmtId="239" formatCode="\ \ \ \ @\ *."/>
    <numFmt numFmtId="240" formatCode="\ \ \ \ @"/>
    <numFmt numFmtId="241" formatCode="\ \ \ \ \ \ @\ *."/>
    <numFmt numFmtId="242" formatCode="\ \ \ \ \ \ @"/>
    <numFmt numFmtId="243" formatCode="\ \ \ \ \ \ \ @\ *."/>
    <numFmt numFmtId="244" formatCode="\ \ \ \ \ \ \ \ \ @\ *."/>
    <numFmt numFmtId="245" formatCode="\ \ \ \ \ \ \ \ \ @"/>
    <numFmt numFmtId="246" formatCode="#,##0.00\ &quot;Gg&quot;"/>
    <numFmt numFmtId="247" formatCode="#,##0.00\ &quot;kg&quot;"/>
    <numFmt numFmtId="248" formatCode="#,##0.00\ &quot;kt&quot;"/>
    <numFmt numFmtId="249" formatCode="#,##0.00\ &quot;Stck&quot;"/>
    <numFmt numFmtId="250" formatCode="#,##0.00\ &quot;Stk&quot;"/>
    <numFmt numFmtId="251" formatCode="#,##0.00\ &quot;T.Stk&quot;"/>
    <numFmt numFmtId="252" formatCode="#,##0.00\ &quot;TJ&quot;"/>
    <numFmt numFmtId="253" formatCode="#,##0.00\ &quot;TStk&quot;"/>
    <numFmt numFmtId="254" formatCode="yyyy"/>
    <numFmt numFmtId="255" formatCode="_-* #,##0.00\ [$€]_-;\-* #,##0.00\ [$€]_-;_-* &quot;-&quot;??\ [$€]_-;_-@_-"/>
    <numFmt numFmtId="256" formatCode="#,##0.0000"/>
    <numFmt numFmtId="257" formatCode="* ??\ ???\ ??0\ \ \ ;* \–\ ##\ ???\ ??0\ \ \ ;&quot;–   &quot;"/>
    <numFmt numFmtId="258" formatCode="#,##0.0"/>
    <numFmt numFmtId="259" formatCode="#.0\ ###\ ##0\ \ "/>
    <numFmt numFmtId="260" formatCode="0.0000"/>
    <numFmt numFmtId="261" formatCode="#\ ###\ ##0;\-\ #\ ###\ ##0;\–\ \ "/>
    <numFmt numFmtId="263" formatCode="#,##0.00000"/>
    <numFmt numFmtId="264" formatCode="#,##0.00_ ;\-#,##0.00\ "/>
    <numFmt numFmtId="265" formatCode="####\ ###\ ##0.0\ \ "/>
    <numFmt numFmtId="266" formatCode="_-* #,##0.0000000000000\ _€_-;\-* #,##0.0000000000000\ _€_-;_-* &quot;-&quot;??\ _€_-;_-@_-"/>
    <numFmt numFmtId="267" formatCode="0.0000000"/>
    <numFmt numFmtId="268" formatCode="_-* #,##0.000000\ _€_-;\-* #,##0.000000\ _€_-;_-* &quot;-&quot;??\ _€_-;_-@_-"/>
    <numFmt numFmtId="269" formatCode="0.00000"/>
    <numFmt numFmtId="270" formatCode="###\ ###\ ##0.0\ \ "/>
    <numFmt numFmtId="271" formatCode="0.00000000"/>
    <numFmt numFmtId="272" formatCode="###\ ###\ ##0;\-###\ ###\ ##0;**"/>
    <numFmt numFmtId="273" formatCode="#.00\ ###\ ##0\ \ "/>
    <numFmt numFmtId="274" formatCode="0.000"/>
    <numFmt numFmtId="275" formatCode="0.000\ \ \ "/>
    <numFmt numFmtId="276" formatCode="_(&quot;$&quot;* #,##0_);_(&quot;$&quot;* \(#,##0\);_(&quot;$&quot;* &quot;-&quot;_);_(@_)"/>
    <numFmt numFmtId="277" formatCode="_-* #,##0.00\ [$€-1]_-;\-* #,##0.00\ [$€-1]_-;_-* &quot;-&quot;??\ [$€-1]_-"/>
    <numFmt numFmtId="278" formatCode="_-* #,##0.00\ _D_M_-;\-* #,##0.00\ _D_M_-;_-* &quot;-&quot;??\ _D_M_-;_-@_-"/>
    <numFmt numFmtId="279" formatCode="0.000000"/>
    <numFmt numFmtId="280" formatCode="#.\ ###\ ##0\ \ "/>
    <numFmt numFmtId="281" formatCode="_-* #,##0\ _€_-;\-* #,##0\ _€_-;_-* &quot;-&quot;??\ _€_-;_-@_-"/>
    <numFmt numFmtId="282" formatCode="##.\ ###\ ##0\ \ "/>
  </numFmts>
  <fonts count="179">
    <font>
      <sz val="11"/>
      <color theme="1"/>
      <name val="Calibri"/>
      <family val="2"/>
      <scheme val="minor"/>
    </font>
    <font>
      <sz val="12"/>
      <name val="Times New Roman"/>
      <family val="1"/>
    </font>
    <font>
      <sz val="9"/>
      <name val="Times New Roman"/>
      <family val="1"/>
    </font>
    <font>
      <vertAlign val="superscript"/>
      <sz val="9"/>
      <name val="Times New Roman"/>
      <family val="1"/>
    </font>
    <font>
      <sz val="12"/>
      <name val="Times"/>
      <family val="1"/>
    </font>
    <font>
      <b/>
      <sz val="11"/>
      <name val="Times New Roman"/>
      <family val="1"/>
    </font>
    <font>
      <sz val="11"/>
      <name val="Times New Roman"/>
      <family val="1"/>
    </font>
    <font>
      <vertAlign val="superscript"/>
      <sz val="11"/>
      <name val="Times New Roman"/>
      <family val="1"/>
    </font>
    <font>
      <i/>
      <sz val="10"/>
      <name val="Arial"/>
      <family val="2"/>
    </font>
    <font>
      <i/>
      <vertAlign val="superscript"/>
      <sz val="10"/>
      <name val="Arial"/>
      <family val="2"/>
    </font>
    <font>
      <b/>
      <sz val="14"/>
      <name val="Times"/>
      <family val="1"/>
    </font>
    <font>
      <b/>
      <sz val="11"/>
      <name val="Arial"/>
      <family val="2"/>
    </font>
    <font>
      <sz val="7"/>
      <name val="AGaramond"/>
      <family val="1"/>
    </font>
    <font>
      <sz val="10"/>
      <name val="Arial"/>
      <family val="2"/>
    </font>
    <font>
      <sz val="9"/>
      <name val="Arial"/>
      <family val="2"/>
    </font>
    <font>
      <sz val="11"/>
      <name val="Arial"/>
      <family val="2"/>
    </font>
    <font>
      <sz val="11"/>
      <name val="Times"/>
      <family val="1"/>
    </font>
    <font>
      <sz val="12"/>
      <name val="Times New Roman"/>
      <family val="1"/>
    </font>
    <font>
      <i/>
      <sz val="6"/>
      <name val="AGaramond"/>
      <family val="1"/>
    </font>
    <font>
      <u/>
      <sz val="10"/>
      <color indexed="12"/>
      <name val="Arial"/>
      <family val="2"/>
    </font>
    <font>
      <b/>
      <sz val="7"/>
      <name val="AGaramond"/>
      <family val="1"/>
    </font>
    <font>
      <sz val="7"/>
      <name val="Times New Roman"/>
      <family val="1"/>
    </font>
    <font>
      <i/>
      <sz val="10"/>
      <name val="FuturaMedium"/>
      <family val="2"/>
    </font>
    <font>
      <i/>
      <sz val="6.5"/>
      <name val="Futura CondensedLight"/>
      <family val="2"/>
    </font>
    <font>
      <sz val="6.5"/>
      <name val="Futura Condensed"/>
      <family val="2"/>
    </font>
    <font>
      <i/>
      <sz val="7"/>
      <name val="AGaramond"/>
      <family val="1"/>
    </font>
    <font>
      <sz val="10"/>
      <name val="MS Sans Serif"/>
      <family val="2"/>
    </font>
    <font>
      <i/>
      <sz val="12"/>
      <name val="Times New Roman"/>
      <family val="1"/>
    </font>
    <font>
      <sz val="10"/>
      <name val="Arial"/>
      <family val="2"/>
    </font>
    <font>
      <sz val="10"/>
      <name val="MS Sans Serif"/>
      <family val="2"/>
    </font>
    <font>
      <sz val="10"/>
      <name val="Times New Roman"/>
      <family val="1"/>
    </font>
    <font>
      <b/>
      <sz val="11"/>
      <name val="Times"/>
      <family val="1"/>
    </font>
    <font>
      <vertAlign val="superscript"/>
      <sz val="10"/>
      <name val="Arial"/>
      <family val="2"/>
    </font>
    <font>
      <b/>
      <sz val="12"/>
      <name val="Arial"/>
      <family val="2"/>
    </font>
    <font>
      <b/>
      <vertAlign val="superscript"/>
      <sz val="11"/>
      <name val="Arial"/>
      <family val="2"/>
    </font>
    <font>
      <b/>
      <sz val="10"/>
      <name val="Times New Roman"/>
      <family val="1"/>
    </font>
    <font>
      <vertAlign val="superscript"/>
      <sz val="10"/>
      <name val="Times New Roman"/>
      <family val="1"/>
    </font>
    <font>
      <b/>
      <sz val="12"/>
      <name val="Times New Roman"/>
      <family val="1"/>
    </font>
    <font>
      <b/>
      <vertAlign val="subscript"/>
      <sz val="11"/>
      <name val="Arial"/>
      <family val="2"/>
    </font>
    <font>
      <sz val="11"/>
      <name val="MS Sans Serif"/>
      <family val="2"/>
    </font>
    <font>
      <b/>
      <vertAlign val="superscript"/>
      <sz val="11"/>
      <name val="Times New Roman"/>
      <family val="1"/>
    </font>
    <font>
      <sz val="7"/>
      <name val="AGaramond"/>
    </font>
    <font>
      <b/>
      <sz val="12"/>
      <name val="Times"/>
      <family val="1"/>
    </font>
    <font>
      <i/>
      <sz val="12"/>
      <name val="Times"/>
      <family val="1"/>
    </font>
    <font>
      <i/>
      <sz val="10"/>
      <name val="Times"/>
      <family val="1"/>
    </font>
    <font>
      <sz val="6.5"/>
      <name val="MS Sans Serif"/>
      <family val="2"/>
    </font>
    <font>
      <sz val="11"/>
      <color indexed="8"/>
      <name val="Calibri"/>
      <family val="2"/>
    </font>
    <font>
      <sz val="11"/>
      <color indexed="9"/>
      <name val="Calibri"/>
      <family val="2"/>
    </font>
    <font>
      <sz val="6"/>
      <name val="Jahrbuch"/>
      <family val="2"/>
    </font>
    <font>
      <vertAlign val="superscript"/>
      <sz val="11"/>
      <name val="Arial"/>
      <family val="2"/>
    </font>
    <font>
      <sz val="9"/>
      <color indexed="8"/>
      <name val="Times New Roman"/>
      <family val="1"/>
    </font>
    <font>
      <b/>
      <sz val="10"/>
      <name val="Arial"/>
      <family val="2"/>
    </font>
    <font>
      <sz val="8"/>
      <name val="Arial"/>
      <family val="2"/>
    </font>
    <font>
      <sz val="11"/>
      <color theme="1"/>
      <name val="Calibri"/>
      <family val="2"/>
      <scheme val="minor"/>
    </font>
    <font>
      <sz val="11"/>
      <color theme="1"/>
      <name val="Times New Roman"/>
      <family val="1"/>
    </font>
    <font>
      <i/>
      <sz val="10"/>
      <color theme="1"/>
      <name val="Arial"/>
      <family val="2"/>
    </font>
    <font>
      <i/>
      <vertAlign val="superscript"/>
      <sz val="10"/>
      <color theme="1"/>
      <name val="Arial"/>
      <family val="2"/>
    </font>
    <font>
      <sz val="9"/>
      <color theme="1"/>
      <name val="Times New Roman"/>
      <family val="1"/>
    </font>
    <font>
      <sz val="11"/>
      <color theme="0"/>
      <name val="Times New Roman"/>
      <family val="1"/>
    </font>
    <font>
      <b/>
      <sz val="7"/>
      <name val="AGaramond"/>
    </font>
    <font>
      <b/>
      <sz val="7"/>
      <name val="Times New Roman"/>
      <family val="1"/>
    </font>
    <font>
      <vertAlign val="superscript"/>
      <sz val="7"/>
      <name val="Times New Roman"/>
      <family val="1"/>
    </font>
    <font>
      <vertAlign val="superscript"/>
      <sz val="7"/>
      <name val="AGaramond"/>
    </font>
    <font>
      <b/>
      <sz val="7"/>
      <color indexed="10"/>
      <name val="AGaramond"/>
    </font>
    <font>
      <i/>
      <vertAlign val="superscript"/>
      <sz val="6"/>
      <name val="AGaramond"/>
    </font>
    <font>
      <sz val="7"/>
      <name val="Arial"/>
      <family val="2"/>
    </font>
    <font>
      <b/>
      <sz val="7"/>
      <name val="Arial"/>
      <family val="2"/>
    </font>
    <font>
      <vertAlign val="superscript"/>
      <sz val="7"/>
      <name val="Arial"/>
      <family val="2"/>
    </font>
    <font>
      <i/>
      <sz val="7"/>
      <name val="Arial"/>
      <family val="2"/>
    </font>
    <font>
      <i/>
      <sz val="6.5"/>
      <name val="Arial"/>
      <family val="2"/>
    </font>
    <font>
      <sz val="6.5"/>
      <name val="Arial"/>
      <family val="2"/>
    </font>
    <font>
      <i/>
      <sz val="6"/>
      <name val="Arial"/>
      <family val="2"/>
    </font>
    <font>
      <i/>
      <vertAlign val="superscript"/>
      <sz val="7"/>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8"/>
      <color indexed="12"/>
      <name val="Arial"/>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8"/>
      <name val="Jahrbuch"/>
      <family val="2"/>
    </font>
    <font>
      <sz val="11"/>
      <color indexed="52"/>
      <name val="Calibri"/>
      <family val="2"/>
    </font>
    <font>
      <sz val="11"/>
      <color indexed="10"/>
      <name val="Calibri"/>
      <family val="2"/>
    </font>
    <font>
      <b/>
      <sz val="11"/>
      <color indexed="9"/>
      <name val="Calibri"/>
      <family val="2"/>
    </font>
    <font>
      <sz val="8"/>
      <name val="Helv"/>
    </font>
    <font>
      <sz val="10"/>
      <name val="Helv"/>
    </font>
    <font>
      <sz val="10"/>
      <name val="Arial"/>
      <family val="2"/>
    </font>
    <font>
      <sz val="11"/>
      <name val="Times"/>
      <family val="1"/>
    </font>
    <font>
      <sz val="11"/>
      <color theme="0"/>
      <name val="Times"/>
      <family val="1"/>
    </font>
    <font>
      <sz val="12"/>
      <name val="Times"/>
      <family val="1"/>
    </font>
    <font>
      <vertAlign val="superscript"/>
      <sz val="11"/>
      <name val="Times"/>
      <family val="1"/>
    </font>
    <font>
      <i/>
      <vertAlign val="subscript"/>
      <sz val="10"/>
      <name val="Arial"/>
      <family val="2"/>
    </font>
    <font>
      <sz val="9"/>
      <color theme="0"/>
      <name val="Times New Roman"/>
      <family val="1"/>
    </font>
    <font>
      <i/>
      <sz val="6"/>
      <name val="Jahrbuch"/>
      <family val="2"/>
    </font>
    <font>
      <b/>
      <sz val="10"/>
      <name val="Jahrbuch"/>
      <family val="2"/>
    </font>
    <font>
      <b/>
      <sz val="9"/>
      <name val="Jahrbuch"/>
      <family val="2"/>
    </font>
    <font>
      <b/>
      <sz val="12"/>
      <name val="Times"/>
      <family val="1"/>
    </font>
    <font>
      <sz val="11"/>
      <color rgb="FFFF0000"/>
      <name val="Calibri"/>
      <family val="2"/>
      <scheme val="minor"/>
    </font>
    <font>
      <b/>
      <sz val="11"/>
      <color theme="0"/>
      <name val="Arial"/>
      <family val="2"/>
    </font>
    <font>
      <i/>
      <sz val="11"/>
      <name val="Times New Roman"/>
      <family val="1"/>
    </font>
    <font>
      <sz val="10"/>
      <color theme="0"/>
      <name val="Arial"/>
      <family val="2"/>
    </font>
    <font>
      <sz val="10"/>
      <name val="Arial"/>
      <family val="2"/>
    </font>
    <font>
      <sz val="10"/>
      <name val="MS Sans"/>
    </font>
    <font>
      <u/>
      <sz val="7"/>
      <color indexed="12"/>
      <name val="AGaramond"/>
      <family val="1"/>
    </font>
    <font>
      <sz val="7"/>
      <name val="Cambria"/>
      <family val="1"/>
    </font>
    <font>
      <vertAlign val="subscript"/>
      <sz val="9"/>
      <name val="Times New Roman"/>
      <family val="1"/>
    </font>
    <font>
      <b/>
      <sz val="10"/>
      <name val="MS Sans Serif"/>
      <family val="2"/>
    </font>
    <font>
      <sz val="12"/>
      <color theme="1"/>
      <name val="AGaramond"/>
    </font>
    <font>
      <sz val="10"/>
      <name val="Arial"/>
      <family val="2"/>
    </font>
    <font>
      <sz val="7"/>
      <name val="Letter Gothic CE"/>
      <family val="3"/>
      <charset val="238"/>
    </font>
    <font>
      <b/>
      <sz val="9"/>
      <name val="Times New Roman"/>
      <family val="1"/>
    </font>
    <font>
      <sz val="8"/>
      <name val="Helvetica"/>
      <family val="2"/>
    </font>
    <font>
      <sz val="10"/>
      <name val="Arial"/>
      <family val="2"/>
    </font>
    <font>
      <sz val="11"/>
      <name val="Helv"/>
    </font>
    <font>
      <sz val="10"/>
      <name val="Arial"/>
      <family val="2"/>
    </font>
    <font>
      <b/>
      <sz val="11"/>
      <color theme="1"/>
      <name val="Arial"/>
      <family val="2"/>
    </font>
    <font>
      <i/>
      <sz val="7"/>
      <color theme="1"/>
      <name val="Arial"/>
      <family val="2"/>
    </font>
    <font>
      <sz val="10"/>
      <name val="Arial"/>
      <family val="2"/>
    </font>
    <font>
      <b/>
      <vertAlign val="subscrip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8"/>
      <color theme="1"/>
      <name val="Arial"/>
      <family val="2"/>
    </font>
    <font>
      <sz val="10"/>
      <color indexed="8"/>
      <name val="Arial"/>
      <family val="2"/>
    </font>
    <font>
      <sz val="11"/>
      <color indexed="8"/>
      <name val="Times New Roman"/>
      <family val="1"/>
    </font>
    <font>
      <u/>
      <sz val="10"/>
      <color theme="10"/>
      <name val="Arial"/>
      <family val="2"/>
    </font>
    <font>
      <sz val="10"/>
      <name val="Calibri"/>
      <family val="2"/>
      <scheme val="minor"/>
    </font>
    <font>
      <b/>
      <i/>
      <sz val="10"/>
      <name val="Arial"/>
      <family val="2"/>
    </font>
    <font>
      <i/>
      <sz val="14"/>
      <name val="FuturaMedium"/>
      <family val="2"/>
    </font>
    <font>
      <i/>
      <sz val="14"/>
      <name val="Arial"/>
      <family val="2"/>
    </font>
    <font>
      <b/>
      <vertAlign val="subscript"/>
      <sz val="11"/>
      <name val="Times New Roman"/>
      <family val="1"/>
    </font>
    <font>
      <sz val="9"/>
      <color indexed="81"/>
      <name val="Segoe UI"/>
      <family val="2"/>
    </font>
    <font>
      <b/>
      <sz val="9"/>
      <color indexed="81"/>
      <name val="Segoe UI"/>
      <family val="2"/>
    </font>
    <font>
      <vertAlign val="superscript"/>
      <sz val="12"/>
      <name val="Times"/>
      <family val="1"/>
    </font>
    <font>
      <b/>
      <sz val="10"/>
      <color rgb="FFFF0000"/>
      <name val="Arial"/>
      <family val="2"/>
    </font>
    <font>
      <b/>
      <sz val="12"/>
      <color rgb="FFFF0000"/>
      <name val="Times New Roman"/>
      <family val="1"/>
    </font>
    <font>
      <sz val="8"/>
      <name val="Times New Roman"/>
      <family val="1"/>
    </font>
    <font>
      <u/>
      <sz val="11"/>
      <color theme="10"/>
      <name val="Calibri"/>
      <family val="2"/>
      <scheme val="minor"/>
    </font>
    <font>
      <sz val="10"/>
      <name val="Arial"/>
      <family val="2"/>
    </font>
    <font>
      <b/>
      <sz val="10"/>
      <color indexed="10"/>
      <name val="Arial"/>
      <family val="2"/>
    </font>
    <font>
      <sz val="14"/>
      <name val="Arial"/>
      <family val="2"/>
    </font>
    <font>
      <u/>
      <sz val="10"/>
      <name val="Arial"/>
      <family val="2"/>
    </font>
    <font>
      <sz val="10"/>
      <color rgb="FFFF0000"/>
      <name val="Arial"/>
      <family val="2"/>
    </font>
    <font>
      <sz val="11"/>
      <color theme="1"/>
      <name val="Arial"/>
      <family val="2"/>
    </font>
    <font>
      <b/>
      <sz val="12"/>
      <color indexed="10"/>
      <name val="Arial"/>
      <family val="2"/>
    </font>
    <font>
      <strike/>
      <sz val="10"/>
      <name val="Arial"/>
      <family val="2"/>
    </font>
    <font>
      <sz val="18"/>
      <color theme="3"/>
      <name val="Cambria"/>
      <family val="2"/>
      <scheme val="major"/>
    </font>
    <font>
      <sz val="11"/>
      <color rgb="FF9C5700"/>
      <name val="Calibri"/>
      <family val="2"/>
      <scheme val="minor"/>
    </font>
    <font>
      <sz val="12"/>
      <name val="Helv"/>
    </font>
    <font>
      <u/>
      <sz val="10"/>
      <color indexed="12"/>
      <name val="Helv"/>
    </font>
    <font>
      <sz val="12"/>
      <color theme="1"/>
      <name val="Munich Airport Pro Regular"/>
      <family val="2"/>
    </font>
    <font>
      <sz val="10"/>
      <name val="Helvetica"/>
      <family val="2"/>
    </font>
    <font>
      <u/>
      <sz val="8"/>
      <color theme="10"/>
      <name val="Arial"/>
      <family val="2"/>
    </font>
    <font>
      <sz val="8"/>
      <name val="Helvetica"/>
      <family val="2"/>
    </font>
    <font>
      <vertAlign val="subscript"/>
      <sz val="10"/>
      <name val="Arial"/>
      <family val="2"/>
    </font>
  </fonts>
  <fills count="77">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darkTrellis"/>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rgb="FFF2F2F2"/>
        <bgColor indexed="64"/>
      </patternFill>
    </fill>
    <fill>
      <patternFill patternType="solid">
        <fgColor theme="0" tint="-0.249977111117893"/>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s>
  <borders count="58">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rgb="FF333333"/>
      </left>
      <right style="thin">
        <color rgb="FF333333"/>
      </right>
      <top style="thin">
        <color rgb="FF333333"/>
      </top>
      <bottom style="thin">
        <color rgb="FF333333"/>
      </bottom>
      <diagonal/>
    </border>
    <border>
      <left style="double">
        <color indexed="64"/>
      </left>
      <right/>
      <top style="double">
        <color indexed="64"/>
      </top>
      <bottom style="double">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54944">
    <xf numFmtId="0" fontId="0" fillId="0" borderId="0"/>
    <xf numFmtId="0" fontId="1" fillId="0" borderId="0"/>
    <xf numFmtId="169" fontId="12" fillId="0" borderId="0">
      <alignment horizontal="right" vertical="center"/>
    </xf>
    <xf numFmtId="0" fontId="13" fillId="0" borderId="0"/>
    <xf numFmtId="165" fontId="13" fillId="0" borderId="0" applyFont="0" applyFill="0" applyBorder="0" applyAlignment="0" applyProtection="0"/>
    <xf numFmtId="1" fontId="18" fillId="0" borderId="8">
      <alignment horizontal="center"/>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73" fontId="20" fillId="0" borderId="0">
      <alignment horizontal="right" vertical="center"/>
    </xf>
    <xf numFmtId="173" fontId="20" fillId="0" borderId="2">
      <alignment horizontal="right" vertical="center"/>
    </xf>
    <xf numFmtId="173" fontId="20" fillId="0" borderId="2">
      <alignment horizontal="right" vertical="center"/>
    </xf>
    <xf numFmtId="173" fontId="20" fillId="0" borderId="6">
      <alignment horizontal="right" vertical="center"/>
    </xf>
    <xf numFmtId="173" fontId="20" fillId="0" borderId="2">
      <alignment horizontal="right" vertical="center"/>
    </xf>
    <xf numFmtId="173" fontId="20" fillId="0" borderId="6">
      <alignment horizontal="right" vertical="center"/>
    </xf>
    <xf numFmtId="1" fontId="12" fillId="2" borderId="0">
      <alignment horizontal="right" vertical="center"/>
    </xf>
    <xf numFmtId="1" fontId="12" fillId="2" borderId="11">
      <alignment horizontal="right" vertical="center"/>
    </xf>
    <xf numFmtId="1" fontId="21" fillId="2" borderId="1">
      <alignment horizontal="right" vertical="center"/>
    </xf>
    <xf numFmtId="1" fontId="12" fillId="2" borderId="2">
      <alignment horizontal="right" vertical="center"/>
    </xf>
    <xf numFmtId="1" fontId="12" fillId="2" borderId="4">
      <alignment horizontal="right" vertical="center"/>
    </xf>
    <xf numFmtId="1" fontId="12" fillId="2" borderId="6">
      <alignment horizontal="right" vertical="center"/>
    </xf>
    <xf numFmtId="1" fontId="21" fillId="2" borderId="9">
      <alignment horizontal="right" vertical="center"/>
    </xf>
    <xf numFmtId="174" fontId="12" fillId="0" borderId="6">
      <alignment horizontal="right" vertical="center"/>
    </xf>
    <xf numFmtId="174" fontId="12" fillId="0" borderId="4">
      <alignment horizontal="right" vertical="center"/>
    </xf>
    <xf numFmtId="174" fontId="12" fillId="0" borderId="2">
      <alignment horizontal="right" vertical="center"/>
    </xf>
    <xf numFmtId="174" fontId="12" fillId="0" borderId="4">
      <alignment horizontal="right" vertical="center"/>
    </xf>
    <xf numFmtId="174" fontId="12" fillId="0" borderId="0">
      <alignment horizontal="right" vertical="center"/>
    </xf>
    <xf numFmtId="174" fontId="12" fillId="0" borderId="6">
      <alignment horizontal="right" vertical="center"/>
    </xf>
    <xf numFmtId="174" fontId="12" fillId="0" borderId="4">
      <alignment horizontal="right" vertical="center"/>
    </xf>
    <xf numFmtId="174" fontId="12" fillId="0" borderId="2">
      <alignment horizontal="right" vertical="center"/>
    </xf>
    <xf numFmtId="174" fontId="12" fillId="0" borderId="4">
      <alignment horizontal="right" vertical="center"/>
    </xf>
    <xf numFmtId="174" fontId="12" fillId="0" borderId="5">
      <alignment horizontal="right" vertical="center"/>
    </xf>
    <xf numFmtId="174" fontId="12" fillId="0" borderId="2">
      <alignment horizontal="right" vertical="center"/>
    </xf>
    <xf numFmtId="174" fontId="12" fillId="0" borderId="0">
      <alignment horizontal="right" vertical="center"/>
    </xf>
    <xf numFmtId="174" fontId="12" fillId="0" borderId="9">
      <alignment horizontal="right" vertical="center"/>
    </xf>
    <xf numFmtId="174" fontId="12" fillId="0" borderId="7">
      <alignment horizontal="right" vertical="center"/>
    </xf>
    <xf numFmtId="174" fontId="12" fillId="0" borderId="0">
      <alignment horizontal="right" vertical="center"/>
    </xf>
    <xf numFmtId="1" fontId="22" fillId="0" borderId="1" applyNumberFormat="0" applyBorder="0">
      <alignment horizontal="left" vertical="top" wrapText="1"/>
    </xf>
    <xf numFmtId="0" fontId="12" fillId="0" borderId="2">
      <alignment horizontal="left" vertical="center" wrapText="1"/>
    </xf>
    <xf numFmtId="0" fontId="12" fillId="0" borderId="0">
      <alignment horizontal="left" vertical="center" wrapText="1"/>
    </xf>
    <xf numFmtId="1" fontId="23" fillId="0" borderId="13" applyNumberFormat="0" applyBorder="0">
      <alignment horizontal="center" vertical="center" textRotation="90" wrapText="1"/>
    </xf>
    <xf numFmtId="1" fontId="24" fillId="0" borderId="14" applyBorder="0">
      <alignment horizontal="center" vertical="center" textRotation="90"/>
    </xf>
    <xf numFmtId="0" fontId="18" fillId="0" borderId="15">
      <alignment horizontal="center" vertical="center"/>
    </xf>
    <xf numFmtId="0" fontId="25" fillId="0" borderId="0">
      <alignment horizontal="center" textRotation="90" wrapText="1"/>
    </xf>
    <xf numFmtId="0" fontId="18" fillId="0" borderId="9">
      <alignment horizontal="left" vertical="center"/>
    </xf>
    <xf numFmtId="0" fontId="25" fillId="0" borderId="16">
      <alignment horizontal="center" vertical="center"/>
    </xf>
    <xf numFmtId="0" fontId="25" fillId="0" borderId="15">
      <alignment horizontal="center" vertical="center"/>
    </xf>
    <xf numFmtId="0" fontId="26" fillId="0" borderId="0"/>
    <xf numFmtId="9" fontId="29" fillId="0" borderId="0" applyFont="0" applyFill="0" applyBorder="0" applyAlignment="0" applyProtection="0"/>
    <xf numFmtId="9" fontId="29" fillId="0" borderId="0" applyFont="0" applyFill="0" applyBorder="0" applyAlignment="0" applyProtection="0"/>
    <xf numFmtId="0" fontId="29" fillId="0" borderId="0"/>
    <xf numFmtId="0" fontId="30" fillId="0" borderId="0"/>
    <xf numFmtId="0" fontId="17" fillId="0" borderId="0"/>
    <xf numFmtId="190" fontId="45" fillId="0" borderId="5">
      <alignment horizontal="left"/>
    </xf>
    <xf numFmtId="190" fontId="45" fillId="0" borderId="5">
      <alignment horizontal="left"/>
    </xf>
    <xf numFmtId="0" fontId="28" fillId="0" borderId="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191" fontId="48" fillId="0" borderId="0">
      <alignment vertical="center"/>
    </xf>
    <xf numFmtId="195" fontId="13" fillId="0" borderId="18"/>
    <xf numFmtId="0" fontId="12" fillId="0" borderId="0">
      <alignment horizontal="left" vertical="center" wrapText="1"/>
    </xf>
    <xf numFmtId="173" fontId="20" fillId="0" borderId="9">
      <alignment horizontal="right" vertical="center"/>
    </xf>
    <xf numFmtId="174" fontId="12" fillId="0" borderId="6">
      <alignment horizontal="right" vertical="center"/>
    </xf>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30" fillId="0" borderId="0"/>
    <xf numFmtId="0" fontId="26" fillId="0" borderId="0"/>
    <xf numFmtId="0" fontId="13" fillId="0" borderId="0"/>
    <xf numFmtId="40" fontId="26" fillId="0" borderId="0" applyFont="0" applyFill="0" applyBorder="0" applyAlignment="0" applyProtection="0"/>
    <xf numFmtId="0" fontId="18" fillId="0" borderId="9">
      <alignment horizontal="right" vertical="center"/>
    </xf>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20" borderId="0" applyNumberFormat="0" applyBorder="0" applyAlignment="0" applyProtection="0"/>
    <xf numFmtId="0" fontId="73" fillId="21" borderId="24" applyNumberFormat="0" applyAlignment="0" applyProtection="0"/>
    <xf numFmtId="202" fontId="65" fillId="0" borderId="0">
      <alignment horizontal="right"/>
    </xf>
    <xf numFmtId="0" fontId="74" fillId="21" borderId="25" applyNumberFormat="0" applyAlignment="0" applyProtection="0"/>
    <xf numFmtId="203" fontId="65" fillId="0" borderId="26" applyBorder="0"/>
    <xf numFmtId="0" fontId="75" fillId="8" borderId="25" applyNumberFormat="0" applyAlignment="0" applyProtection="0"/>
    <xf numFmtId="0" fontId="76" fillId="0" borderId="27" applyNumberFormat="0" applyFill="0" applyAlignment="0" applyProtection="0"/>
    <xf numFmtId="0" fontId="77" fillId="0" borderId="0" applyNumberFormat="0" applyFill="0" applyBorder="0" applyAlignment="0" applyProtection="0"/>
    <xf numFmtId="204" fontId="52" fillId="0" borderId="0"/>
    <xf numFmtId="204" fontId="48" fillId="0" borderId="0">
      <alignment horizontal="right" vertical="center"/>
    </xf>
    <xf numFmtId="204" fontId="48" fillId="0" borderId="0">
      <alignment horizontal="right" vertical="center"/>
    </xf>
    <xf numFmtId="0" fontId="78" fillId="5" borderId="0" applyNumberFormat="0" applyBorder="0" applyAlignment="0" applyProtection="0"/>
    <xf numFmtId="0" fontId="79" fillId="0" borderId="0"/>
    <xf numFmtId="205" fontId="48" fillId="0" borderId="0">
      <alignment vertical="center"/>
    </xf>
    <xf numFmtId="206" fontId="65" fillId="0" borderId="0">
      <alignment horizontal="right"/>
    </xf>
    <xf numFmtId="0" fontId="80" fillId="22" borderId="0" applyNumberFormat="0" applyBorder="0" applyAlignment="0" applyProtection="0"/>
    <xf numFmtId="0" fontId="52" fillId="23" borderId="28" applyNumberFormat="0" applyFont="0" applyAlignment="0" applyProtection="0"/>
    <xf numFmtId="0" fontId="13" fillId="23" borderId="28" applyNumberFormat="0" applyFont="0" applyAlignment="0" applyProtection="0"/>
    <xf numFmtId="0" fontId="81" fillId="4" borderId="0" applyNumberFormat="0" applyBorder="0" applyAlignment="0" applyProtection="0"/>
    <xf numFmtId="0" fontId="13" fillId="0" borderId="0"/>
    <xf numFmtId="0" fontId="12" fillId="0" borderId="0">
      <alignment horizontal="left" vertical="center" wrapText="1"/>
    </xf>
    <xf numFmtId="174" fontId="12" fillId="0" borderId="6">
      <alignment horizontal="right" vertical="center"/>
    </xf>
    <xf numFmtId="0" fontId="52" fillId="0" borderId="6">
      <alignment horizontal="right" vertical="center" wrapText="1"/>
    </xf>
    <xf numFmtId="0" fontId="30" fillId="0" borderId="0"/>
    <xf numFmtId="207" fontId="48" fillId="0" borderId="0">
      <alignment vertical="center"/>
    </xf>
    <xf numFmtId="0" fontId="82" fillId="0" borderId="29" applyNumberFormat="0" applyFill="0" applyAlignment="0" applyProtection="0"/>
    <xf numFmtId="0" fontId="83" fillId="0" borderId="30" applyNumberFormat="0" applyFill="0" applyAlignment="0" applyProtection="0"/>
    <xf numFmtId="0" fontId="84" fillId="0" borderId="31"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1" fontId="86" fillId="0" borderId="0">
      <alignment vertical="center"/>
    </xf>
    <xf numFmtId="0" fontId="87" fillId="0" borderId="32" applyNumberFormat="0" applyFill="0" applyAlignment="0" applyProtection="0"/>
    <xf numFmtId="208" fontId="13" fillId="0" borderId="0" applyFont="0" applyFill="0" applyBorder="0" applyAlignment="0" applyProtection="0"/>
    <xf numFmtId="0" fontId="88" fillId="0" borderId="0" applyNumberFormat="0" applyFill="0" applyBorder="0" applyAlignment="0" applyProtection="0"/>
    <xf numFmtId="0" fontId="89" fillId="24" borderId="33" applyNumberFormat="0" applyAlignment="0" applyProtection="0"/>
    <xf numFmtId="209" fontId="65" fillId="0" borderId="0">
      <alignment horizontal="right"/>
    </xf>
    <xf numFmtId="209" fontId="65" fillId="0" borderId="0">
      <alignment horizontal="right"/>
    </xf>
    <xf numFmtId="202" fontId="65" fillId="0" borderId="0">
      <alignment horizontal="right"/>
    </xf>
    <xf numFmtId="203" fontId="65" fillId="0" borderId="26" applyBorder="0"/>
    <xf numFmtId="44" fontId="13" fillId="0" borderId="0" applyFont="0" applyFill="0" applyBorder="0" applyAlignment="0" applyProtection="0"/>
    <xf numFmtId="44" fontId="13" fillId="0" borderId="0" applyFon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 fontId="65" fillId="0" borderId="6">
      <alignment horizontal="center"/>
    </xf>
    <xf numFmtId="1" fontId="65" fillId="0" borderId="6">
      <alignment horizontal="center"/>
    </xf>
    <xf numFmtId="206" fontId="65" fillId="0" borderId="0">
      <alignment horizontal="right"/>
    </xf>
    <xf numFmtId="9" fontId="91" fillId="0" borderId="0" applyFont="0" applyFill="0" applyBorder="0" applyAlignment="0" applyProtection="0"/>
    <xf numFmtId="0" fontId="13" fillId="0" borderId="0"/>
    <xf numFmtId="0" fontId="13" fillId="0" borderId="0"/>
    <xf numFmtId="0" fontId="13" fillId="0" borderId="0"/>
    <xf numFmtId="0" fontId="90" fillId="0" borderId="0"/>
    <xf numFmtId="0" fontId="92" fillId="0" borderId="0"/>
    <xf numFmtId="211" fontId="48" fillId="0" borderId="0">
      <alignment vertical="center"/>
    </xf>
    <xf numFmtId="212" fontId="48" fillId="0" borderId="0">
      <alignment vertical="center"/>
    </xf>
    <xf numFmtId="212" fontId="48" fillId="0" borderId="0">
      <alignment vertical="center"/>
    </xf>
    <xf numFmtId="213" fontId="48" fillId="0" borderId="0">
      <alignment vertical="center"/>
    </xf>
    <xf numFmtId="211" fontId="99" fillId="0" borderId="0">
      <alignment vertical="center"/>
    </xf>
    <xf numFmtId="212" fontId="99" fillId="0" borderId="0">
      <alignment vertical="center"/>
    </xf>
    <xf numFmtId="212" fontId="99" fillId="0" borderId="0">
      <alignment vertical="center"/>
    </xf>
    <xf numFmtId="213" fontId="99" fillId="0" borderId="0">
      <alignment vertical="center"/>
    </xf>
    <xf numFmtId="214" fontId="48" fillId="0" borderId="0">
      <alignment vertical="center"/>
    </xf>
    <xf numFmtId="204" fontId="48" fillId="0" borderId="0">
      <alignment horizontal="right" vertical="center"/>
    </xf>
    <xf numFmtId="204" fontId="48" fillId="0" borderId="0">
      <alignment horizontal="right" vertical="center"/>
    </xf>
    <xf numFmtId="215" fontId="48" fillId="0" borderId="0">
      <alignment vertical="center"/>
    </xf>
    <xf numFmtId="216" fontId="48" fillId="0" borderId="0">
      <alignment vertical="center"/>
    </xf>
    <xf numFmtId="217" fontId="48" fillId="0" borderId="0">
      <alignment vertical="center"/>
    </xf>
    <xf numFmtId="218" fontId="48" fillId="0" borderId="0">
      <alignment vertical="center"/>
    </xf>
    <xf numFmtId="219" fontId="48" fillId="0" borderId="0">
      <alignment vertical="center"/>
    </xf>
    <xf numFmtId="220" fontId="48" fillId="0" borderId="0">
      <alignment vertical="center"/>
    </xf>
    <xf numFmtId="174" fontId="12" fillId="0" borderId="6">
      <alignment horizontal="right" vertical="center"/>
    </xf>
    <xf numFmtId="221" fontId="48" fillId="0" borderId="0">
      <alignment vertical="center"/>
    </xf>
    <xf numFmtId="1" fontId="100" fillId="0" borderId="0">
      <alignment vertical="center"/>
    </xf>
    <xf numFmtId="1" fontId="101" fillId="0" borderId="0">
      <alignment vertical="center"/>
    </xf>
    <xf numFmtId="222" fontId="48" fillId="0" borderId="0">
      <alignment vertical="center"/>
    </xf>
    <xf numFmtId="223" fontId="48" fillId="0" borderId="0">
      <alignment vertical="center"/>
    </xf>
    <xf numFmtId="0" fontId="107"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195" fontId="107" fillId="0" borderId="18"/>
    <xf numFmtId="174" fontId="12" fillId="0" borderId="0">
      <alignment horizontal="right" vertical="center"/>
    </xf>
    <xf numFmtId="224" fontId="12" fillId="0" borderId="0">
      <alignment horizontal="right" vertical="center"/>
    </xf>
    <xf numFmtId="0" fontId="13" fillId="0" borderId="0"/>
    <xf numFmtId="0" fontId="1" fillId="0" borderId="0"/>
    <xf numFmtId="0" fontId="13" fillId="0" borderId="0"/>
    <xf numFmtId="0" fontId="114" fillId="0" borderId="0"/>
    <xf numFmtId="0" fontId="13" fillId="0" borderId="0"/>
    <xf numFmtId="0" fontId="13" fillId="0" borderId="0"/>
    <xf numFmtId="195" fontId="13" fillId="0" borderId="18"/>
    <xf numFmtId="0" fontId="13" fillId="0" borderId="0"/>
    <xf numFmtId="0" fontId="13" fillId="0" borderId="0"/>
    <xf numFmtId="0" fontId="53" fillId="0" borderId="0"/>
    <xf numFmtId="0" fontId="13" fillId="0" borderId="0"/>
    <xf numFmtId="228" fontId="52" fillId="0" borderId="0"/>
    <xf numFmtId="49" fontId="52" fillId="0" borderId="0"/>
    <xf numFmtId="229" fontId="52" fillId="0" borderId="0">
      <alignment horizontal="center"/>
    </xf>
    <xf numFmtId="230" fontId="52" fillId="0" borderId="0"/>
    <xf numFmtId="231" fontId="52" fillId="0" borderId="0"/>
    <xf numFmtId="232" fontId="52" fillId="0" borderId="0"/>
    <xf numFmtId="233" fontId="52" fillId="0" borderId="0"/>
    <xf numFmtId="234" fontId="115" fillId="0" borderId="0"/>
    <xf numFmtId="235" fontId="65" fillId="0" borderId="0"/>
    <xf numFmtId="236" fontId="115" fillId="0" borderId="0"/>
    <xf numFmtId="49" fontId="2" fillId="0" borderId="3" applyNumberFormat="0" applyFont="0" applyFill="0" applyBorder="0" applyProtection="0">
      <alignment horizontal="left" vertical="center" indent="2"/>
    </xf>
    <xf numFmtId="237" fontId="52" fillId="0" borderId="0"/>
    <xf numFmtId="238" fontId="52" fillId="0" borderId="0"/>
    <xf numFmtId="239" fontId="52" fillId="0" borderId="0"/>
    <xf numFmtId="240" fontId="115" fillId="0" borderId="0"/>
    <xf numFmtId="49" fontId="2" fillId="0" borderId="34" applyNumberFormat="0" applyFont="0" applyFill="0" applyBorder="0" applyProtection="0">
      <alignment horizontal="left" vertical="center" indent="5"/>
    </xf>
    <xf numFmtId="241" fontId="52" fillId="0" borderId="0">
      <alignment horizontal="center"/>
    </xf>
    <xf numFmtId="242" fontId="52" fillId="0" borderId="0">
      <alignment horizontal="center"/>
    </xf>
    <xf numFmtId="243" fontId="52" fillId="0" borderId="0">
      <alignment horizontal="center"/>
    </xf>
    <xf numFmtId="244" fontId="52" fillId="0" borderId="0">
      <alignment horizontal="center"/>
    </xf>
    <xf numFmtId="245" fontId="52" fillId="0" borderId="0">
      <alignment horizontal="center"/>
    </xf>
    <xf numFmtId="0" fontId="13" fillId="0" borderId="0" applyFont="0" applyFill="0" applyBorder="0" applyAlignment="0" applyProtection="0"/>
    <xf numFmtId="246" fontId="13" fillId="0" borderId="35" applyFont="0" applyFill="0" applyBorder="0" applyAlignment="0" applyProtection="0">
      <alignment horizontal="left"/>
    </xf>
    <xf numFmtId="247" fontId="13" fillId="0" borderId="35" applyFont="0" applyFill="0" applyBorder="0" applyAlignment="0" applyProtection="0">
      <alignment horizontal="left"/>
    </xf>
    <xf numFmtId="248" fontId="13" fillId="0" borderId="35"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alignment horizontal="left"/>
    </xf>
    <xf numFmtId="249" fontId="13" fillId="0" borderId="35" applyFont="0" applyFill="0" applyBorder="0" applyAlignment="0" applyProtection="0">
      <alignment horizontal="left"/>
    </xf>
    <xf numFmtId="250" fontId="13" fillId="0" borderId="35" applyFont="0" applyFill="0" applyBorder="0" applyAlignment="0" applyProtection="0">
      <alignment horizontal="left"/>
    </xf>
    <xf numFmtId="251" fontId="13" fillId="0" borderId="35" applyFont="0" applyFill="0" applyBorder="0" applyAlignment="0" applyProtection="0">
      <alignment horizontal="left"/>
    </xf>
    <xf numFmtId="252" fontId="13" fillId="0" borderId="35" applyFont="0" applyFill="0" applyBorder="0" applyAlignment="0" applyProtection="0">
      <alignment horizontal="left"/>
    </xf>
    <xf numFmtId="253" fontId="13" fillId="0" borderId="35" applyFont="0" applyFill="0" applyBorder="0" applyAlignment="0" applyProtection="0">
      <alignment horizontal="left"/>
    </xf>
    <xf numFmtId="254" fontId="13" fillId="0" borderId="35" applyFont="0" applyFill="0" applyBorder="0" applyAlignment="0" applyProtection="0">
      <alignment horizontal="left"/>
    </xf>
    <xf numFmtId="4" fontId="116" fillId="0" borderId="8" applyFill="0" applyBorder="0" applyProtection="0">
      <alignment horizontal="right" vertical="center"/>
    </xf>
    <xf numFmtId="255" fontId="13" fillId="0" borderId="0" applyFont="0" applyFill="0" applyBorder="0" applyAlignment="0" applyProtection="0"/>
    <xf numFmtId="0" fontId="37" fillId="0" borderId="0" applyNumberFormat="0" applyFill="0" applyBorder="0" applyAlignment="0" applyProtection="0"/>
    <xf numFmtId="228" fontId="115" fillId="0" borderId="0"/>
    <xf numFmtId="4" fontId="2" fillId="0" borderId="3" applyFill="0" applyBorder="0" applyProtection="0">
      <alignment horizontal="right" vertical="center"/>
    </xf>
    <xf numFmtId="49" fontId="116" fillId="0" borderId="3" applyNumberFormat="0" applyFill="0" applyBorder="0" applyProtection="0">
      <alignment horizontal="left" vertical="center"/>
    </xf>
    <xf numFmtId="0" fontId="2" fillId="0" borderId="3" applyNumberFormat="0" applyFill="0" applyAlignment="0" applyProtection="0"/>
    <xf numFmtId="0" fontId="117" fillId="2" borderId="0" applyNumberFormat="0" applyFont="0" applyBorder="0" applyAlignment="0" applyProtection="0"/>
    <xf numFmtId="49" fontId="115" fillId="0" borderId="0"/>
    <xf numFmtId="256" fontId="2" fillId="26" borderId="3" applyNumberFormat="0" applyFont="0" applyBorder="0" applyAlignment="0" applyProtection="0">
      <alignment horizontal="right" vertical="center"/>
    </xf>
    <xf numFmtId="0" fontId="2" fillId="0" borderId="0"/>
    <xf numFmtId="174" fontId="12" fillId="0" borderId="5">
      <alignment horizontal="right" vertical="center"/>
    </xf>
    <xf numFmtId="190" fontId="45" fillId="0" borderId="5">
      <alignment horizontal="left"/>
    </xf>
    <xf numFmtId="0" fontId="53" fillId="0" borderId="0"/>
    <xf numFmtId="190" fontId="45" fillId="0" borderId="5">
      <alignment horizontal="left"/>
    </xf>
    <xf numFmtId="0" fontId="118" fillId="0" borderId="0"/>
    <xf numFmtId="0" fontId="120" fillId="0" borderId="0"/>
    <xf numFmtId="0" fontId="13" fillId="0" borderId="0"/>
    <xf numFmtId="0" fontId="13" fillId="0" borderId="0"/>
    <xf numFmtId="0" fontId="123" fillId="0" borderId="0"/>
    <xf numFmtId="0" fontId="13" fillId="0" borderId="0"/>
    <xf numFmtId="0" fontId="125" fillId="0" borderId="0" applyNumberFormat="0" applyFill="0" applyBorder="0" applyAlignment="0" applyProtection="0"/>
    <xf numFmtId="0" fontId="126" fillId="0" borderId="36" applyNumberFormat="0" applyFill="0" applyAlignment="0" applyProtection="0"/>
    <xf numFmtId="0" fontId="127" fillId="0" borderId="37" applyNumberFormat="0" applyFill="0" applyAlignment="0" applyProtection="0"/>
    <xf numFmtId="0" fontId="128" fillId="0" borderId="38" applyNumberFormat="0" applyFill="0" applyAlignment="0" applyProtection="0"/>
    <xf numFmtId="0" fontId="128" fillId="0" borderId="0" applyNumberFormat="0" applyFill="0" applyBorder="0" applyAlignment="0" applyProtection="0"/>
    <xf numFmtId="0" fontId="129" fillId="27" borderId="0" applyNumberFormat="0" applyBorder="0" applyAlignment="0" applyProtection="0"/>
    <xf numFmtId="0" fontId="130" fillId="28" borderId="0" applyNumberFormat="0" applyBorder="0" applyAlignment="0" applyProtection="0"/>
    <xf numFmtId="0" fontId="131" fillId="29" borderId="0" applyNumberFormat="0" applyBorder="0" applyAlignment="0" applyProtection="0"/>
    <xf numFmtId="0" fontId="132" fillId="30" borderId="39" applyNumberFormat="0" applyAlignment="0" applyProtection="0"/>
    <xf numFmtId="0" fontId="133" fillId="31" borderId="40" applyNumberFormat="0" applyAlignment="0" applyProtection="0"/>
    <xf numFmtId="0" fontId="134" fillId="31" borderId="39" applyNumberFormat="0" applyAlignment="0" applyProtection="0"/>
    <xf numFmtId="0" fontId="135" fillId="0" borderId="41" applyNumberFormat="0" applyFill="0" applyAlignment="0" applyProtection="0"/>
    <xf numFmtId="0" fontId="136" fillId="32" borderId="42" applyNumberFormat="0" applyAlignment="0" applyProtection="0"/>
    <xf numFmtId="0" fontId="103" fillId="0" borderId="0" applyNumberFormat="0" applyFill="0" applyBorder="0" applyAlignment="0" applyProtection="0"/>
    <xf numFmtId="0" fontId="137" fillId="0" borderId="0" applyNumberFormat="0" applyFill="0" applyBorder="0" applyAlignment="0" applyProtection="0"/>
    <xf numFmtId="0" fontId="138" fillId="0" borderId="44" applyNumberFormat="0" applyFill="0" applyAlignment="0" applyProtection="0"/>
    <xf numFmtId="0" fontId="139" fillId="34" borderId="0" applyNumberFormat="0" applyBorder="0" applyAlignment="0" applyProtection="0"/>
    <xf numFmtId="0" fontId="53" fillId="35" borderId="0" applyNumberFormat="0" applyBorder="0" applyAlignment="0" applyProtection="0"/>
    <xf numFmtId="0" fontId="53" fillId="36" borderId="0" applyNumberFormat="0" applyBorder="0" applyAlignment="0" applyProtection="0"/>
    <xf numFmtId="0" fontId="139" fillId="37" borderId="0" applyNumberFormat="0" applyBorder="0" applyAlignment="0" applyProtection="0"/>
    <xf numFmtId="0" fontId="139"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139" fillId="41" borderId="0" applyNumberFormat="0" applyBorder="0" applyAlignment="0" applyProtection="0"/>
    <xf numFmtId="0" fontId="139"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139" fillId="45" borderId="0" applyNumberFormat="0" applyBorder="0" applyAlignment="0" applyProtection="0"/>
    <xf numFmtId="0" fontId="139"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139" fillId="49" borderId="0" applyNumberFormat="0" applyBorder="0" applyAlignment="0" applyProtection="0"/>
    <xf numFmtId="0" fontId="139" fillId="50"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139" fillId="53" borderId="0" applyNumberFormat="0" applyBorder="0" applyAlignment="0" applyProtection="0"/>
    <xf numFmtId="0" fontId="139" fillId="54"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139" fillId="57" borderId="0" applyNumberFormat="0" applyBorder="0" applyAlignment="0" applyProtection="0"/>
    <xf numFmtId="0" fontId="46" fillId="3" borderId="0" applyNumberFormat="0" applyBorder="0" applyAlignment="0" applyProtection="0"/>
    <xf numFmtId="0" fontId="46" fillId="9" borderId="0" applyNumberFormat="0" applyBorder="0" applyAlignment="0" applyProtection="0"/>
    <xf numFmtId="0" fontId="46" fillId="4"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23" borderId="0" applyNumberFormat="0" applyBorder="0" applyAlignment="0" applyProtection="0"/>
    <xf numFmtId="0" fontId="46" fillId="6"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23"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1" borderId="0" applyNumberFormat="0" applyBorder="0" applyAlignment="0" applyProtection="0"/>
    <xf numFmtId="0" fontId="46" fillId="22"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2" borderId="0" applyNumberFormat="0" applyBorder="0" applyAlignment="0" applyProtection="0"/>
    <xf numFmtId="0" fontId="46" fillId="23" borderId="0" applyNumberFormat="0" applyBorder="0" applyAlignment="0" applyProtection="0"/>
    <xf numFmtId="0" fontId="47" fillId="13"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2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4" borderId="0" applyNumberFormat="0" applyBorder="0" applyAlignment="0" applyProtection="0"/>
    <xf numFmtId="0" fontId="47" fillId="4" borderId="0" applyNumberFormat="0" applyBorder="0" applyAlignment="0" applyProtection="0"/>
    <xf numFmtId="0" fontId="47" fillId="15" borderId="0" applyNumberFormat="0" applyBorder="0" applyAlignment="0" applyProtection="0"/>
    <xf numFmtId="0" fontId="47" fillId="7" borderId="0" applyNumberFormat="0" applyBorder="0" applyAlignment="0" applyProtection="0"/>
    <xf numFmtId="0" fontId="47" fillId="16" borderId="0" applyNumberFormat="0" applyBorder="0" applyAlignment="0" applyProtection="0"/>
    <xf numFmtId="0" fontId="47" fillId="10" borderId="0" applyNumberFormat="0" applyBorder="0" applyAlignment="0" applyProtection="0"/>
    <xf numFmtId="0" fontId="47" fillId="58" borderId="0" applyNumberFormat="0" applyBorder="0" applyAlignment="0" applyProtection="0"/>
    <xf numFmtId="0" fontId="47" fillId="20" borderId="0" applyNumberFormat="0" applyBorder="0" applyAlignment="0" applyProtection="0"/>
    <xf numFmtId="0" fontId="47" fillId="12" borderId="0" applyNumberFormat="0" applyBorder="0" applyAlignment="0" applyProtection="0"/>
    <xf numFmtId="0" fontId="47" fillId="59" borderId="0" applyNumberFormat="0" applyBorder="0" applyAlignment="0" applyProtection="0"/>
    <xf numFmtId="0" fontId="47" fillId="18" borderId="0" applyNumberFormat="0" applyBorder="0" applyAlignment="0" applyProtection="0"/>
    <xf numFmtId="0" fontId="73" fillId="60" borderId="24" applyNumberFormat="0" applyAlignment="0" applyProtection="0"/>
    <xf numFmtId="209" fontId="65" fillId="0" borderId="0">
      <alignment horizontal="right"/>
    </xf>
    <xf numFmtId="0" fontId="140" fillId="60" borderId="25" applyNumberFormat="0" applyAlignment="0" applyProtection="0"/>
    <xf numFmtId="203" fontId="65" fillId="0" borderId="26" applyBorder="0"/>
    <xf numFmtId="0" fontId="75" fillId="22" borderId="25" applyNumberFormat="0" applyAlignment="0" applyProtection="0"/>
    <xf numFmtId="0" fontId="76" fillId="0" borderId="45"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255" fontId="13" fillId="0" borderId="0" applyFont="0" applyFill="0" applyBorder="0" applyAlignment="0" applyProtection="0"/>
    <xf numFmtId="0" fontId="78" fillId="7" borderId="0" applyNumberFormat="0" applyBorder="0" applyAlignment="0" applyProtection="0"/>
    <xf numFmtId="0" fontId="79" fillId="0" borderId="0"/>
    <xf numFmtId="0" fontId="79" fillId="0" borderId="0"/>
    <xf numFmtId="0" fontId="10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52" fillId="0" borderId="0">
      <alignment horizontal="left"/>
    </xf>
    <xf numFmtId="1" fontId="65" fillId="0" borderId="6">
      <alignment horizontal="center"/>
    </xf>
    <xf numFmtId="165" fontId="13" fillId="0" borderId="0" applyFont="0" applyFill="0" applyBorder="0" applyAlignment="0" applyProtection="0"/>
    <xf numFmtId="206" fontId="65" fillId="0" borderId="0">
      <alignment horizontal="right"/>
    </xf>
    <xf numFmtId="0" fontId="65" fillId="0" borderId="0">
      <alignment horizontal="right"/>
    </xf>
    <xf numFmtId="0" fontId="141" fillId="22" borderId="0" applyNumberFormat="0" applyBorder="0" applyAlignment="0" applyProtection="0"/>
    <xf numFmtId="0" fontId="13" fillId="23" borderId="28" applyNumberFormat="0" applyFont="0" applyAlignment="0" applyProtection="0"/>
    <xf numFmtId="0" fontId="52" fillId="23" borderId="28" applyNumberFormat="0" applyFont="0" applyAlignment="0" applyProtection="0"/>
    <xf numFmtId="0" fontId="90" fillId="23" borderId="28" applyNumberFormat="0" applyFont="0" applyAlignment="0" applyProtection="0"/>
    <xf numFmtId="9" fontId="26" fillId="0" borderId="0" applyFont="0" applyFill="0" applyBorder="0" applyAlignment="0" applyProtection="0"/>
    <xf numFmtId="9" fontId="91" fillId="0" borderId="0" applyFont="0" applyFill="0" applyBorder="0" applyAlignment="0" applyProtection="0"/>
    <xf numFmtId="0" fontId="81" fillId="6" borderId="0" applyNumberFormat="0" applyBorder="0" applyAlignment="0" applyProtection="0"/>
    <xf numFmtId="0" fontId="53" fillId="0" borderId="0"/>
    <xf numFmtId="0" fontId="13" fillId="0" borderId="0"/>
    <xf numFmtId="0" fontId="90" fillId="0" borderId="0"/>
    <xf numFmtId="0" fontId="26" fillId="0" borderId="0"/>
    <xf numFmtId="0" fontId="1" fillId="0" borderId="0"/>
    <xf numFmtId="0" fontId="26" fillId="0" borderId="0"/>
    <xf numFmtId="0" fontId="13" fillId="0" borderId="0"/>
    <xf numFmtId="0" fontId="13" fillId="0" borderId="0"/>
    <xf numFmtId="0" fontId="30" fillId="0" borderId="0"/>
    <xf numFmtId="0" fontId="53" fillId="0" borderId="0"/>
    <xf numFmtId="0" fontId="13" fillId="0" borderId="0"/>
    <xf numFmtId="174" fontId="12" fillId="0" borderId="6">
      <alignment horizontal="right" vertical="center"/>
    </xf>
    <xf numFmtId="169" fontId="12" fillId="0" borderId="0">
      <alignment horizontal="right" vertical="center"/>
    </xf>
    <xf numFmtId="0" fontId="143" fillId="0" borderId="46" applyNumberFormat="0" applyFill="0" applyAlignment="0" applyProtection="0"/>
    <xf numFmtId="0" fontId="144" fillId="0" borderId="47" applyNumberFormat="0" applyFill="0" applyAlignment="0" applyProtection="0"/>
    <xf numFmtId="0" fontId="145" fillId="0" borderId="48" applyNumberFormat="0" applyFill="0" applyAlignment="0" applyProtection="0"/>
    <xf numFmtId="0" fontId="145" fillId="0" borderId="0" applyNumberFormat="0" applyFill="0" applyBorder="0" applyAlignment="0" applyProtection="0"/>
    <xf numFmtId="0" fontId="142" fillId="0" borderId="0" applyNumberFormat="0" applyFill="0" applyBorder="0" applyAlignment="0" applyProtection="0"/>
    <xf numFmtId="0" fontId="88" fillId="0" borderId="49" applyNumberFormat="0" applyFill="0" applyAlignment="0" applyProtection="0"/>
    <xf numFmtId="0" fontId="45" fillId="0" borderId="5">
      <alignment horizontal="left"/>
    </xf>
    <xf numFmtId="190" fontId="45" fillId="0" borderId="5">
      <alignment horizontal="left"/>
    </xf>
    <xf numFmtId="0" fontId="53" fillId="0" borderId="0"/>
    <xf numFmtId="0" fontId="13" fillId="0" borderId="0"/>
    <xf numFmtId="165" fontId="13" fillId="0" borderId="0" applyFont="0" applyFill="0" applyBorder="0" applyAlignment="0" applyProtection="0"/>
    <xf numFmtId="0" fontId="13" fillId="0" borderId="0"/>
    <xf numFmtId="195" fontId="13" fillId="0" borderId="18"/>
    <xf numFmtId="0" fontId="13" fillId="0" borderId="0"/>
    <xf numFmtId="0" fontId="13" fillId="23" borderId="28" applyNumberFormat="0" applyFont="0" applyAlignment="0" applyProtection="0"/>
    <xf numFmtId="0" fontId="13" fillId="0" borderId="0"/>
    <xf numFmtId="208"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5" fontId="13" fillId="0" borderId="18"/>
    <xf numFmtId="0" fontId="13" fillId="0" borderId="0"/>
    <xf numFmtId="0" fontId="13" fillId="0" borderId="0"/>
    <xf numFmtId="0" fontId="13" fillId="0" borderId="0"/>
    <xf numFmtId="0" fontId="13" fillId="0" borderId="0"/>
    <xf numFmtId="0" fontId="13" fillId="0" borderId="0"/>
    <xf numFmtId="195" fontId="13" fillId="0" borderId="18"/>
    <xf numFmtId="0" fontId="13" fillId="0" borderId="0"/>
    <xf numFmtId="0" fontId="13" fillId="0" borderId="0"/>
    <xf numFmtId="0" fontId="53" fillId="0" borderId="0"/>
    <xf numFmtId="0" fontId="13" fillId="0" borderId="0"/>
    <xf numFmtId="0" fontId="13" fillId="0" borderId="0" applyFont="0" applyFill="0" applyBorder="0" applyAlignment="0" applyProtection="0"/>
    <xf numFmtId="246" fontId="13" fillId="0" borderId="35" applyFont="0" applyFill="0" applyBorder="0" applyAlignment="0" applyProtection="0">
      <alignment horizontal="left"/>
    </xf>
    <xf numFmtId="247" fontId="13" fillId="0" borderId="35" applyFont="0" applyFill="0" applyBorder="0" applyAlignment="0" applyProtection="0">
      <alignment horizontal="left"/>
    </xf>
    <xf numFmtId="248" fontId="13" fillId="0" borderId="35"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alignment horizontal="left"/>
    </xf>
    <xf numFmtId="249" fontId="13" fillId="0" borderId="35" applyFont="0" applyFill="0" applyBorder="0" applyAlignment="0" applyProtection="0">
      <alignment horizontal="left"/>
    </xf>
    <xf numFmtId="250" fontId="13" fillId="0" borderId="35" applyFont="0" applyFill="0" applyBorder="0" applyAlignment="0" applyProtection="0">
      <alignment horizontal="left"/>
    </xf>
    <xf numFmtId="251" fontId="13" fillId="0" borderId="35" applyFont="0" applyFill="0" applyBorder="0" applyAlignment="0" applyProtection="0">
      <alignment horizontal="left"/>
    </xf>
    <xf numFmtId="252" fontId="13" fillId="0" borderId="35" applyFont="0" applyFill="0" applyBorder="0" applyAlignment="0" applyProtection="0">
      <alignment horizontal="left"/>
    </xf>
    <xf numFmtId="253" fontId="13" fillId="0" borderId="35" applyFont="0" applyFill="0" applyBorder="0" applyAlignment="0" applyProtection="0">
      <alignment horizontal="left"/>
    </xf>
    <xf numFmtId="254" fontId="13" fillId="0" borderId="35" applyFont="0" applyFill="0" applyBorder="0" applyAlignment="0" applyProtection="0">
      <alignment horizontal="left"/>
    </xf>
    <xf numFmtId="255" fontId="13" fillId="0" borderId="0" applyFont="0" applyFill="0" applyBorder="0" applyAlignment="0" applyProtection="0"/>
    <xf numFmtId="0" fontId="117" fillId="2" borderId="0" applyNumberFormat="0" applyFont="0" applyBorder="0" applyAlignment="0" applyProtection="0"/>
    <xf numFmtId="257" fontId="52" fillId="0" borderId="0"/>
    <xf numFmtId="0" fontId="53" fillId="0" borderId="0"/>
    <xf numFmtId="0" fontId="53" fillId="0" borderId="0"/>
    <xf numFmtId="0" fontId="53" fillId="0" borderId="0"/>
    <xf numFmtId="0" fontId="13" fillId="0" borderId="0"/>
    <xf numFmtId="0" fontId="13" fillId="0" borderId="0"/>
    <xf numFmtId="165" fontId="13" fillId="0" borderId="0" applyFont="0" applyFill="0" applyBorder="0" applyAlignment="0" applyProtection="0"/>
    <xf numFmtId="0" fontId="53" fillId="0" borderId="0"/>
    <xf numFmtId="0" fontId="26" fillId="0" borderId="0"/>
    <xf numFmtId="0" fontId="13" fillId="23" borderId="28"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255" fontId="13" fillId="0" borderId="0" applyFont="0" applyFill="0" applyBorder="0" applyAlignment="0" applyProtection="0"/>
    <xf numFmtId="0" fontId="53" fillId="0" borderId="0"/>
    <xf numFmtId="0" fontId="13" fillId="0" borderId="0"/>
    <xf numFmtId="0" fontId="13" fillId="0" borderId="0"/>
    <xf numFmtId="0" fontId="13" fillId="0" borderId="0"/>
    <xf numFmtId="0" fontId="53" fillId="0" borderId="0"/>
    <xf numFmtId="0" fontId="53" fillId="0" borderId="0"/>
    <xf numFmtId="0" fontId="13" fillId="0" borderId="0"/>
    <xf numFmtId="0" fontId="53" fillId="0" borderId="0"/>
    <xf numFmtId="0" fontId="53" fillId="0" borderId="0"/>
    <xf numFmtId="0" fontId="117" fillId="2" borderId="0" applyNumberFormat="0" applyFon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2" fillId="0" borderId="0">
      <alignment horizontal="left" vertical="center" wrapText="1"/>
    </xf>
    <xf numFmtId="0" fontId="53" fillId="0" borderId="0"/>
    <xf numFmtId="0" fontId="53" fillId="0" borderId="0"/>
    <xf numFmtId="0" fontId="53" fillId="33" borderId="43" applyNumberFormat="0" applyFont="0" applyAlignment="0" applyProtection="0"/>
    <xf numFmtId="0" fontId="13" fillId="0" borderId="0"/>
    <xf numFmtId="0" fontId="13" fillId="0" borderId="0"/>
    <xf numFmtId="0" fontId="13" fillId="0" borderId="0"/>
    <xf numFmtId="0" fontId="13" fillId="0" borderId="0"/>
    <xf numFmtId="0" fontId="26"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255" fontId="13" fillId="0" borderId="0" applyFont="0" applyFill="0" applyBorder="0" applyAlignment="0" applyProtection="0"/>
    <xf numFmtId="25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90" fillId="0" borderId="0"/>
    <xf numFmtId="0" fontId="47" fillId="58" borderId="0" applyNumberFormat="0" applyBorder="0" applyAlignment="0" applyProtection="0"/>
    <xf numFmtId="0" fontId="47" fillId="20" borderId="0" applyNumberFormat="0" applyBorder="0" applyAlignment="0" applyProtection="0"/>
    <xf numFmtId="0" fontId="47" fillId="12" borderId="0" applyNumberFormat="0" applyBorder="0" applyAlignment="0" applyProtection="0"/>
    <xf numFmtId="0" fontId="47" fillId="59" borderId="0" applyNumberFormat="0" applyBorder="0" applyAlignment="0" applyProtection="0"/>
    <xf numFmtId="0" fontId="47" fillId="18" borderId="0" applyNumberFormat="0" applyBorder="0" applyAlignment="0" applyProtection="0"/>
    <xf numFmtId="0" fontId="73" fillId="60" borderId="24" applyNumberFormat="0" applyAlignment="0" applyProtection="0"/>
    <xf numFmtId="0" fontId="140" fillId="60" borderId="25" applyNumberFormat="0" applyAlignment="0" applyProtection="0"/>
    <xf numFmtId="0" fontId="75" fillId="22" borderId="25" applyNumberFormat="0" applyAlignment="0" applyProtection="0"/>
    <xf numFmtId="0" fontId="76" fillId="0" borderId="45" applyNumberFormat="0" applyFill="0" applyAlignment="0" applyProtection="0"/>
    <xf numFmtId="0" fontId="78" fillId="7" borderId="0" applyNumberFormat="0" applyBorder="0" applyAlignment="0" applyProtection="0"/>
    <xf numFmtId="0" fontId="141" fillId="22" borderId="0" applyNumberFormat="0" applyBorder="0" applyAlignment="0" applyProtection="0"/>
    <xf numFmtId="0" fontId="90" fillId="23" borderId="28" applyNumberFormat="0" applyFont="0" applyAlignment="0" applyProtection="0"/>
    <xf numFmtId="0" fontId="81" fillId="6" borderId="0" applyNumberFormat="0" applyBorder="0" applyAlignment="0" applyProtection="0"/>
    <xf numFmtId="0" fontId="53" fillId="0" borderId="0"/>
    <xf numFmtId="0" fontId="53" fillId="0" borderId="0"/>
    <xf numFmtId="0" fontId="53" fillId="0" borderId="0"/>
    <xf numFmtId="0" fontId="13" fillId="0" borderId="0"/>
    <xf numFmtId="0" fontId="53" fillId="0" borderId="0"/>
    <xf numFmtId="0" fontId="53" fillId="0" borderId="0"/>
    <xf numFmtId="0" fontId="53" fillId="0" borderId="0"/>
    <xf numFmtId="0" fontId="53" fillId="0" borderId="0"/>
    <xf numFmtId="0" fontId="142" fillId="0" borderId="0" applyNumberFormat="0" applyFill="0" applyBorder="0" applyAlignment="0" applyProtection="0"/>
    <xf numFmtId="0" fontId="143" fillId="0" borderId="46" applyNumberFormat="0" applyFill="0" applyAlignment="0" applyProtection="0"/>
    <xf numFmtId="0" fontId="144" fillId="0" borderId="47" applyNumberFormat="0" applyFill="0" applyAlignment="0" applyProtection="0"/>
    <xf numFmtId="0" fontId="145" fillId="0" borderId="48" applyNumberFormat="0" applyFill="0" applyAlignment="0" applyProtection="0"/>
    <xf numFmtId="0" fontId="145" fillId="0" borderId="0" applyNumberFormat="0" applyFill="0" applyBorder="0" applyAlignment="0" applyProtection="0"/>
    <xf numFmtId="0" fontId="88" fillId="0" borderId="49" applyNumberFormat="0" applyFill="0" applyAlignment="0" applyProtection="0"/>
    <xf numFmtId="0" fontId="13" fillId="0" borderId="0"/>
    <xf numFmtId="9" fontId="26" fillId="0" borderId="0" applyFont="0" applyFill="0" applyBorder="0" applyAlignment="0" applyProtection="0"/>
    <xf numFmtId="0" fontId="26" fillId="0" borderId="0"/>
    <xf numFmtId="0" fontId="30" fillId="0" borderId="0"/>
    <xf numFmtId="0" fontId="1" fillId="0" borderId="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12" fillId="0" borderId="0">
      <alignment horizontal="left" vertical="center" wrapText="1"/>
    </xf>
    <xf numFmtId="9" fontId="26" fillId="0" borderId="0" applyFont="0" applyFill="0" applyBorder="0" applyAlignment="0" applyProtection="0"/>
    <xf numFmtId="0" fontId="26" fillId="0" borderId="0"/>
    <xf numFmtId="0" fontId="26" fillId="0" borderId="0"/>
    <xf numFmtId="0" fontId="30" fillId="0" borderId="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14" borderId="0" applyNumberFormat="0" applyBorder="0" applyAlignment="0" applyProtection="0"/>
    <xf numFmtId="0" fontId="47" fillId="20" borderId="0" applyNumberFormat="0" applyBorder="0" applyAlignment="0" applyProtection="0"/>
    <xf numFmtId="0" fontId="73" fillId="21" borderId="24" applyNumberFormat="0" applyAlignment="0" applyProtection="0"/>
    <xf numFmtId="0" fontId="74" fillId="21" borderId="25" applyNumberFormat="0" applyAlignment="0" applyProtection="0"/>
    <xf numFmtId="0" fontId="75" fillId="8" borderId="25" applyNumberFormat="0" applyAlignment="0" applyProtection="0"/>
    <xf numFmtId="0" fontId="76" fillId="0" borderId="27" applyNumberFormat="0" applyFill="0" applyAlignment="0" applyProtection="0"/>
    <xf numFmtId="0" fontId="78" fillId="5" borderId="0" applyNumberFormat="0" applyBorder="0" applyAlignment="0" applyProtection="0"/>
    <xf numFmtId="0" fontId="80" fillId="22" borderId="0" applyNumberFormat="0" applyBorder="0" applyAlignment="0" applyProtection="0"/>
    <xf numFmtId="0" fontId="52" fillId="23" borderId="28" applyNumberFormat="0" applyFont="0" applyAlignment="0" applyProtection="0"/>
    <xf numFmtId="0" fontId="81" fillId="4" borderId="0" applyNumberFormat="0" applyBorder="0" applyAlignment="0" applyProtection="0"/>
    <xf numFmtId="0" fontId="82" fillId="0" borderId="29" applyNumberFormat="0" applyFill="0" applyAlignment="0" applyProtection="0"/>
    <xf numFmtId="0" fontId="83" fillId="0" borderId="30" applyNumberFormat="0" applyFill="0" applyAlignment="0" applyProtection="0"/>
    <xf numFmtId="0" fontId="84" fillId="0" borderId="31"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7" fillId="0" borderId="32"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0" fontId="1" fillId="0" borderId="0"/>
    <xf numFmtId="0" fontId="13" fillId="0" borderId="0"/>
    <xf numFmtId="0" fontId="117" fillId="2" borderId="0" applyNumberFormat="0" applyFont="0" applyBorder="0" applyAlignment="0" applyProtection="0"/>
    <xf numFmtId="4" fontId="108" fillId="0" borderId="0" applyFont="0" applyFill="0" applyBorder="0" applyAlignment="0" applyProtection="0"/>
    <xf numFmtId="0" fontId="13" fillId="0" borderId="0"/>
    <xf numFmtId="0" fontId="13" fillId="0" borderId="0"/>
    <xf numFmtId="0" fontId="13" fillId="0" borderId="0"/>
    <xf numFmtId="0" fontId="26" fillId="0" borderId="0"/>
    <xf numFmtId="0" fontId="13" fillId="0" borderId="0"/>
    <xf numFmtId="0" fontId="53" fillId="35" borderId="0" applyNumberFormat="0" applyBorder="0" applyAlignment="0" applyProtection="0"/>
    <xf numFmtId="165" fontId="53" fillId="0" borderId="0" applyFont="0" applyFill="0" applyBorder="0" applyAlignment="0" applyProtection="0"/>
    <xf numFmtId="0" fontId="139" fillId="37" borderId="0" applyNumberFormat="0" applyBorder="0" applyAlignment="0" applyProtection="0"/>
    <xf numFmtId="0" fontId="133" fillId="31" borderId="40" applyNumberFormat="0" applyAlignment="0" applyProtection="0"/>
    <xf numFmtId="0" fontId="139" fillId="49" borderId="0" applyNumberFormat="0" applyBorder="0" applyAlignment="0" applyProtection="0"/>
    <xf numFmtId="0" fontId="53" fillId="0" borderId="0"/>
    <xf numFmtId="0" fontId="139" fillId="53" borderId="0" applyNumberFormat="0" applyBorder="0" applyAlignment="0" applyProtection="0"/>
    <xf numFmtId="0" fontId="139" fillId="45" borderId="0" applyNumberFormat="0" applyBorder="0" applyAlignment="0" applyProtection="0"/>
    <xf numFmtId="0" fontId="134" fillId="31" borderId="39" applyNumberFormat="0" applyAlignment="0" applyProtection="0"/>
    <xf numFmtId="0" fontId="138" fillId="0" borderId="44" applyNumberFormat="0" applyFill="0" applyAlignment="0" applyProtection="0"/>
    <xf numFmtId="0" fontId="53" fillId="51" borderId="0" applyNumberFormat="0" applyBorder="0" applyAlignment="0" applyProtection="0"/>
    <xf numFmtId="0" fontId="139" fillId="41" borderId="0" applyNumberFormat="0" applyBorder="0" applyAlignment="0" applyProtection="0"/>
    <xf numFmtId="0" fontId="139" fillId="38" borderId="0" applyNumberFormat="0" applyBorder="0" applyAlignment="0" applyProtection="0"/>
    <xf numFmtId="0" fontId="139" fillId="42" borderId="0" applyNumberFormat="0" applyBorder="0" applyAlignment="0" applyProtection="0"/>
    <xf numFmtId="0" fontId="53" fillId="55" borderId="0" applyNumberFormat="0" applyBorder="0" applyAlignment="0" applyProtection="0"/>
    <xf numFmtId="0" fontId="132" fillId="30" borderId="39" applyNumberFormat="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139" fillId="54" borderId="0" applyNumberFormat="0" applyBorder="0" applyAlignment="0" applyProtection="0"/>
    <xf numFmtId="0" fontId="146" fillId="0" borderId="0"/>
    <xf numFmtId="0" fontId="139" fillId="50" borderId="0" applyNumberFormat="0" applyBorder="0" applyAlignment="0" applyProtection="0"/>
    <xf numFmtId="0" fontId="53" fillId="43" borderId="0" applyNumberFormat="0" applyBorder="0" applyAlignment="0" applyProtection="0"/>
    <xf numFmtId="0" fontId="139" fillId="46" borderId="0" applyNumberFormat="0" applyBorder="0" applyAlignment="0" applyProtection="0"/>
    <xf numFmtId="0" fontId="139" fillId="57" borderId="0" applyNumberFormat="0" applyBorder="0" applyAlignment="0" applyProtection="0"/>
    <xf numFmtId="0" fontId="53" fillId="47" borderId="0" applyNumberFormat="0" applyBorder="0" applyAlignment="0" applyProtection="0"/>
    <xf numFmtId="0" fontId="139" fillId="34" borderId="0" applyNumberFormat="0" applyBorder="0" applyAlignment="0" applyProtection="0"/>
    <xf numFmtId="0" fontId="137" fillId="0" borderId="0" applyNumberFormat="0" applyFill="0" applyBorder="0" applyAlignment="0" applyProtection="0"/>
    <xf numFmtId="0" fontId="129" fillId="27" borderId="0" applyNumberFormat="0" applyBorder="0" applyAlignment="0" applyProtection="0"/>
    <xf numFmtId="0" fontId="131" fillId="29" borderId="0" applyNumberFormat="0" applyBorder="0" applyAlignment="0" applyProtection="0"/>
    <xf numFmtId="0" fontId="53" fillId="33" borderId="43" applyNumberFormat="0" applyFont="0" applyAlignment="0" applyProtection="0"/>
    <xf numFmtId="1" fontId="12" fillId="2" borderId="2">
      <alignment horizontal="right" vertical="center"/>
    </xf>
    <xf numFmtId="1" fontId="12" fillId="2" borderId="4">
      <alignment horizontal="right" vertical="center"/>
    </xf>
    <xf numFmtId="0" fontId="130" fillId="28" borderId="0" applyNumberFormat="0" applyBorder="0" applyAlignment="0" applyProtection="0"/>
    <xf numFmtId="174" fontId="12" fillId="0" borderId="4">
      <alignment horizontal="right" vertical="center"/>
    </xf>
    <xf numFmtId="174" fontId="12" fillId="0" borderId="2">
      <alignment horizontal="right" vertical="center"/>
    </xf>
    <xf numFmtId="174" fontId="12" fillId="0" borderId="4">
      <alignment horizontal="right" vertical="center"/>
    </xf>
    <xf numFmtId="174" fontId="12" fillId="0" borderId="4">
      <alignment horizontal="right" vertical="center"/>
    </xf>
    <xf numFmtId="174" fontId="12" fillId="0" borderId="2">
      <alignment horizontal="right" vertical="center"/>
    </xf>
    <xf numFmtId="174" fontId="12" fillId="0" borderId="4">
      <alignment horizontal="right" vertical="center"/>
    </xf>
    <xf numFmtId="174" fontId="12" fillId="0" borderId="2">
      <alignment horizontal="right" vertical="center"/>
    </xf>
    <xf numFmtId="0" fontId="12" fillId="0" borderId="2">
      <alignment horizontal="left" vertical="center" wrapText="1"/>
    </xf>
    <xf numFmtId="1" fontId="23" fillId="0" borderId="13" applyNumberFormat="0" applyBorder="0">
      <alignment horizontal="center" vertical="center" textRotation="90" wrapText="1"/>
    </xf>
    <xf numFmtId="0" fontId="126" fillId="0" borderId="36" applyNumberFormat="0" applyFill="0" applyAlignment="0" applyProtection="0"/>
    <xf numFmtId="0" fontId="127" fillId="0" borderId="37" applyNumberFormat="0" applyFill="0" applyAlignment="0" applyProtection="0"/>
    <xf numFmtId="0" fontId="128" fillId="0" borderId="38" applyNumberFormat="0" applyFill="0" applyAlignment="0" applyProtection="0"/>
    <xf numFmtId="0" fontId="128" fillId="0" borderId="0" applyNumberFormat="0" applyFill="0" applyBorder="0" applyAlignment="0" applyProtection="0"/>
    <xf numFmtId="0" fontId="135" fillId="0" borderId="41" applyNumberFormat="0" applyFill="0" applyAlignment="0" applyProtection="0"/>
    <xf numFmtId="0" fontId="103" fillId="0" borderId="0" applyNumberFormat="0" applyFill="0" applyBorder="0" applyAlignment="0" applyProtection="0"/>
    <xf numFmtId="0" fontId="136" fillId="32" borderId="42" applyNumberFormat="0" applyAlignment="0" applyProtection="0"/>
    <xf numFmtId="4" fontId="147" fillId="61" borderId="50" applyNumberFormat="0" applyProtection="0">
      <alignment horizontal="right" vertical="center"/>
    </xf>
    <xf numFmtId="0" fontId="13" fillId="0" borderId="0"/>
    <xf numFmtId="173" fontId="20" fillId="0" borderId="2">
      <alignment horizontal="right" vertical="center"/>
    </xf>
    <xf numFmtId="173" fontId="20" fillId="0" borderId="2">
      <alignment horizontal="right" vertical="center"/>
    </xf>
    <xf numFmtId="173" fontId="20" fillId="0" borderId="2">
      <alignment horizontal="right" vertical="center"/>
    </xf>
    <xf numFmtId="173" fontId="20" fillId="0" borderId="2">
      <alignment horizontal="right" vertical="center"/>
    </xf>
    <xf numFmtId="1" fontId="12" fillId="2" borderId="11">
      <alignment horizontal="right" vertical="center"/>
    </xf>
    <xf numFmtId="1" fontId="21" fillId="2" borderId="1">
      <alignment horizontal="right" vertical="center"/>
    </xf>
    <xf numFmtId="1" fontId="12" fillId="2" borderId="2">
      <alignment horizontal="right" vertical="center"/>
    </xf>
    <xf numFmtId="1" fontId="12" fillId="2" borderId="4">
      <alignment horizontal="right" vertical="center"/>
    </xf>
    <xf numFmtId="174" fontId="12" fillId="0" borderId="4">
      <alignment horizontal="right" vertical="center"/>
    </xf>
    <xf numFmtId="174" fontId="12" fillId="0" borderId="2">
      <alignment horizontal="right" vertical="center"/>
    </xf>
    <xf numFmtId="174" fontId="12" fillId="0" borderId="4">
      <alignment horizontal="right" vertical="center"/>
    </xf>
    <xf numFmtId="1" fontId="22" fillId="0" borderId="1" applyNumberFormat="0" applyBorder="0">
      <alignment horizontal="left" vertical="top" wrapText="1"/>
    </xf>
    <xf numFmtId="0" fontId="12" fillId="0" borderId="2">
      <alignment horizontal="left" vertical="center" wrapText="1"/>
    </xf>
    <xf numFmtId="1" fontId="23" fillId="0" borderId="13" applyNumberFormat="0" applyBorder="0">
      <alignment horizontal="center" vertical="center" textRotation="90" wrapText="1"/>
    </xf>
    <xf numFmtId="1" fontId="24" fillId="0" borderId="14" applyBorder="0">
      <alignment horizontal="center" vertical="center" textRotation="90"/>
    </xf>
    <xf numFmtId="0" fontId="1" fillId="0" borderId="0"/>
    <xf numFmtId="0" fontId="117" fillId="2" borderId="0" applyNumberFormat="0" applyFont="0" applyBorder="0" applyAlignment="0" applyProtection="0"/>
    <xf numFmtId="0" fontId="13" fillId="0" borderId="0"/>
    <xf numFmtId="0" fontId="26" fillId="0" borderId="0"/>
    <xf numFmtId="0" fontId="1" fillId="0" borderId="0"/>
    <xf numFmtId="0" fontId="13" fillId="0" borderId="0"/>
    <xf numFmtId="25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0" fillId="0" borderId="0"/>
    <xf numFmtId="0" fontId="46" fillId="9" borderId="0" applyNumberFormat="0" applyBorder="0" applyAlignment="0" applyProtection="0"/>
    <xf numFmtId="0" fontId="46" fillId="10" borderId="0" applyNumberFormat="0" applyBorder="0" applyAlignment="0" applyProtection="0"/>
    <xf numFmtId="0" fontId="46" fillId="23" borderId="0" applyNumberFormat="0" applyBorder="0" applyAlignment="0" applyProtection="0"/>
    <xf numFmtId="0" fontId="46" fillId="8" borderId="0" applyNumberFormat="0" applyBorder="0" applyAlignment="0" applyProtection="0"/>
    <xf numFmtId="0" fontId="46" fillId="23" borderId="0" applyNumberFormat="0" applyBorder="0" applyAlignment="0" applyProtection="0"/>
    <xf numFmtId="0" fontId="46" fillId="7" borderId="0" applyNumberFormat="0" applyBorder="0" applyAlignment="0" applyProtection="0"/>
    <xf numFmtId="0" fontId="46" fillId="22" borderId="0" applyNumberFormat="0" applyBorder="0" applyAlignment="0" applyProtection="0"/>
    <xf numFmtId="0" fontId="46" fillId="4" borderId="0" applyNumberFormat="0" applyBorder="0" applyAlignment="0" applyProtection="0"/>
    <xf numFmtId="0" fontId="46" fillId="7" borderId="0" applyNumberFormat="0" applyBorder="0" applyAlignment="0" applyProtection="0"/>
    <xf numFmtId="0" fontId="46" fillId="23" borderId="0" applyNumberFormat="0" applyBorder="0" applyAlignment="0" applyProtection="0"/>
    <xf numFmtId="0" fontId="47" fillId="7" borderId="0" applyNumberFormat="0" applyBorder="0" applyAlignment="0" applyProtection="0"/>
    <xf numFmtId="0" fontId="47" fillId="20" borderId="0" applyNumberFormat="0" applyBorder="0" applyAlignment="0" applyProtection="0"/>
    <xf numFmtId="0" fontId="47" fillId="12" borderId="0" applyNumberFormat="0" applyBorder="0" applyAlignment="0" applyProtection="0"/>
    <xf numFmtId="0" fontId="47" fillId="4"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58" borderId="0" applyNumberFormat="0" applyBorder="0" applyAlignment="0" applyProtection="0"/>
    <xf numFmtId="0" fontId="47" fillId="20" borderId="0" applyNumberFormat="0" applyBorder="0" applyAlignment="0" applyProtection="0"/>
    <xf numFmtId="0" fontId="47" fillId="12" borderId="0" applyNumberFormat="0" applyBorder="0" applyAlignment="0" applyProtection="0"/>
    <xf numFmtId="0" fontId="47" fillId="59" borderId="0" applyNumberFormat="0" applyBorder="0" applyAlignment="0" applyProtection="0"/>
    <xf numFmtId="0" fontId="47" fillId="18" borderId="0" applyNumberFormat="0" applyBorder="0" applyAlignment="0" applyProtection="0"/>
    <xf numFmtId="0" fontId="73" fillId="60" borderId="24" applyNumberFormat="0" applyAlignment="0" applyProtection="0"/>
    <xf numFmtId="0" fontId="140" fillId="60" borderId="25" applyNumberFormat="0" applyAlignment="0" applyProtection="0"/>
    <xf numFmtId="0" fontId="75" fillId="22" borderId="25" applyNumberFormat="0" applyAlignment="0" applyProtection="0"/>
    <xf numFmtId="0" fontId="76" fillId="0" borderId="45" applyNumberFormat="0" applyFill="0" applyAlignment="0" applyProtection="0"/>
    <xf numFmtId="0" fontId="78" fillId="7" borderId="0" applyNumberFormat="0" applyBorder="0" applyAlignment="0" applyProtection="0"/>
    <xf numFmtId="0" fontId="141" fillId="22" borderId="0" applyNumberFormat="0" applyBorder="0" applyAlignment="0" applyProtection="0"/>
    <xf numFmtId="0" fontId="90" fillId="23" borderId="28" applyNumberFormat="0" applyFont="0" applyAlignment="0" applyProtection="0"/>
    <xf numFmtId="0" fontId="81" fillId="6" borderId="0" applyNumberFormat="0" applyBorder="0" applyAlignment="0" applyProtection="0"/>
    <xf numFmtId="0" fontId="53" fillId="0" borderId="0"/>
    <xf numFmtId="0" fontId="53" fillId="0" borderId="0"/>
    <xf numFmtId="0" fontId="13" fillId="0" borderId="0"/>
    <xf numFmtId="0" fontId="53" fillId="0" borderId="0"/>
    <xf numFmtId="0" fontId="53" fillId="0" borderId="0"/>
    <xf numFmtId="0" fontId="142" fillId="0" borderId="0" applyNumberFormat="0" applyFill="0" applyBorder="0" applyAlignment="0" applyProtection="0"/>
    <xf numFmtId="0" fontId="143" fillId="0" borderId="46" applyNumberFormat="0" applyFill="0" applyAlignment="0" applyProtection="0"/>
    <xf numFmtId="0" fontId="144" fillId="0" borderId="47" applyNumberFormat="0" applyFill="0" applyAlignment="0" applyProtection="0"/>
    <xf numFmtId="0" fontId="145" fillId="0" borderId="48" applyNumberFormat="0" applyFill="0" applyAlignment="0" applyProtection="0"/>
    <xf numFmtId="0" fontId="145" fillId="0" borderId="0" applyNumberFormat="0" applyFill="0" applyBorder="0" applyAlignment="0" applyProtection="0"/>
    <xf numFmtId="0" fontId="88" fillId="0" borderId="49" applyNumberFormat="0" applyFill="0" applyAlignment="0" applyProtection="0"/>
    <xf numFmtId="0" fontId="30" fillId="0" borderId="0"/>
    <xf numFmtId="0" fontId="30" fillId="0" borderId="0"/>
    <xf numFmtId="0" fontId="30" fillId="0" borderId="0"/>
    <xf numFmtId="0" fontId="117" fillId="2" borderId="0" applyNumberFormat="0" applyFont="0" applyBorder="0" applyAlignment="0" applyProtection="0"/>
    <xf numFmtId="0" fontId="117" fillId="2" borderId="0" applyNumberFormat="0" applyFont="0" applyBorder="0" applyAlignment="0" applyProtection="0"/>
    <xf numFmtId="9" fontId="5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17" fillId="2" borderId="0" applyNumberFormat="0" applyFont="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0" fontId="13" fillId="0" borderId="0"/>
    <xf numFmtId="0" fontId="13" fillId="0" borderId="0"/>
    <xf numFmtId="0" fontId="13" fillId="0" borderId="0"/>
    <xf numFmtId="228" fontId="52" fillId="0" borderId="0"/>
    <xf numFmtId="49" fontId="52" fillId="0" borderId="0"/>
    <xf numFmtId="229" fontId="52" fillId="0" borderId="0">
      <alignment horizontal="center"/>
    </xf>
    <xf numFmtId="230" fontId="52" fillId="0" borderId="0"/>
    <xf numFmtId="231" fontId="52" fillId="0" borderId="0"/>
    <xf numFmtId="232" fontId="52" fillId="0" borderId="0"/>
    <xf numFmtId="233" fontId="52" fillId="0" borderId="0"/>
    <xf numFmtId="0" fontId="46" fillId="9" borderId="0" applyNumberFormat="0" applyBorder="0" applyAlignment="0" applyProtection="0"/>
    <xf numFmtId="0" fontId="46" fillId="10" borderId="0" applyNumberFormat="0" applyBorder="0" applyAlignment="0" applyProtection="0"/>
    <xf numFmtId="0" fontId="46" fillId="23" borderId="0" applyNumberFormat="0" applyBorder="0" applyAlignment="0" applyProtection="0"/>
    <xf numFmtId="0" fontId="46" fillId="8" borderId="0" applyNumberFormat="0" applyBorder="0" applyAlignment="0" applyProtection="0"/>
    <xf numFmtId="0" fontId="46" fillId="7" borderId="0" applyNumberFormat="0" applyBorder="0" applyAlignment="0" applyProtection="0"/>
    <xf numFmtId="0" fontId="46" fillId="23" borderId="0" applyNumberFormat="0" applyBorder="0" applyAlignment="0" applyProtection="0"/>
    <xf numFmtId="237" fontId="52" fillId="0" borderId="0"/>
    <xf numFmtId="238" fontId="52" fillId="0" borderId="0"/>
    <xf numFmtId="0" fontId="46" fillId="7" borderId="0" applyNumberFormat="0" applyBorder="0" applyAlignment="0" applyProtection="0"/>
    <xf numFmtId="0" fontId="46" fillId="10" borderId="0" applyNumberFormat="0" applyBorder="0" applyAlignment="0" applyProtection="0"/>
    <xf numFmtId="0" fontId="46" fillId="23" borderId="0" applyNumberFormat="0" applyBorder="0" applyAlignment="0" applyProtection="0"/>
    <xf numFmtId="0" fontId="46" fillId="21" borderId="0" applyNumberFormat="0" applyBorder="0" applyAlignment="0" applyProtection="0"/>
    <xf numFmtId="0" fontId="46" fillId="7" borderId="0" applyNumberFormat="0" applyBorder="0" applyAlignment="0" applyProtection="0"/>
    <xf numFmtId="0" fontId="46" fillId="23" borderId="0" applyNumberFormat="0" applyBorder="0" applyAlignment="0" applyProtection="0"/>
    <xf numFmtId="239" fontId="52" fillId="0" borderId="0"/>
    <xf numFmtId="241" fontId="52" fillId="0" borderId="0">
      <alignment horizontal="center"/>
    </xf>
    <xf numFmtId="242" fontId="52" fillId="0" borderId="0">
      <alignment horizontal="center"/>
    </xf>
    <xf numFmtId="243" fontId="52" fillId="0" borderId="0">
      <alignment horizontal="center"/>
    </xf>
    <xf numFmtId="244" fontId="52" fillId="0" borderId="0">
      <alignment horizontal="center"/>
    </xf>
    <xf numFmtId="245" fontId="52" fillId="0" borderId="0">
      <alignment horizontal="center"/>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35" applyFont="0" applyFill="0" applyBorder="0" applyAlignment="0" applyProtection="0">
      <alignment horizontal="left"/>
    </xf>
    <xf numFmtId="246" fontId="13" fillId="0" borderId="35" applyFont="0" applyFill="0" applyBorder="0" applyAlignment="0" applyProtection="0">
      <alignment horizontal="left"/>
    </xf>
    <xf numFmtId="246" fontId="13" fillId="0" borderId="35" applyFont="0" applyFill="0" applyBorder="0" applyAlignment="0" applyProtection="0">
      <alignment horizontal="left"/>
    </xf>
    <xf numFmtId="246" fontId="13" fillId="0" borderId="35" applyFont="0" applyFill="0" applyBorder="0" applyAlignment="0" applyProtection="0">
      <alignment horizontal="left"/>
    </xf>
    <xf numFmtId="247" fontId="13" fillId="0" borderId="35" applyFont="0" applyFill="0" applyBorder="0" applyAlignment="0" applyProtection="0">
      <alignment horizontal="left"/>
    </xf>
    <xf numFmtId="247" fontId="13" fillId="0" borderId="35" applyFont="0" applyFill="0" applyBorder="0" applyAlignment="0" applyProtection="0">
      <alignment horizontal="left"/>
    </xf>
    <xf numFmtId="247" fontId="13" fillId="0" borderId="35" applyFont="0" applyFill="0" applyBorder="0" applyAlignment="0" applyProtection="0">
      <alignment horizontal="left"/>
    </xf>
    <xf numFmtId="247" fontId="13" fillId="0" borderId="35" applyFont="0" applyFill="0" applyBorder="0" applyAlignment="0" applyProtection="0">
      <alignment horizontal="left"/>
    </xf>
    <xf numFmtId="248" fontId="13" fillId="0" borderId="35" applyFont="0" applyFill="0" applyBorder="0" applyAlignment="0" applyProtection="0">
      <alignment horizontal="left"/>
    </xf>
    <xf numFmtId="248" fontId="13" fillId="0" borderId="35" applyFont="0" applyFill="0" applyBorder="0" applyAlignment="0" applyProtection="0">
      <alignment horizontal="left"/>
    </xf>
    <xf numFmtId="248" fontId="13" fillId="0" borderId="35" applyFont="0" applyFill="0" applyBorder="0" applyAlignment="0" applyProtection="0">
      <alignment horizontal="left"/>
    </xf>
    <xf numFmtId="248" fontId="13" fillId="0" borderId="35"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249" fontId="13" fillId="0" borderId="35" applyFont="0" applyFill="0" applyBorder="0" applyAlignment="0" applyProtection="0">
      <alignment horizontal="left"/>
    </xf>
    <xf numFmtId="249" fontId="13" fillId="0" borderId="35" applyFont="0" applyFill="0" applyBorder="0" applyAlignment="0" applyProtection="0">
      <alignment horizontal="left"/>
    </xf>
    <xf numFmtId="249" fontId="13" fillId="0" borderId="35" applyFont="0" applyFill="0" applyBorder="0" applyAlignment="0" applyProtection="0">
      <alignment horizontal="left"/>
    </xf>
    <xf numFmtId="249" fontId="13" fillId="0" borderId="35" applyFont="0" applyFill="0" applyBorder="0" applyAlignment="0" applyProtection="0">
      <alignment horizontal="left"/>
    </xf>
    <xf numFmtId="250" fontId="13" fillId="0" borderId="35" applyFont="0" applyFill="0" applyBorder="0" applyAlignment="0" applyProtection="0">
      <alignment horizontal="left"/>
    </xf>
    <xf numFmtId="250" fontId="13" fillId="0" borderId="35" applyFont="0" applyFill="0" applyBorder="0" applyAlignment="0" applyProtection="0">
      <alignment horizontal="left"/>
    </xf>
    <xf numFmtId="250" fontId="13" fillId="0" borderId="35" applyFont="0" applyFill="0" applyBorder="0" applyAlignment="0" applyProtection="0">
      <alignment horizontal="left"/>
    </xf>
    <xf numFmtId="250" fontId="13" fillId="0" borderId="35" applyFont="0" applyFill="0" applyBorder="0" applyAlignment="0" applyProtection="0">
      <alignment horizontal="left"/>
    </xf>
    <xf numFmtId="251" fontId="13" fillId="0" borderId="35" applyFont="0" applyFill="0" applyBorder="0" applyAlignment="0" applyProtection="0">
      <alignment horizontal="left"/>
    </xf>
    <xf numFmtId="251" fontId="13" fillId="0" borderId="35" applyFont="0" applyFill="0" applyBorder="0" applyAlignment="0" applyProtection="0">
      <alignment horizontal="left"/>
    </xf>
    <xf numFmtId="251" fontId="13" fillId="0" borderId="35" applyFont="0" applyFill="0" applyBorder="0" applyAlignment="0" applyProtection="0">
      <alignment horizontal="left"/>
    </xf>
    <xf numFmtId="251" fontId="13" fillId="0" borderId="35" applyFont="0" applyFill="0" applyBorder="0" applyAlignment="0" applyProtection="0">
      <alignment horizontal="left"/>
    </xf>
    <xf numFmtId="252" fontId="13" fillId="0" borderId="35" applyFont="0" applyFill="0" applyBorder="0" applyAlignment="0" applyProtection="0">
      <alignment horizontal="left"/>
    </xf>
    <xf numFmtId="252" fontId="13" fillId="0" borderId="35" applyFont="0" applyFill="0" applyBorder="0" applyAlignment="0" applyProtection="0">
      <alignment horizontal="left"/>
    </xf>
    <xf numFmtId="252" fontId="13" fillId="0" borderId="35" applyFont="0" applyFill="0" applyBorder="0" applyAlignment="0" applyProtection="0">
      <alignment horizontal="left"/>
    </xf>
    <xf numFmtId="252" fontId="13" fillId="0" borderId="35" applyFont="0" applyFill="0" applyBorder="0" applyAlignment="0" applyProtection="0">
      <alignment horizontal="left"/>
    </xf>
    <xf numFmtId="253" fontId="13" fillId="0" borderId="35" applyFont="0" applyFill="0" applyBorder="0" applyAlignment="0" applyProtection="0">
      <alignment horizontal="left"/>
    </xf>
    <xf numFmtId="253" fontId="13" fillId="0" borderId="35" applyFont="0" applyFill="0" applyBorder="0" applyAlignment="0" applyProtection="0">
      <alignment horizontal="left"/>
    </xf>
    <xf numFmtId="253" fontId="13" fillId="0" borderId="35" applyFont="0" applyFill="0" applyBorder="0" applyAlignment="0" applyProtection="0">
      <alignment horizontal="left"/>
    </xf>
    <xf numFmtId="253" fontId="13" fillId="0" borderId="35" applyFont="0" applyFill="0" applyBorder="0" applyAlignment="0" applyProtection="0">
      <alignment horizontal="left"/>
    </xf>
    <xf numFmtId="254" fontId="13" fillId="0" borderId="35" applyFont="0" applyFill="0" applyBorder="0" applyAlignment="0" applyProtection="0">
      <alignment horizontal="left"/>
    </xf>
    <xf numFmtId="254" fontId="13" fillId="0" borderId="35" applyFont="0" applyFill="0" applyBorder="0" applyAlignment="0" applyProtection="0">
      <alignment horizontal="left"/>
    </xf>
    <xf numFmtId="254" fontId="13" fillId="0" borderId="35" applyFont="0" applyFill="0" applyBorder="0" applyAlignment="0" applyProtection="0">
      <alignment horizontal="left"/>
    </xf>
    <xf numFmtId="254" fontId="13" fillId="0" borderId="35" applyFont="0" applyFill="0" applyBorder="0" applyAlignment="0" applyProtection="0">
      <alignment horizontal="left"/>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52" fillId="0" borderId="0">
      <alignment horizontal="left"/>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50"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6" fillId="0" borderId="0">
      <alignment horizontal="center" vertical="center"/>
    </xf>
    <xf numFmtId="0" fontId="53" fillId="0" borderId="0"/>
    <xf numFmtId="0" fontId="90" fillId="0" borderId="0"/>
    <xf numFmtId="9" fontId="108" fillId="0" borderId="0" applyFont="0" applyFill="0" applyBorder="0" applyAlignment="0" applyProtection="0"/>
    <xf numFmtId="9" fontId="5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0" fontId="79" fillId="0" borderId="0">
      <alignment horizontal="left"/>
      <protection locked="0"/>
    </xf>
    <xf numFmtId="0" fontId="19" fillId="0" borderId="0" applyNumberFormat="0" applyFill="0" applyBorder="0" applyAlignment="0" applyProtection="0">
      <alignment vertical="top"/>
      <protection locked="0"/>
    </xf>
    <xf numFmtId="0" fontId="13" fillId="0" borderId="0"/>
    <xf numFmtId="0" fontId="13" fillId="0" borderId="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162" fillId="0" borderId="0"/>
    <xf numFmtId="44" fontId="13" fillId="0" borderId="0" applyFont="0" applyFill="0" applyBorder="0" applyAlignment="0" applyProtection="0"/>
    <xf numFmtId="0" fontId="149" fillId="0" borderId="0" applyNumberForma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90" fillId="0" borderId="0"/>
    <xf numFmtId="0" fontId="53" fillId="0" borderId="0"/>
    <xf numFmtId="0" fontId="53" fillId="0" borderId="0"/>
    <xf numFmtId="0" fontId="53" fillId="0" borderId="0"/>
    <xf numFmtId="165" fontId="53" fillId="0" borderId="0" applyFont="0" applyFill="0" applyBorder="0" applyAlignment="0" applyProtection="0"/>
    <xf numFmtId="0" fontId="167" fillId="0" borderId="0"/>
    <xf numFmtId="0" fontId="52" fillId="0" borderId="0"/>
    <xf numFmtId="164" fontId="13" fillId="0" borderId="0" applyFont="0" applyFill="0" applyBorder="0" applyAlignment="0" applyProtection="0"/>
    <xf numFmtId="276" fontId="13" fillId="0" borderId="0" applyFont="0" applyFill="0" applyBorder="0" applyAlignment="0" applyProtection="0"/>
    <xf numFmtId="277" fontId="13" fillId="0" borderId="0" applyFont="0" applyFill="0" applyBorder="0" applyAlignment="0" applyProtection="0"/>
    <xf numFmtId="0" fontId="26" fillId="0" borderId="0"/>
    <xf numFmtId="49" fontId="164" fillId="0" borderId="3">
      <alignment horizontal="right" vertical="center"/>
    </xf>
    <xf numFmtId="0" fontId="91" fillId="0" borderId="0"/>
    <xf numFmtId="49" fontId="164" fillId="0" borderId="3">
      <alignment horizontal="right" vertical="center"/>
    </xf>
    <xf numFmtId="0" fontId="168" fillId="0" borderId="51">
      <alignment horizontal="center"/>
      <protection hidden="1"/>
    </xf>
    <xf numFmtId="165" fontId="1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0" fontId="117" fillId="2" borderId="0" applyNumberFormat="0" applyFon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125" fillId="0" borderId="0" applyNumberFormat="0" applyFill="0" applyBorder="0" applyAlignment="0" applyProtection="0"/>
    <xf numFmtId="0" fontId="131" fillId="29" borderId="0" applyNumberFormat="0" applyBorder="0" applyAlignment="0" applyProtection="0"/>
    <xf numFmtId="0" fontId="139" fillId="37" borderId="0" applyNumberFormat="0" applyBorder="0" applyAlignment="0" applyProtection="0"/>
    <xf numFmtId="0" fontId="139" fillId="41" borderId="0" applyNumberFormat="0" applyBorder="0" applyAlignment="0" applyProtection="0"/>
    <xf numFmtId="0" fontId="139" fillId="45" borderId="0" applyNumberFormat="0" applyBorder="0" applyAlignment="0" applyProtection="0"/>
    <xf numFmtId="0" fontId="139" fillId="49" borderId="0" applyNumberFormat="0" applyBorder="0" applyAlignment="0" applyProtection="0"/>
    <xf numFmtId="0" fontId="139" fillId="53" borderId="0" applyNumberFormat="0" applyBorder="0" applyAlignment="0" applyProtection="0"/>
    <xf numFmtId="0" fontId="139"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117" fillId="2" borderId="0" applyNumberFormat="0" applyFon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47" fillId="58" borderId="0" applyNumberFormat="0" applyBorder="0" applyAlignment="0" applyProtection="0"/>
    <xf numFmtId="0" fontId="47" fillId="20" borderId="0" applyNumberFormat="0" applyBorder="0" applyAlignment="0" applyProtection="0"/>
    <xf numFmtId="0" fontId="47" fillId="12" borderId="0" applyNumberFormat="0" applyBorder="0" applyAlignment="0" applyProtection="0"/>
    <xf numFmtId="0" fontId="47" fillId="59"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73" fillId="60" borderId="24" applyNumberFormat="0" applyAlignment="0" applyProtection="0"/>
    <xf numFmtId="0" fontId="140" fillId="60" borderId="25" applyNumberFormat="0" applyAlignment="0" applyProtection="0"/>
    <xf numFmtId="0" fontId="75" fillId="22" borderId="25" applyNumberFormat="0" applyAlignment="0" applyProtection="0"/>
    <xf numFmtId="0" fontId="76" fillId="0" borderId="45" applyNumberFormat="0" applyFill="0" applyAlignment="0" applyProtection="0"/>
    <xf numFmtId="0" fontId="77" fillId="0" borderId="0" applyNumberFormat="0" applyFill="0" applyBorder="0" applyAlignment="0" applyProtection="0"/>
    <xf numFmtId="0" fontId="78" fillId="7" borderId="0" applyNumberFormat="0" applyBorder="0" applyAlignment="0" applyProtection="0"/>
    <xf numFmtId="0" fontId="141" fillId="22" borderId="0" applyNumberFormat="0" applyBorder="0" applyAlignment="0" applyProtection="0"/>
    <xf numFmtId="0" fontId="90" fillId="23" borderId="28" applyNumberFormat="0" applyFont="0" applyAlignment="0" applyProtection="0"/>
    <xf numFmtId="9" fontId="91" fillId="0" borderId="0" applyFont="0" applyFill="0" applyBorder="0" applyAlignment="0" applyProtection="0"/>
    <xf numFmtId="0" fontId="81" fillId="6" borderId="0" applyNumberFormat="0" applyBorder="0" applyAlignment="0" applyProtection="0"/>
    <xf numFmtId="0" fontId="142" fillId="0" borderId="0" applyNumberFormat="0" applyFill="0" applyBorder="0" applyAlignment="0" applyProtection="0"/>
    <xf numFmtId="0" fontId="143" fillId="0" borderId="46" applyNumberFormat="0" applyFill="0" applyAlignment="0" applyProtection="0"/>
    <xf numFmtId="0" fontId="144" fillId="0" borderId="47" applyNumberFormat="0" applyFill="0" applyAlignment="0" applyProtection="0"/>
    <xf numFmtId="0" fontId="145" fillId="0" borderId="48" applyNumberFormat="0" applyFill="0" applyAlignment="0" applyProtection="0"/>
    <xf numFmtId="0" fontId="145" fillId="0" borderId="0" applyNumberFormat="0" applyFill="0" applyBorder="0" applyAlignment="0" applyProtection="0"/>
    <xf numFmtId="0" fontId="88" fillId="0" borderId="49" applyNumberFormat="0" applyFill="0" applyAlignment="0" applyProtection="0"/>
    <xf numFmtId="0" fontId="88" fillId="0" borderId="0" applyNumberFormat="0" applyFill="0" applyBorder="0" applyAlignment="0" applyProtection="0"/>
    <xf numFmtId="0" fontId="89" fillId="24" borderId="33" applyNumberFormat="0" applyAlignment="0" applyProtection="0"/>
    <xf numFmtId="0" fontId="90" fillId="0" borderId="0"/>
    <xf numFmtId="9" fontId="91" fillId="0" borderId="0" applyFont="0" applyFill="0" applyBorder="0" applyAlignment="0" applyProtection="0"/>
    <xf numFmtId="0" fontId="53" fillId="0" borderId="0"/>
    <xf numFmtId="0" fontId="12" fillId="0" borderId="0">
      <alignment horizontal="left" vertical="center" wrapText="1"/>
    </xf>
    <xf numFmtId="0" fontId="53" fillId="0" borderId="0"/>
    <xf numFmtId="0" fontId="13" fillId="0" borderId="0"/>
    <xf numFmtId="0" fontId="13" fillId="0" borderId="0"/>
    <xf numFmtId="0" fontId="13" fillId="0" borderId="0"/>
    <xf numFmtId="0" fontId="125" fillId="0" borderId="0" applyNumberFormat="0" applyFill="0" applyBorder="0" applyAlignment="0" applyProtection="0"/>
    <xf numFmtId="0" fontId="126" fillId="0" borderId="36" applyNumberFormat="0" applyFill="0" applyAlignment="0" applyProtection="0"/>
    <xf numFmtId="0" fontId="127" fillId="0" borderId="37" applyNumberFormat="0" applyFill="0" applyAlignment="0" applyProtection="0"/>
    <xf numFmtId="0" fontId="128" fillId="0" borderId="38" applyNumberFormat="0" applyFill="0" applyAlignment="0" applyProtection="0"/>
    <xf numFmtId="0" fontId="128" fillId="0" borderId="0" applyNumberFormat="0" applyFill="0" applyBorder="0" applyAlignment="0" applyProtection="0"/>
    <xf numFmtId="0" fontId="129" fillId="27" borderId="0" applyNumberFormat="0" applyBorder="0" applyAlignment="0" applyProtection="0"/>
    <xf numFmtId="0" fontId="130" fillId="28" borderId="0" applyNumberFormat="0" applyBorder="0" applyAlignment="0" applyProtection="0"/>
    <xf numFmtId="0" fontId="131" fillId="29" borderId="0" applyNumberFormat="0" applyBorder="0" applyAlignment="0" applyProtection="0"/>
    <xf numFmtId="0" fontId="132" fillId="30" borderId="39" applyNumberFormat="0" applyAlignment="0" applyProtection="0"/>
    <xf numFmtId="0" fontId="133" fillId="31" borderId="40" applyNumberFormat="0" applyAlignment="0" applyProtection="0"/>
    <xf numFmtId="0" fontId="134" fillId="31" borderId="39" applyNumberFormat="0" applyAlignment="0" applyProtection="0"/>
    <xf numFmtId="0" fontId="135" fillId="0" borderId="41" applyNumberFormat="0" applyFill="0" applyAlignment="0" applyProtection="0"/>
    <xf numFmtId="0" fontId="136" fillId="32" borderId="42" applyNumberFormat="0" applyAlignment="0" applyProtection="0"/>
    <xf numFmtId="0" fontId="103" fillId="0" borderId="0" applyNumberFormat="0" applyFill="0" applyBorder="0" applyAlignment="0" applyProtection="0"/>
    <xf numFmtId="0" fontId="137" fillId="0" borderId="0" applyNumberFormat="0" applyFill="0" applyBorder="0" applyAlignment="0" applyProtection="0"/>
    <xf numFmtId="0" fontId="138" fillId="0" borderId="44" applyNumberFormat="0" applyFill="0" applyAlignment="0" applyProtection="0"/>
    <xf numFmtId="0" fontId="139" fillId="34" borderId="0" applyNumberFormat="0" applyBorder="0" applyAlignment="0" applyProtection="0"/>
    <xf numFmtId="0" fontId="139" fillId="38" borderId="0" applyNumberFormat="0" applyBorder="0" applyAlignment="0" applyProtection="0"/>
    <xf numFmtId="0" fontId="139" fillId="42" borderId="0" applyNumberFormat="0" applyBorder="0" applyAlignment="0" applyProtection="0"/>
    <xf numFmtId="0" fontId="139" fillId="46" borderId="0" applyNumberFormat="0" applyBorder="0" applyAlignment="0" applyProtection="0"/>
    <xf numFmtId="0" fontId="139" fillId="50" borderId="0" applyNumberFormat="0" applyBorder="0" applyAlignment="0" applyProtection="0"/>
    <xf numFmtId="0" fontId="139" fillId="54" borderId="0" applyNumberFormat="0" applyBorder="0" applyAlignment="0" applyProtection="0"/>
    <xf numFmtId="0" fontId="13" fillId="0" borderId="0"/>
    <xf numFmtId="9" fontId="9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 fontId="108" fillId="0" borderId="0" applyFont="0" applyFill="0" applyBorder="0" applyAlignment="0" applyProtection="0"/>
    <xf numFmtId="165" fontId="53" fillId="0" borderId="0" applyFont="0" applyFill="0" applyBorder="0" applyAlignment="0" applyProtection="0"/>
    <xf numFmtId="9" fontId="53" fillId="0" borderId="0" applyFont="0" applyFill="0" applyBorder="0" applyAlignment="0" applyProtection="0"/>
    <xf numFmtId="0" fontId="91" fillId="0" borderId="0"/>
    <xf numFmtId="37" fontId="172" fillId="0" borderId="0"/>
    <xf numFmtId="0" fontId="91" fillId="0" borderId="0"/>
    <xf numFmtId="0" fontId="53" fillId="0" borderId="0"/>
    <xf numFmtId="0" fontId="53" fillId="0" borderId="0"/>
    <xf numFmtId="0" fontId="53" fillId="0" borderId="0"/>
    <xf numFmtId="0" fontId="13" fillId="0" borderId="0"/>
    <xf numFmtId="0" fontId="173" fillId="0" borderId="0" applyNumberFormat="0" applyFill="0" applyBorder="0" applyAlignment="0" applyProtection="0">
      <alignment vertical="top"/>
      <protection locked="0"/>
    </xf>
    <xf numFmtId="0" fontId="53" fillId="0" borderId="0"/>
    <xf numFmtId="0" fontId="117" fillId="2" borderId="0" applyNumberFormat="0" applyFont="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174" fillId="0" borderId="0"/>
    <xf numFmtId="165" fontId="174" fillId="0" borderId="0" applyFont="0" applyFill="0" applyBorder="0" applyAlignment="0" applyProtection="0"/>
    <xf numFmtId="9"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13" fillId="0" borderId="0"/>
    <xf numFmtId="0" fontId="117" fillId="2" borderId="0" applyNumberFormat="0" applyFon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13" fillId="0" borderId="0"/>
    <xf numFmtId="0" fontId="46" fillId="63" borderId="0" applyNumberFormat="0" applyBorder="0" applyAlignment="0" applyProtection="0"/>
    <xf numFmtId="0" fontId="46" fillId="64" borderId="0" applyNumberFormat="0" applyBorder="0" applyAlignment="0" applyProtection="0"/>
    <xf numFmtId="0" fontId="46" fillId="65"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0" fontId="46" fillId="69" borderId="0" applyNumberFormat="0" applyBorder="0" applyAlignment="0" applyProtection="0"/>
    <xf numFmtId="0" fontId="46" fillId="70" borderId="0" applyNumberFormat="0" applyBorder="0" applyAlignment="0" applyProtection="0"/>
    <xf numFmtId="0" fontId="46" fillId="71" borderId="0" applyNumberFormat="0" applyBorder="0" applyAlignment="0" applyProtection="0"/>
    <xf numFmtId="0" fontId="46" fillId="66" borderId="0" applyNumberFormat="0" applyBorder="0" applyAlignment="0" applyProtection="0"/>
    <xf numFmtId="0" fontId="46" fillId="69" borderId="0" applyNumberFormat="0" applyBorder="0" applyAlignment="0" applyProtection="0"/>
    <xf numFmtId="0" fontId="46" fillId="72" borderId="0" applyNumberFormat="0" applyBorder="0" applyAlignment="0" applyProtection="0"/>
    <xf numFmtId="0" fontId="47" fillId="73" borderId="0" applyNumberFormat="0" applyBorder="0" applyAlignment="0" applyProtection="0"/>
    <xf numFmtId="0" fontId="47" fillId="70" borderId="0" applyNumberFormat="0" applyBorder="0" applyAlignment="0" applyProtection="0"/>
    <xf numFmtId="0" fontId="47" fillId="71" borderId="0" applyNumberFormat="0" applyBorder="0" applyAlignment="0" applyProtection="0"/>
    <xf numFmtId="0" fontId="47" fillId="74" borderId="0" applyNumberFormat="0" applyBorder="0" applyAlignment="0" applyProtection="0"/>
    <xf numFmtId="0" fontId="47" fillId="75" borderId="0" applyNumberFormat="0" applyBorder="0" applyAlignment="0" applyProtection="0"/>
    <xf numFmtId="0" fontId="47" fillId="76" borderId="0" applyNumberFormat="0" applyBorder="0" applyAlignment="0" applyProtection="0"/>
    <xf numFmtId="164" fontId="13" fillId="0" borderId="0" applyFont="0" applyFill="0" applyBorder="0" applyAlignment="0" applyProtection="0"/>
    <xf numFmtId="0" fontId="76" fillId="0" borderId="27" applyNumberFormat="0" applyFill="0" applyAlignment="0" applyProtection="0"/>
    <xf numFmtId="278" fontId="175" fillId="0" borderId="0" applyFont="0" applyFill="0" applyBorder="0" applyAlignment="0" applyProtection="0"/>
    <xf numFmtId="0" fontId="53" fillId="0" borderId="0"/>
    <xf numFmtId="0" fontId="53" fillId="0" borderId="0"/>
    <xf numFmtId="0" fontId="53" fillId="0" borderId="0"/>
    <xf numFmtId="0" fontId="82" fillId="0" borderId="29" applyNumberFormat="0" applyFill="0" applyAlignment="0" applyProtection="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117" fillId="2" borderId="0" applyNumberFormat="0" applyFon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117" fillId="2" borderId="0" applyNumberFormat="0" applyFon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0" fontId="53" fillId="0" borderId="0"/>
    <xf numFmtId="0" fontId="53" fillId="0" borderId="0"/>
    <xf numFmtId="0" fontId="53" fillId="0" borderId="0"/>
    <xf numFmtId="0" fontId="53" fillId="0" borderId="0"/>
    <xf numFmtId="0" fontId="117" fillId="2" borderId="0" applyNumberFormat="0" applyFont="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9" fontId="53" fillId="0" borderId="0" applyFont="0" applyFill="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37" fontId="172" fillId="0" borderId="0"/>
    <xf numFmtId="0" fontId="53" fillId="0" borderId="0"/>
    <xf numFmtId="0" fontId="53" fillId="0" borderId="0"/>
    <xf numFmtId="0" fontId="53" fillId="0" borderId="0"/>
    <xf numFmtId="0" fontId="53" fillId="0" borderId="0"/>
    <xf numFmtId="0" fontId="117" fillId="2" borderId="0" applyNumberFormat="0" applyFont="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117" fillId="2" borderId="0" applyNumberFormat="0" applyFon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171" fillId="29" borderId="0" applyNumberFormat="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70" fillId="0" borderId="0" applyNumberFormat="0" applyFill="0" applyBorder="0" applyAlignment="0" applyProtection="0"/>
    <xf numFmtId="0" fontId="13" fillId="0" borderId="0"/>
    <xf numFmtId="0" fontId="161" fillId="0" borderId="0" applyNumberForma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13" fillId="0" borderId="0"/>
    <xf numFmtId="9"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176" fillId="0" borderId="0" applyNumberFormat="0" applyFill="0" applyBorder="0" applyAlignment="0" applyProtection="0"/>
    <xf numFmtId="0" fontId="52" fillId="0" borderId="0"/>
    <xf numFmtId="0" fontId="167" fillId="0" borderId="0"/>
    <xf numFmtId="0" fontId="167" fillId="0" borderId="0"/>
    <xf numFmtId="4" fontId="2" fillId="0" borderId="53" applyFill="0" applyBorder="0" applyProtection="0">
      <alignment horizontal="right" vertical="center"/>
    </xf>
    <xf numFmtId="49" fontId="164" fillId="0" borderId="53">
      <alignment horizontal="right" vertical="center"/>
    </xf>
    <xf numFmtId="49" fontId="164" fillId="0" borderId="53">
      <alignment horizontal="right" vertical="center"/>
    </xf>
    <xf numFmtId="0" fontId="53" fillId="0" borderId="0"/>
    <xf numFmtId="0" fontId="53" fillId="0" borderId="0"/>
    <xf numFmtId="0" fontId="53" fillId="0" borderId="0"/>
    <xf numFmtId="0" fontId="53" fillId="0" borderId="0"/>
    <xf numFmtId="0" fontId="76" fillId="0" borderId="27" applyNumberFormat="0" applyFill="0" applyAlignment="0" applyProtection="0"/>
    <xf numFmtId="0" fontId="53" fillId="0" borderId="0"/>
    <xf numFmtId="0" fontId="53" fillId="0" borderId="0"/>
    <xf numFmtId="0" fontId="53" fillId="0" borderId="0"/>
    <xf numFmtId="190" fontId="45" fillId="0" borderId="54">
      <alignment horizontal="left"/>
    </xf>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73" fillId="60" borderId="24" applyNumberFormat="0" applyAlignment="0" applyProtection="0"/>
    <xf numFmtId="0" fontId="140" fillId="60" borderId="25" applyNumberFormat="0" applyAlignment="0" applyProtection="0"/>
    <xf numFmtId="0" fontId="75" fillId="22" borderId="25" applyNumberFormat="0" applyAlignment="0" applyProtection="0"/>
    <xf numFmtId="0" fontId="76" fillId="0" borderId="45" applyNumberFormat="0" applyFill="0" applyAlignment="0" applyProtection="0"/>
    <xf numFmtId="0" fontId="90" fillId="23" borderId="28" applyNumberFormat="0" applyFont="0" applyAlignment="0" applyProtection="0"/>
    <xf numFmtId="0" fontId="53" fillId="0" borderId="0"/>
    <xf numFmtId="0" fontId="53" fillId="0" borderId="0"/>
    <xf numFmtId="174" fontId="12" fillId="0" borderId="54">
      <alignment horizontal="right" vertical="center"/>
    </xf>
    <xf numFmtId="0" fontId="53" fillId="0" borderId="0"/>
    <xf numFmtId="0" fontId="53" fillId="0" borderId="0"/>
    <xf numFmtId="190" fontId="45" fillId="0" borderId="54">
      <alignment horizontal="left"/>
    </xf>
    <xf numFmtId="174" fontId="12" fillId="0" borderId="54">
      <alignment horizontal="right" vertical="center"/>
    </xf>
    <xf numFmtId="190" fontId="45" fillId="0" borderId="54">
      <alignment horizontal="left"/>
    </xf>
    <xf numFmtId="0" fontId="53" fillId="0" borderId="0"/>
    <xf numFmtId="190" fontId="45" fillId="0" borderId="54">
      <alignment horizontal="left"/>
    </xf>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73" fillId="21" borderId="24" applyNumberFormat="0" applyAlignment="0" applyProtection="0"/>
    <xf numFmtId="0" fontId="74" fillId="21" borderId="25" applyNumberFormat="0" applyAlignment="0" applyProtection="0"/>
    <xf numFmtId="0" fontId="75" fillId="8" borderId="25" applyNumberFormat="0" applyAlignment="0" applyProtection="0"/>
    <xf numFmtId="0" fontId="76" fillId="0" borderId="27"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73" fillId="60" borderId="24" applyNumberFormat="0" applyAlignment="0" applyProtection="0"/>
    <xf numFmtId="0" fontId="140" fillId="60" borderId="25" applyNumberFormat="0" applyAlignment="0" applyProtection="0"/>
    <xf numFmtId="0" fontId="75" fillId="22" borderId="25" applyNumberFormat="0" applyAlignment="0" applyProtection="0"/>
    <xf numFmtId="0" fontId="76" fillId="0" borderId="45" applyNumberFormat="0" applyFill="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76" fillId="0" borderId="27" applyNumberFormat="0" applyFill="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73" fillId="60" borderId="24" applyNumberFormat="0" applyAlignment="0" applyProtection="0"/>
    <xf numFmtId="0" fontId="140" fillId="60" borderId="25" applyNumberFormat="0" applyAlignment="0" applyProtection="0"/>
    <xf numFmtId="0" fontId="75" fillId="22" borderId="25" applyNumberFormat="0" applyAlignment="0" applyProtection="0"/>
    <xf numFmtId="0" fontId="76" fillId="0" borderId="45" applyNumberFormat="0" applyFill="0" applyAlignment="0" applyProtection="0"/>
    <xf numFmtId="0" fontId="90" fillId="23" borderId="28" applyNumberFormat="0" applyFont="0" applyAlignment="0" applyProtection="0"/>
    <xf numFmtId="0" fontId="53" fillId="0" borderId="0"/>
    <xf numFmtId="0" fontId="73" fillId="60" borderId="24" applyNumberFormat="0" applyAlignment="0" applyProtection="0"/>
    <xf numFmtId="0" fontId="140" fillId="60" borderId="25" applyNumberFormat="0" applyAlignment="0" applyProtection="0"/>
    <xf numFmtId="0" fontId="75" fillId="22" borderId="25" applyNumberFormat="0" applyAlignment="0" applyProtection="0"/>
    <xf numFmtId="0" fontId="76" fillId="0" borderId="45" applyNumberFormat="0" applyFill="0" applyAlignment="0" applyProtection="0"/>
    <xf numFmtId="0" fontId="90" fillId="23" borderId="28" applyNumberFormat="0" applyFont="0" applyAlignment="0" applyProtection="0"/>
    <xf numFmtId="0" fontId="53" fillId="0" borderId="0"/>
    <xf numFmtId="1" fontId="12" fillId="2" borderId="55">
      <alignment horizontal="right" vertical="center"/>
    </xf>
    <xf numFmtId="1" fontId="21" fillId="2" borderId="52">
      <alignment horizontal="right" vertical="center"/>
    </xf>
    <xf numFmtId="1" fontId="12" fillId="2" borderId="56">
      <alignment horizontal="right" vertical="center"/>
    </xf>
    <xf numFmtId="174" fontId="12" fillId="0" borderId="56">
      <alignment horizontal="right" vertical="center"/>
    </xf>
    <xf numFmtId="174" fontId="12" fillId="0" borderId="56">
      <alignment horizontal="right" vertical="center"/>
    </xf>
    <xf numFmtId="1" fontId="22" fillId="0" borderId="52" applyNumberFormat="0" applyBorder="0">
      <alignment horizontal="left" vertical="top" wrapText="1"/>
    </xf>
    <xf numFmtId="1" fontId="24" fillId="0" borderId="57" applyBorder="0">
      <alignment horizontal="center" vertical="center" textRotation="90"/>
    </xf>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74" fontId="12" fillId="0" borderId="56">
      <alignment horizontal="right" vertical="center"/>
    </xf>
    <xf numFmtId="174" fontId="12" fillId="0" borderId="56">
      <alignment horizontal="right" vertical="center"/>
    </xf>
    <xf numFmtId="0" fontId="73" fillId="21" borderId="24" applyNumberFormat="0" applyAlignment="0" applyProtection="0"/>
    <xf numFmtId="0" fontId="74" fillId="21" borderId="25" applyNumberFormat="0" applyAlignment="0" applyProtection="0"/>
    <xf numFmtId="0" fontId="75" fillId="8" borderId="25" applyNumberFormat="0" applyAlignment="0" applyProtection="0"/>
    <xf numFmtId="0" fontId="76" fillId="0" borderId="27" applyNumberFormat="0" applyFill="0" applyAlignment="0" applyProtection="0"/>
    <xf numFmtId="0" fontId="52" fillId="23" borderId="28" applyNumberFormat="0" applyFont="0" applyAlignment="0" applyProtection="0"/>
    <xf numFmtId="0" fontId="13" fillId="23" borderId="28"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1" fontId="12" fillId="2" borderId="56">
      <alignment horizontal="right" vertical="center"/>
    </xf>
    <xf numFmtId="174" fontId="12" fillId="0" borderId="56">
      <alignment horizontal="right" vertical="center"/>
    </xf>
    <xf numFmtId="174" fontId="12" fillId="0" borderId="56">
      <alignment horizontal="right" vertical="center"/>
    </xf>
    <xf numFmtId="174" fontId="12" fillId="0" borderId="56">
      <alignment horizontal="right" vertical="center"/>
    </xf>
    <xf numFmtId="174" fontId="12" fillId="0" borderId="56">
      <alignment horizontal="right" vertical="center"/>
    </xf>
    <xf numFmtId="1" fontId="12" fillId="2" borderId="55">
      <alignment horizontal="right" vertical="center"/>
    </xf>
    <xf numFmtId="1" fontId="21" fillId="2" borderId="52">
      <alignment horizontal="right" vertical="center"/>
    </xf>
    <xf numFmtId="1" fontId="12" fillId="2" borderId="56">
      <alignment horizontal="right" vertical="center"/>
    </xf>
    <xf numFmtId="174" fontId="12" fillId="0" borderId="56">
      <alignment horizontal="right" vertical="center"/>
    </xf>
    <xf numFmtId="174" fontId="12" fillId="0" borderId="56">
      <alignment horizontal="right" vertical="center"/>
    </xf>
    <xf numFmtId="1" fontId="22" fillId="0" borderId="52" applyNumberFormat="0" applyBorder="0">
      <alignment horizontal="left" vertical="top" wrapText="1"/>
    </xf>
    <xf numFmtId="1" fontId="24" fillId="0" borderId="57" applyBorder="0">
      <alignment horizontal="center" vertical="center" textRotation="90"/>
    </xf>
    <xf numFmtId="0" fontId="73" fillId="60" borderId="24" applyNumberFormat="0" applyAlignment="0" applyProtection="0"/>
    <xf numFmtId="0" fontId="140" fillId="60" borderId="25" applyNumberFormat="0" applyAlignment="0" applyProtection="0"/>
    <xf numFmtId="0" fontId="75" fillId="22" borderId="25" applyNumberFormat="0" applyAlignment="0" applyProtection="0"/>
    <xf numFmtId="0" fontId="76" fillId="0" borderId="45" applyNumberFormat="0" applyFill="0" applyAlignment="0" applyProtection="0"/>
    <xf numFmtId="0" fontId="90" fillId="23" borderId="28"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76" fillId="0" borderId="27" applyNumberFormat="0" applyFill="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49" borderId="0" applyNumberFormat="0" applyBorder="0" applyAlignment="0" applyProtection="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1" borderId="0" applyNumberFormat="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57" borderId="0" applyNumberFormat="0" applyBorder="0" applyAlignment="0" applyProtection="0"/>
    <xf numFmtId="0" fontId="53" fillId="45" borderId="0" applyNumberFormat="0" applyBorder="0" applyAlignment="0" applyProtection="0"/>
    <xf numFmtId="0" fontId="53" fillId="53"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165" fontId="174"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5" borderId="0" applyNumberFormat="0" applyBorder="0" applyAlignment="0" applyProtection="0"/>
    <xf numFmtId="165" fontId="53" fillId="0" borderId="0" applyFont="0" applyFill="0" applyBorder="0" applyAlignment="0" applyProtection="0"/>
    <xf numFmtId="0" fontId="53" fillId="0" borderId="0"/>
    <xf numFmtId="0" fontId="53" fillId="51" borderId="0" applyNumberFormat="0" applyBorder="0" applyAlignment="0" applyProtection="0"/>
    <xf numFmtId="0" fontId="53" fillId="55" borderId="0" applyNumberFormat="0" applyBorder="0" applyAlignment="0" applyProtection="0"/>
    <xf numFmtId="0" fontId="53" fillId="39" borderId="0" applyNumberFormat="0" applyBorder="0" applyAlignment="0" applyProtection="0"/>
    <xf numFmtId="0" fontId="53" fillId="56" borderId="0" applyNumberFormat="0" applyBorder="0" applyAlignment="0" applyProtection="0"/>
    <xf numFmtId="0" fontId="53" fillId="52" borderId="0" applyNumberFormat="0" applyBorder="0" applyAlignment="0" applyProtection="0"/>
    <xf numFmtId="0" fontId="53" fillId="48"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0" fontId="53" fillId="33"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3" borderId="43" applyNumberFormat="0" applyFont="0" applyAlignment="0" applyProtection="0"/>
    <xf numFmtId="9" fontId="53" fillId="0" borderId="0" applyFont="0" applyFill="0" applyBorder="0" applyAlignment="0" applyProtection="0"/>
    <xf numFmtId="0" fontId="53" fillId="0" borderId="0"/>
    <xf numFmtId="0" fontId="53" fillId="33" borderId="43" applyNumberFormat="0" applyFont="0" applyAlignment="0" applyProtection="0"/>
    <xf numFmtId="0" fontId="53" fillId="35"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9" fontId="2" fillId="0" borderId="53" applyNumberFormat="0" applyFont="0" applyFill="0" applyBorder="0" applyProtection="0">
      <alignment horizontal="left" vertical="center" indent="2"/>
    </xf>
    <xf numFmtId="49" fontId="116" fillId="0" borderId="53" applyNumberFormat="0" applyFill="0" applyBorder="0" applyProtection="0">
      <alignment horizontal="left" vertical="center"/>
    </xf>
    <xf numFmtId="0" fontId="177" fillId="2" borderId="0" applyNumberFormat="0" applyFont="0" applyBorder="0" applyAlignment="0" applyProtection="0"/>
    <xf numFmtId="0" fontId="2" fillId="0" borderId="53" applyNumberFormat="0" applyFill="0" applyAlignment="0" applyProtection="0"/>
    <xf numFmtId="256" fontId="2" fillId="26" borderId="53" applyNumberFormat="0" applyFont="0" applyBorder="0" applyAlignment="0" applyProtection="0">
      <alignment horizontal="right" vertical="center"/>
    </xf>
    <xf numFmtId="255" fontId="13" fillId="0" borderId="0" applyFont="0" applyFill="0" applyBorder="0" applyAlignment="0" applyProtection="0"/>
    <xf numFmtId="9" fontId="13" fillId="0" borderId="0" applyFont="0" applyFill="0" applyBorder="0" applyAlignment="0" applyProtection="0"/>
    <xf numFmtId="165" fontId="53" fillId="0" borderId="0" applyFont="0" applyFill="0" applyBorder="0" applyAlignment="0" applyProtection="0"/>
  </cellStyleXfs>
  <cellXfs count="1385">
    <xf numFmtId="0" fontId="0" fillId="0" borderId="0" xfId="0"/>
    <xf numFmtId="0" fontId="8" fillId="0" borderId="9" xfId="1" applyFont="1" applyFill="1" applyBorder="1" applyAlignment="1">
      <alignment horizontal="center" vertical="center" wrapText="1"/>
    </xf>
    <xf numFmtId="0" fontId="8" fillId="0" borderId="7" xfId="1" applyFont="1" applyFill="1" applyBorder="1" applyAlignment="1">
      <alignment horizontal="centerContinuous" vertical="center"/>
    </xf>
    <xf numFmtId="0" fontId="8" fillId="0" borderId="9" xfId="1" applyFont="1" applyFill="1" applyBorder="1" applyAlignment="1">
      <alignment horizontal="centerContinuous" vertical="center"/>
    </xf>
    <xf numFmtId="0" fontId="8" fillId="0" borderId="7" xfId="46" applyFont="1" applyFill="1" applyBorder="1" applyAlignment="1">
      <alignment horizontal="center" vertical="center"/>
    </xf>
    <xf numFmtId="0" fontId="8" fillId="0" borderId="0" xfId="46" applyFont="1" applyFill="1" applyBorder="1" applyAlignment="1">
      <alignment horizontal="center" vertical="center"/>
    </xf>
    <xf numFmtId="0" fontId="8" fillId="0" borderId="12" xfId="46" applyFont="1" applyFill="1" applyBorder="1" applyAlignment="1">
      <alignment horizontal="center" vertical="center"/>
    </xf>
    <xf numFmtId="0" fontId="8" fillId="0" borderId="2" xfId="1" applyFont="1" applyFill="1" applyBorder="1" applyAlignment="1">
      <alignment horizontal="center" vertical="center"/>
    </xf>
    <xf numFmtId="0" fontId="8" fillId="0" borderId="10" xfId="1" applyFont="1" applyFill="1" applyBorder="1" applyAlignment="1">
      <alignment horizontal="center" vertical="center"/>
    </xf>
    <xf numFmtId="0" fontId="5" fillId="0" borderId="0" xfId="1" applyFont="1" applyFill="1" applyAlignment="1"/>
    <xf numFmtId="0" fontId="8" fillId="0" borderId="0" xfId="3" applyFont="1" applyFill="1" applyBorder="1" applyAlignment="1">
      <alignment horizontal="center" vertical="center" wrapText="1"/>
    </xf>
    <xf numFmtId="0" fontId="8" fillId="0" borderId="3" xfId="3" applyFont="1" applyFill="1" applyBorder="1" applyAlignment="1">
      <alignment horizontal="center" vertical="center"/>
    </xf>
    <xf numFmtId="0" fontId="8" fillId="0" borderId="3" xfId="3" applyFont="1" applyFill="1" applyBorder="1" applyAlignment="1">
      <alignment horizontal="center" vertical="center" wrapText="1"/>
    </xf>
    <xf numFmtId="0" fontId="26" fillId="0" borderId="0" xfId="46" applyFill="1" applyAlignment="1"/>
    <xf numFmtId="0" fontId="8" fillId="0" borderId="2" xfId="46" applyFont="1" applyFill="1" applyBorder="1" applyAlignment="1">
      <alignment horizontal="centerContinuous" vertical="center"/>
    </xf>
    <xf numFmtId="0" fontId="8" fillId="0" borderId="2" xfId="3" applyFont="1" applyFill="1" applyBorder="1" applyAlignment="1">
      <alignment horizontal="centerContinuous" vertical="center"/>
    </xf>
    <xf numFmtId="0" fontId="8" fillId="0" borderId="10" xfId="3" applyFont="1" applyFill="1" applyBorder="1" applyAlignment="1">
      <alignment horizontal="centerContinuous" vertical="center"/>
    </xf>
    <xf numFmtId="0" fontId="15" fillId="0" borderId="0" xfId="3" applyFont="1" applyFill="1" applyBorder="1" applyAlignment="1">
      <alignment vertical="center"/>
    </xf>
    <xf numFmtId="0" fontId="8" fillId="0" borderId="2" xfId="1" applyFont="1" applyFill="1" applyBorder="1" applyAlignment="1">
      <alignment horizontal="centerContinuous" vertical="center"/>
    </xf>
    <xf numFmtId="0" fontId="8" fillId="0" borderId="10" xfId="1" applyFont="1" applyFill="1" applyBorder="1" applyAlignment="1">
      <alignment horizontal="centerContinuous" vertical="center"/>
    </xf>
    <xf numFmtId="0" fontId="6" fillId="0" borderId="0" xfId="1" applyFont="1" applyFill="1" applyBorder="1" applyAlignment="1"/>
    <xf numFmtId="166" fontId="4" fillId="0" borderId="0" xfId="1" applyNumberFormat="1" applyFont="1" applyFill="1" applyAlignment="1"/>
    <xf numFmtId="0" fontId="4" fillId="0" borderId="0" xfId="1" applyFont="1" applyFill="1" applyAlignment="1"/>
    <xf numFmtId="0" fontId="1" fillId="0" borderId="0" xfId="1" applyFill="1" applyAlignment="1"/>
    <xf numFmtId="0" fontId="4" fillId="0" borderId="9" xfId="1" applyFont="1" applyFill="1" applyBorder="1" applyAlignment="1"/>
    <xf numFmtId="166" fontId="4" fillId="0" borderId="9" xfId="1" applyNumberFormat="1" applyFont="1" applyFill="1" applyBorder="1" applyAlignment="1"/>
    <xf numFmtId="0" fontId="2" fillId="0" borderId="0" xfId="1" applyFont="1" applyFill="1" applyAlignment="1"/>
    <xf numFmtId="0" fontId="2" fillId="0" borderId="0" xfId="1" applyFont="1" applyFill="1" applyBorder="1" applyAlignment="1"/>
    <xf numFmtId="0" fontId="0" fillId="0" borderId="0" xfId="0" applyAlignment="1"/>
    <xf numFmtId="0" fontId="30" fillId="0" borderId="0" xfId="46" applyFont="1" applyFill="1" applyAlignment="1"/>
    <xf numFmtId="0" fontId="30" fillId="0" borderId="0" xfId="46" applyFont="1" applyFill="1" applyAlignment="1">
      <alignment horizontal="center"/>
    </xf>
    <xf numFmtId="0" fontId="30" fillId="0" borderId="0" xfId="46" applyFont="1" applyFill="1" applyBorder="1" applyAlignment="1"/>
    <xf numFmtId="0" fontId="26" fillId="0" borderId="0" xfId="46" applyFill="1" applyBorder="1" applyAlignment="1"/>
    <xf numFmtId="0" fontId="30" fillId="0" borderId="0" xfId="46" applyFont="1" applyFill="1" applyBorder="1" applyAlignment="1">
      <alignment horizontal="center"/>
    </xf>
    <xf numFmtId="0" fontId="2" fillId="0" borderId="0" xfId="46" applyFont="1" applyFill="1" applyBorder="1" applyAlignment="1"/>
    <xf numFmtId="0" fontId="2" fillId="0" borderId="0" xfId="46" applyFont="1" applyFill="1" applyBorder="1" applyAlignment="1">
      <alignment wrapText="1"/>
    </xf>
    <xf numFmtId="0" fontId="3" fillId="0" borderId="0" xfId="1" applyFont="1" applyFill="1" applyBorder="1" applyAlignment="1">
      <alignment wrapText="1"/>
    </xf>
    <xf numFmtId="0" fontId="6" fillId="0" borderId="14" xfId="46" applyFont="1" applyFill="1" applyBorder="1" applyAlignment="1">
      <alignment horizontal="centerContinuous"/>
    </xf>
    <xf numFmtId="0" fontId="6" fillId="0" borderId="1" xfId="46" applyFont="1" applyFill="1" applyBorder="1" applyAlignment="1">
      <alignment horizontal="centerContinuous"/>
    </xf>
    <xf numFmtId="0" fontId="39" fillId="0" borderId="1" xfId="46" applyFont="1" applyFill="1" applyBorder="1" applyAlignment="1">
      <alignment horizontal="centerContinuous"/>
    </xf>
    <xf numFmtId="0" fontId="6" fillId="0" borderId="14" xfId="46" applyFont="1" applyFill="1" applyBorder="1" applyAlignment="1">
      <alignment horizontal="centerContinuous" wrapText="1"/>
    </xf>
    <xf numFmtId="0" fontId="6" fillId="0" borderId="11" xfId="46" applyFont="1" applyFill="1" applyBorder="1" applyAlignment="1">
      <alignment horizontal="centerContinuous" wrapText="1"/>
    </xf>
    <xf numFmtId="0" fontId="6" fillId="0" borderId="1" xfId="46" applyFont="1" applyFill="1" applyBorder="1" applyAlignment="1">
      <alignment horizontal="centerContinuous" wrapText="1"/>
    </xf>
    <xf numFmtId="0" fontId="39" fillId="0" borderId="11" xfId="46" applyFont="1" applyFill="1" applyBorder="1" applyAlignment="1">
      <alignment horizontal="centerContinuous" wrapText="1"/>
    </xf>
    <xf numFmtId="0" fontId="6" fillId="0" borderId="5" xfId="46" applyFont="1" applyFill="1" applyBorder="1" applyAlignment="1">
      <alignment horizontal="centerContinuous"/>
    </xf>
    <xf numFmtId="0" fontId="6" fillId="0" borderId="0" xfId="46" applyFont="1" applyFill="1" applyBorder="1" applyAlignment="1">
      <alignment horizontal="centerContinuous"/>
    </xf>
    <xf numFmtId="0" fontId="39" fillId="0" borderId="0" xfId="46" applyFont="1" applyFill="1" applyBorder="1" applyAlignment="1">
      <alignment horizontal="centerContinuous"/>
    </xf>
    <xf numFmtId="0" fontId="6" fillId="0" borderId="6" xfId="46" applyFont="1" applyFill="1" applyBorder="1" applyAlignment="1">
      <alignment horizontal="centerContinuous"/>
    </xf>
    <xf numFmtId="0" fontId="39" fillId="0" borderId="9" xfId="46" applyFont="1" applyFill="1" applyBorder="1" applyAlignment="1">
      <alignment horizontal="centerContinuous" wrapText="1"/>
    </xf>
    <xf numFmtId="0" fontId="39" fillId="0" borderId="7" xfId="46" applyFont="1" applyFill="1" applyBorder="1" applyAlignment="1">
      <alignment horizontal="centerContinuous" wrapText="1"/>
    </xf>
    <xf numFmtId="172" fontId="39" fillId="0" borderId="7" xfId="46" applyNumberFormat="1" applyFont="1" applyFill="1" applyBorder="1" applyAlignment="1">
      <alignment horizontal="centerContinuous"/>
    </xf>
    <xf numFmtId="0" fontId="39" fillId="0" borderId="7" xfId="46" applyFont="1" applyFill="1" applyBorder="1" applyAlignment="1">
      <alignment horizontal="centerContinuous"/>
    </xf>
    <xf numFmtId="0" fontId="6" fillId="0" borderId="11" xfId="46" applyFont="1" applyFill="1" applyBorder="1" applyAlignment="1">
      <alignment horizontal="centerContinuous"/>
    </xf>
    <xf numFmtId="0" fontId="6" fillId="0" borderId="9" xfId="46" applyFont="1" applyFill="1" applyBorder="1" applyAlignment="1">
      <alignment horizontal="centerContinuous"/>
    </xf>
    <xf numFmtId="0" fontId="6" fillId="0" borderId="7" xfId="46" applyFont="1" applyFill="1" applyBorder="1" applyAlignment="1">
      <alignment horizontal="centerContinuous"/>
    </xf>
    <xf numFmtId="0" fontId="6" fillId="0" borderId="5" xfId="46" applyFont="1" applyFill="1" applyBorder="1" applyAlignment="1">
      <alignment wrapText="1"/>
    </xf>
    <xf numFmtId="0" fontId="6" fillId="0" borderId="6" xfId="46" applyFont="1" applyFill="1" applyBorder="1" applyAlignment="1"/>
    <xf numFmtId="0" fontId="6" fillId="0" borderId="0" xfId="46" applyFont="1" applyFill="1" applyAlignment="1"/>
    <xf numFmtId="0" fontId="39" fillId="0" borderId="0" xfId="46" applyFont="1" applyFill="1" applyAlignment="1"/>
    <xf numFmtId="0" fontId="6" fillId="0" borderId="5" xfId="46" applyFont="1" applyFill="1" applyBorder="1" applyAlignment="1">
      <alignment horizontal="centerContinuous" wrapText="1"/>
    </xf>
    <xf numFmtId="0" fontId="6" fillId="0" borderId="6" xfId="46" applyFont="1" applyFill="1" applyBorder="1" applyAlignment="1">
      <alignment horizontal="centerContinuous" wrapText="1"/>
    </xf>
    <xf numFmtId="0" fontId="6" fillId="0" borderId="0" xfId="46" applyFont="1" applyFill="1" applyBorder="1" applyAlignment="1"/>
    <xf numFmtId="0" fontId="39" fillId="0" borderId="0" xfId="46" applyFont="1" applyFill="1" applyBorder="1" applyAlignment="1"/>
    <xf numFmtId="0" fontId="6" fillId="0" borderId="0" xfId="46" applyFont="1" applyFill="1" applyBorder="1" applyAlignment="1">
      <alignment wrapText="1"/>
    </xf>
    <xf numFmtId="0" fontId="6" fillId="0" borderId="6" xfId="46" applyFont="1" applyFill="1" applyBorder="1" applyAlignment="1">
      <alignment wrapText="1"/>
    </xf>
    <xf numFmtId="0" fontId="26" fillId="0" borderId="0" xfId="46" applyFont="1" applyFill="1" applyAlignment="1"/>
    <xf numFmtId="0" fontId="26" fillId="0" borderId="0" xfId="46" applyFont="1" applyFill="1" applyBorder="1" applyAlignment="1"/>
    <xf numFmtId="0" fontId="4" fillId="0" borderId="0" xfId="1" applyFont="1" applyFill="1" applyBorder="1" applyAlignment="1"/>
    <xf numFmtId="166" fontId="4" fillId="0" borderId="0" xfId="1" applyNumberFormat="1" applyFont="1" applyFill="1" applyBorder="1" applyAlignment="1"/>
    <xf numFmtId="0" fontId="30" fillId="0" borderId="19" xfId="46" applyFont="1" applyFill="1" applyBorder="1" applyAlignment="1">
      <alignment horizontal="center"/>
    </xf>
    <xf numFmtId="0" fontId="30" fillId="0" borderId="20" xfId="46" applyFont="1" applyFill="1" applyBorder="1" applyAlignment="1">
      <alignment horizontal="center"/>
    </xf>
    <xf numFmtId="0" fontId="6" fillId="0" borderId="20" xfId="46" applyFont="1" applyFill="1" applyBorder="1" applyAlignment="1"/>
    <xf numFmtId="0" fontId="6" fillId="0" borderId="19" xfId="46" applyFont="1" applyFill="1" applyBorder="1" applyAlignment="1"/>
    <xf numFmtId="0" fontId="6" fillId="0" borderId="21" xfId="46" applyFont="1" applyFill="1" applyBorder="1" applyAlignment="1">
      <alignment horizontal="left"/>
    </xf>
    <xf numFmtId="0" fontId="6" fillId="0" borderId="20" xfId="46" applyFont="1" applyFill="1" applyBorder="1" applyAlignment="1">
      <alignment horizontal="left"/>
    </xf>
    <xf numFmtId="0" fontId="39" fillId="0" borderId="20" xfId="46" applyFont="1" applyFill="1" applyBorder="1" applyAlignment="1"/>
    <xf numFmtId="0" fontId="30" fillId="0" borderId="20" xfId="46" applyFont="1" applyFill="1" applyBorder="1" applyAlignment="1"/>
    <xf numFmtId="0" fontId="39" fillId="0" borderId="19" xfId="46" applyFont="1" applyFill="1" applyBorder="1" applyAlignment="1"/>
    <xf numFmtId="0" fontId="39" fillId="0" borderId="21" xfId="46" applyFont="1" applyFill="1" applyBorder="1" applyAlignment="1"/>
    <xf numFmtId="0" fontId="10" fillId="0" borderId="0" xfId="3" applyFont="1" applyFill="1" applyAlignment="1"/>
    <xf numFmtId="167" fontId="4" fillId="0" borderId="0" xfId="3" applyNumberFormat="1" applyFont="1" applyFill="1" applyAlignment="1"/>
    <xf numFmtId="166" fontId="4" fillId="0" borderId="0" xfId="3" applyNumberFormat="1" applyFont="1" applyFill="1" applyAlignment="1"/>
    <xf numFmtId="0" fontId="4" fillId="0" borderId="0" xfId="3" applyFont="1" applyFill="1" applyAlignment="1"/>
    <xf numFmtId="0" fontId="13" fillId="0" borderId="0" xfId="3" applyFill="1" applyAlignment="1"/>
    <xf numFmtId="0" fontId="6" fillId="0" borderId="0" xfId="3" applyFont="1" applyFill="1" applyAlignment="1"/>
    <xf numFmtId="199" fontId="6" fillId="0" borderId="0" xfId="85" applyNumberFormat="1" applyFont="1" applyFill="1" applyBorder="1" applyAlignment="1">
      <alignment horizontal="center"/>
    </xf>
    <xf numFmtId="0" fontId="13" fillId="0" borderId="0" xfId="3" applyFill="1" applyBorder="1" applyAlignment="1"/>
    <xf numFmtId="0" fontId="2" fillId="0" borderId="0" xfId="3" applyFont="1" applyFill="1" applyAlignment="1"/>
    <xf numFmtId="188" fontId="6" fillId="0" borderId="0" xfId="1" applyNumberFormat="1" applyFont="1" applyFill="1" applyBorder="1" applyAlignment="1"/>
    <xf numFmtId="0" fontId="1" fillId="0" borderId="0" xfId="1" applyFill="1" applyBorder="1" applyAlignment="1"/>
    <xf numFmtId="200" fontId="6" fillId="0" borderId="0" xfId="1" applyNumberFormat="1" applyFont="1" applyFill="1" applyBorder="1" applyAlignment="1"/>
    <xf numFmtId="0" fontId="5" fillId="0" borderId="0" xfId="1" applyFont="1" applyFill="1" applyBorder="1" applyAlignment="1"/>
    <xf numFmtId="0" fontId="5" fillId="0" borderId="6" xfId="1" applyFont="1" applyFill="1" applyBorder="1" applyAlignment="1">
      <alignment horizontal="center"/>
    </xf>
    <xf numFmtId="0" fontId="6" fillId="0" borderId="6" xfId="1" applyFont="1" applyFill="1" applyBorder="1" applyAlignment="1">
      <alignment horizontal="center"/>
    </xf>
    <xf numFmtId="0" fontId="6" fillId="0" borderId="0" xfId="1" applyFont="1" applyFill="1" applyAlignment="1"/>
    <xf numFmtId="0" fontId="6" fillId="0" borderId="0" xfId="1" quotePrefix="1" applyFont="1" applyFill="1" applyBorder="1" applyAlignment="1"/>
    <xf numFmtId="0" fontId="37" fillId="0" borderId="0" xfId="1" applyFont="1" applyFill="1" applyBorder="1" applyAlignment="1"/>
    <xf numFmtId="0" fontId="37" fillId="0" borderId="0" xfId="1" applyFont="1" applyFill="1" applyAlignment="1"/>
    <xf numFmtId="0" fontId="5" fillId="0" borderId="0" xfId="1" quotePrefix="1" applyFont="1" applyFill="1" applyAlignment="1"/>
    <xf numFmtId="0" fontId="13" fillId="0" borderId="0" xfId="84" applyFont="1" applyBorder="1" applyAlignment="1">
      <alignment horizontal="left"/>
    </xf>
    <xf numFmtId="0" fontId="2" fillId="0" borderId="0" xfId="0" applyFont="1" applyAlignment="1"/>
    <xf numFmtId="176" fontId="1" fillId="0" borderId="0" xfId="1" applyNumberFormat="1" applyFill="1" applyAlignment="1"/>
    <xf numFmtId="175" fontId="1" fillId="0" borderId="0" xfId="1" applyNumberFormat="1" applyFill="1" applyAlignment="1"/>
    <xf numFmtId="0" fontId="5" fillId="0" borderId="0" xfId="46" applyFont="1" applyFill="1" applyAlignment="1"/>
    <xf numFmtId="0" fontId="4" fillId="0" borderId="0" xfId="46" applyFont="1" applyFill="1" applyBorder="1" applyAlignment="1"/>
    <xf numFmtId="178" fontId="2" fillId="0" borderId="0" xfId="46" applyNumberFormat="1" applyFont="1" applyFill="1" applyBorder="1" applyAlignment="1"/>
    <xf numFmtId="0" fontId="17" fillId="0" borderId="0" xfId="46" applyFont="1" applyFill="1" applyBorder="1" applyAlignment="1"/>
    <xf numFmtId="0" fontId="2" fillId="0" borderId="0" xfId="46" applyFont="1" applyFill="1" applyAlignment="1"/>
    <xf numFmtId="0" fontId="5" fillId="0" borderId="0" xfId="46" applyFont="1" applyFill="1" applyBorder="1" applyAlignment="1"/>
    <xf numFmtId="178" fontId="5" fillId="0" borderId="0" xfId="46" applyNumberFormat="1" applyFont="1" applyFill="1" applyBorder="1" applyAlignment="1"/>
    <xf numFmtId="180" fontId="5" fillId="0" borderId="0" xfId="81" applyNumberFormat="1" applyFont="1" applyFill="1" applyBorder="1" applyAlignment="1"/>
    <xf numFmtId="180" fontId="5" fillId="0" borderId="0" xfId="46" applyNumberFormat="1" applyFont="1" applyFill="1" applyBorder="1" applyAlignment="1"/>
    <xf numFmtId="179" fontId="5" fillId="0" borderId="0" xfId="46" applyNumberFormat="1" applyFont="1" applyFill="1" applyBorder="1" applyAlignment="1"/>
    <xf numFmtId="0" fontId="12" fillId="0" borderId="0" xfId="75" applyFont="1">
      <alignment horizontal="left" vertical="center" wrapText="1"/>
    </xf>
    <xf numFmtId="0" fontId="12" fillId="0" borderId="0" xfId="75" applyFont="1" applyBorder="1">
      <alignment horizontal="left" vertical="center" wrapText="1"/>
    </xf>
    <xf numFmtId="0" fontId="12" fillId="0" borderId="0" xfId="75">
      <alignment horizontal="left" vertical="center" wrapText="1"/>
    </xf>
    <xf numFmtId="0" fontId="12" fillId="0" borderId="0" xfId="75" applyFont="1" applyAlignment="1">
      <alignment horizontal="left" vertical="center"/>
    </xf>
    <xf numFmtId="201" fontId="12" fillId="0" borderId="0" xfId="75" applyNumberFormat="1" applyFont="1">
      <alignment horizontal="left" vertical="center" wrapText="1"/>
    </xf>
    <xf numFmtId="0" fontId="12" fillId="0" borderId="0" xfId="75" applyFont="1" applyFill="1" applyBorder="1">
      <alignment horizontal="left" vertical="center" wrapText="1"/>
    </xf>
    <xf numFmtId="0" fontId="12" fillId="0" borderId="0" xfId="75" applyFont="1" applyAlignment="1">
      <alignment horizontal="left" vertical="center" wrapText="1"/>
    </xf>
    <xf numFmtId="0" fontId="12" fillId="0" borderId="0" xfId="75" applyFont="1" applyBorder="1" applyAlignment="1">
      <alignment horizontal="left" vertical="center" wrapText="1"/>
    </xf>
    <xf numFmtId="0" fontId="12" fillId="0" borderId="0" xfId="75" applyAlignment="1">
      <alignment horizontal="left" vertical="center" wrapText="1"/>
    </xf>
    <xf numFmtId="0" fontId="12" fillId="0" borderId="0" xfId="75" applyFont="1" applyFill="1" applyBorder="1" applyAlignment="1">
      <alignment horizontal="left" vertical="center" wrapText="1"/>
    </xf>
    <xf numFmtId="1" fontId="60" fillId="0" borderId="0" xfId="75" applyNumberFormat="1" applyFont="1" applyBorder="1" applyAlignment="1">
      <alignment horizontal="left" vertical="center" wrapText="1"/>
    </xf>
    <xf numFmtId="0" fontId="12" fillId="0" borderId="0" xfId="75" applyBorder="1" applyAlignment="1">
      <alignment horizontal="left" vertical="center" wrapText="1"/>
    </xf>
    <xf numFmtId="0" fontId="12" fillId="0" borderId="0" xfId="75" applyFont="1" applyFill="1" applyAlignment="1">
      <alignment horizontal="left" vertical="center" wrapText="1"/>
    </xf>
    <xf numFmtId="169" fontId="41" fillId="0" borderId="0" xfId="2" applyFont="1" applyFill="1" applyBorder="1" applyAlignment="1">
      <alignment horizontal="right" vertical="center"/>
    </xf>
    <xf numFmtId="0" fontId="25" fillId="0" borderId="0" xfId="45" applyFont="1" applyFill="1" applyBorder="1" applyAlignment="1">
      <alignment horizontal="center" vertical="center"/>
    </xf>
    <xf numFmtId="169" fontId="41" fillId="0" borderId="0" xfId="2" applyNumberFormat="1" applyFont="1" applyFill="1" applyBorder="1" applyAlignment="1">
      <alignment horizontal="right" vertical="center"/>
    </xf>
    <xf numFmtId="174" fontId="41" fillId="0" borderId="0" xfId="2" applyNumberFormat="1" applyFont="1" applyFill="1" applyBorder="1" applyAlignment="1">
      <alignment horizontal="right" vertical="center"/>
    </xf>
    <xf numFmtId="169" fontId="12" fillId="0" borderId="0" xfId="14" applyNumberFormat="1" applyFont="1" applyFill="1" applyBorder="1" applyAlignment="1">
      <alignment horizontal="right" vertical="center"/>
    </xf>
    <xf numFmtId="0" fontId="12" fillId="0" borderId="0" xfId="38" applyFont="1" applyFill="1" applyBorder="1" applyAlignment="1">
      <alignment horizontal="left" vertical="center" wrapText="1"/>
    </xf>
    <xf numFmtId="1" fontId="23" fillId="0" borderId="0" xfId="39" applyNumberFormat="1" applyFont="1" applyFill="1" applyBorder="1" applyAlignment="1">
      <alignment horizontal="center" vertical="center" textRotation="90" wrapText="1"/>
    </xf>
    <xf numFmtId="0" fontId="25" fillId="0" borderId="10" xfId="45" applyFont="1" applyBorder="1">
      <alignment horizontal="center" vertical="center"/>
    </xf>
    <xf numFmtId="0" fontId="25" fillId="0" borderId="4" xfId="45" applyFont="1" applyBorder="1">
      <alignment horizontal="center" vertical="center"/>
    </xf>
    <xf numFmtId="1" fontId="23" fillId="0" borderId="9" xfId="39" applyNumberFormat="1" applyFont="1" applyBorder="1">
      <alignment horizontal="center" vertical="center" textRotation="90" wrapText="1"/>
    </xf>
    <xf numFmtId="1" fontId="23" fillId="0" borderId="0" xfId="39" applyNumberFormat="1" applyFont="1" applyBorder="1">
      <alignment horizontal="center" vertical="center" textRotation="90" wrapText="1"/>
    </xf>
    <xf numFmtId="0" fontId="25" fillId="0" borderId="12" xfId="45" applyFont="1" applyBorder="1">
      <alignment horizontal="center" vertical="center"/>
    </xf>
    <xf numFmtId="0" fontId="25" fillId="0" borderId="6" xfId="45" applyFont="1" applyBorder="1">
      <alignment horizontal="center" vertical="center"/>
    </xf>
    <xf numFmtId="0" fontId="25" fillId="0" borderId="5" xfId="45" applyFont="1" applyBorder="1">
      <alignment horizontal="center" vertical="center"/>
    </xf>
    <xf numFmtId="0" fontId="25" fillId="0" borderId="0" xfId="45" applyFont="1" applyBorder="1">
      <alignment horizontal="center" vertical="center"/>
    </xf>
    <xf numFmtId="1" fontId="23" fillId="0" borderId="1" xfId="39" applyNumberFormat="1" applyFont="1" applyBorder="1">
      <alignment horizontal="center" vertical="center" textRotation="90" wrapText="1"/>
    </xf>
    <xf numFmtId="1" fontId="24" fillId="0" borderId="9" xfId="40" applyFont="1" applyBorder="1">
      <alignment horizontal="center" vertical="center" textRotation="90"/>
    </xf>
    <xf numFmtId="1" fontId="24" fillId="0" borderId="0" xfId="40" applyFont="1" applyBorder="1">
      <alignment horizontal="center" vertical="center" textRotation="90"/>
    </xf>
    <xf numFmtId="0" fontId="25" fillId="0" borderId="11" xfId="45" applyFont="1" applyBorder="1">
      <alignment horizontal="center" vertical="center"/>
    </xf>
    <xf numFmtId="169" fontId="12" fillId="0" borderId="0" xfId="75" applyNumberFormat="1" applyFont="1" applyFill="1" applyBorder="1">
      <alignment horizontal="left" vertical="center" wrapText="1"/>
    </xf>
    <xf numFmtId="1" fontId="21" fillId="0" borderId="12" xfId="75" applyNumberFormat="1" applyFont="1" applyBorder="1" applyAlignment="1">
      <alignment horizontal="left"/>
    </xf>
    <xf numFmtId="1" fontId="18" fillId="0" borderId="9" xfId="5" applyFont="1" applyBorder="1">
      <alignment horizontal="center"/>
    </xf>
    <xf numFmtId="1" fontId="18" fillId="0" borderId="7" xfId="5" applyFont="1" applyBorder="1">
      <alignment horizontal="center"/>
    </xf>
    <xf numFmtId="1" fontId="18" fillId="0" borderId="12" xfId="5" applyFont="1" applyBorder="1">
      <alignment horizontal="center"/>
    </xf>
    <xf numFmtId="1" fontId="18" fillId="0" borderId="9" xfId="5" applyFont="1" applyBorder="1" applyAlignment="1">
      <alignment horizontal="center"/>
    </xf>
    <xf numFmtId="0" fontId="18" fillId="0" borderId="7" xfId="41" applyFont="1" applyBorder="1">
      <alignment horizontal="center" vertical="center"/>
    </xf>
    <xf numFmtId="0" fontId="25" fillId="0" borderId="5" xfId="42" applyFont="1" applyFill="1" applyBorder="1">
      <alignment horizontal="center" textRotation="90" wrapText="1"/>
    </xf>
    <xf numFmtId="0" fontId="25" fillId="0" borderId="5" xfId="42" applyFont="1" applyBorder="1">
      <alignment horizontal="center" textRotation="90" wrapText="1"/>
    </xf>
    <xf numFmtId="0" fontId="25" fillId="0" borderId="6" xfId="42" applyFont="1" applyBorder="1">
      <alignment horizontal="center" textRotation="90" wrapText="1"/>
    </xf>
    <xf numFmtId="0" fontId="25" fillId="0" borderId="0" xfId="42" applyFont="1" applyBorder="1">
      <alignment horizontal="center" textRotation="90" wrapText="1"/>
    </xf>
    <xf numFmtId="0" fontId="25" fillId="0" borderId="0" xfId="42" applyFont="1" applyFill="1" applyBorder="1">
      <alignment horizontal="center" textRotation="90" wrapText="1"/>
    </xf>
    <xf numFmtId="0" fontId="25" fillId="0" borderId="0" xfId="42" applyFont="1">
      <alignment horizontal="center" textRotation="90" wrapText="1"/>
    </xf>
    <xf numFmtId="0" fontId="25" fillId="0" borderId="14" xfId="42" applyFont="1" applyBorder="1">
      <alignment horizontal="center" textRotation="90" wrapText="1"/>
    </xf>
    <xf numFmtId="0" fontId="18" fillId="0" borderId="14" xfId="41" applyFont="1" applyBorder="1">
      <alignment horizontal="center" vertical="center"/>
    </xf>
    <xf numFmtId="0" fontId="18" fillId="0" borderId="11" xfId="41" applyFont="1" applyBorder="1">
      <alignment horizontal="center" vertical="center"/>
    </xf>
    <xf numFmtId="0" fontId="22" fillId="0" borderId="1" xfId="36" applyNumberFormat="1" applyFont="1" applyBorder="1" applyAlignment="1">
      <alignment horizontal="left" vertical="top" wrapText="1"/>
    </xf>
    <xf numFmtId="1" fontId="22" fillId="0" borderId="1" xfId="36" applyNumberFormat="1" applyFont="1" applyBorder="1" applyAlignment="1">
      <alignment horizontal="left" vertical="top" wrapText="1"/>
    </xf>
    <xf numFmtId="169" fontId="41" fillId="0" borderId="0" xfId="2" applyNumberFormat="1" applyFont="1" applyFill="1" applyBorder="1">
      <alignment horizontal="right" vertical="center"/>
    </xf>
    <xf numFmtId="0" fontId="25" fillId="0" borderId="0" xfId="45" applyFont="1" applyFill="1" applyBorder="1">
      <alignment horizontal="center" vertical="center"/>
    </xf>
    <xf numFmtId="169" fontId="41" fillId="0" borderId="0" xfId="2" applyFont="1" applyFill="1" applyBorder="1">
      <alignment horizontal="right" vertical="center"/>
    </xf>
    <xf numFmtId="169" fontId="41" fillId="0" borderId="1" xfId="2" applyNumberFormat="1" applyFont="1" applyFill="1" applyBorder="1">
      <alignment horizontal="right" vertical="center"/>
    </xf>
    <xf numFmtId="174" fontId="41" fillId="0" borderId="0" xfId="2" applyNumberFormat="1" applyFont="1" applyFill="1" applyBorder="1">
      <alignment horizontal="right" vertical="center"/>
    </xf>
    <xf numFmtId="169" fontId="12" fillId="0" borderId="0" xfId="14" applyNumberFormat="1" applyFont="1" applyFill="1" applyBorder="1">
      <alignment horizontal="right" vertical="center"/>
    </xf>
    <xf numFmtId="0" fontId="12" fillId="0" borderId="0" xfId="38" applyFont="1" applyFill="1" applyBorder="1">
      <alignment horizontal="left" vertical="center" wrapText="1"/>
    </xf>
    <xf numFmtId="1" fontId="23" fillId="0" borderId="0" xfId="39" applyNumberFormat="1" applyFont="1" applyFill="1" applyBorder="1">
      <alignment horizontal="center" vertical="center" textRotation="90" wrapText="1"/>
    </xf>
    <xf numFmtId="175" fontId="26" fillId="0" borderId="0" xfId="46" applyNumberFormat="1" applyFill="1" applyAlignment="1"/>
    <xf numFmtId="0" fontId="29" fillId="0" borderId="0" xfId="46" applyFont="1" applyFill="1" applyAlignment="1"/>
    <xf numFmtId="0" fontId="13" fillId="0" borderId="0" xfId="0" applyFont="1" applyAlignment="1">
      <alignment horizontal="left" vertical="center"/>
    </xf>
    <xf numFmtId="0" fontId="65" fillId="0" borderId="0" xfId="0" applyFont="1" applyAlignment="1">
      <alignment horizontal="left" vertical="center" wrapText="1"/>
    </xf>
    <xf numFmtId="1" fontId="66" fillId="0" borderId="0" xfId="0" applyNumberFormat="1" applyFont="1" applyBorder="1" applyAlignment="1">
      <alignment horizontal="left" vertical="center" wrapText="1"/>
    </xf>
    <xf numFmtId="0" fontId="65" fillId="0" borderId="0" xfId="0" applyFont="1" applyBorder="1" applyAlignment="1">
      <alignment horizontal="left" vertical="center" wrapText="1"/>
    </xf>
    <xf numFmtId="0" fontId="13" fillId="0" borderId="0" xfId="0" applyFont="1" applyFill="1" applyAlignment="1">
      <alignment horizontal="left" vertical="center"/>
    </xf>
    <xf numFmtId="0" fontId="68" fillId="0" borderId="1" xfId="45" applyFont="1" applyFill="1" applyBorder="1" applyAlignment="1">
      <alignment horizontal="center" vertical="center"/>
    </xf>
    <xf numFmtId="169" fontId="65" fillId="0" borderId="0" xfId="2" applyFont="1" applyFill="1" applyBorder="1" applyAlignment="1">
      <alignment horizontal="right" vertical="center"/>
    </xf>
    <xf numFmtId="169" fontId="65" fillId="0" borderId="0" xfId="2" applyNumberFormat="1" applyFont="1" applyFill="1" applyBorder="1" applyAlignment="1">
      <alignment horizontal="right" vertical="center"/>
    </xf>
    <xf numFmtId="169" fontId="65" fillId="0" borderId="0" xfId="14" applyNumberFormat="1" applyFont="1" applyFill="1" applyBorder="1" applyAlignment="1">
      <alignment horizontal="right" vertical="center"/>
    </xf>
    <xf numFmtId="174" fontId="65" fillId="0" borderId="0" xfId="2" applyNumberFormat="1" applyFont="1" applyFill="1" applyBorder="1" applyAlignment="1">
      <alignment horizontal="right" vertical="center"/>
    </xf>
    <xf numFmtId="0" fontId="68" fillId="0" borderId="0" xfId="45" applyFont="1" applyFill="1" applyBorder="1" applyAlignment="1">
      <alignment horizontal="center" vertical="center"/>
    </xf>
    <xf numFmtId="0" fontId="65" fillId="0" borderId="0" xfId="38" applyFont="1" applyFill="1" applyBorder="1" applyAlignment="1">
      <alignment horizontal="left" vertical="center" wrapText="1"/>
    </xf>
    <xf numFmtId="1" fontId="69" fillId="0" borderId="0" xfId="39" applyNumberFormat="1" applyFont="1" applyFill="1" applyBorder="1" applyAlignment="1">
      <alignment horizontal="center" vertical="center" textRotation="90" wrapText="1"/>
    </xf>
    <xf numFmtId="0" fontId="68" fillId="0" borderId="14" xfId="45" applyFont="1" applyBorder="1">
      <alignment horizontal="center" vertical="center"/>
    </xf>
    <xf numFmtId="0" fontId="68" fillId="0" borderId="4" xfId="45" applyFont="1" applyBorder="1">
      <alignment horizontal="center" vertical="center"/>
    </xf>
    <xf numFmtId="1" fontId="69" fillId="0" borderId="9" xfId="39" applyNumberFormat="1" applyFont="1" applyBorder="1">
      <alignment horizontal="center" vertical="center" textRotation="90" wrapText="1"/>
    </xf>
    <xf numFmtId="1" fontId="69" fillId="0" borderId="0" xfId="39" applyNumberFormat="1" applyFont="1" applyBorder="1">
      <alignment horizontal="center" vertical="center" textRotation="90" wrapText="1"/>
    </xf>
    <xf numFmtId="0" fontId="68" fillId="0" borderId="0" xfId="45" applyFont="1" applyBorder="1">
      <alignment horizontal="center" vertical="center"/>
    </xf>
    <xf numFmtId="0" fontId="68" fillId="0" borderId="6" xfId="45" applyFont="1" applyBorder="1">
      <alignment horizontal="center" vertical="center"/>
    </xf>
    <xf numFmtId="1" fontId="69" fillId="0" borderId="1" xfId="39" applyNumberFormat="1" applyFont="1" applyBorder="1">
      <alignment horizontal="center" vertical="center" textRotation="90" wrapText="1"/>
    </xf>
    <xf numFmtId="1" fontId="70" fillId="0" borderId="0" xfId="40" applyFont="1" applyBorder="1">
      <alignment horizontal="center" vertical="center" textRotation="90"/>
    </xf>
    <xf numFmtId="0" fontId="68" fillId="0" borderId="11" xfId="45" applyFont="1" applyBorder="1">
      <alignment horizontal="center" vertical="center"/>
    </xf>
    <xf numFmtId="1" fontId="65" fillId="0" borderId="5" xfId="0" applyNumberFormat="1" applyFont="1" applyBorder="1" applyAlignment="1">
      <alignment horizontal="left"/>
    </xf>
    <xf numFmtId="1" fontId="71" fillId="0" borderId="17" xfId="5" applyFont="1" applyBorder="1">
      <alignment horizontal="center"/>
    </xf>
    <xf numFmtId="1" fontId="71" fillId="0" borderId="9" xfId="5" applyFont="1" applyBorder="1" applyAlignment="1"/>
    <xf numFmtId="1" fontId="71" fillId="0" borderId="0" xfId="5" applyFont="1" applyBorder="1" applyAlignment="1"/>
    <xf numFmtId="1" fontId="71" fillId="0" borderId="12" xfId="5" applyFont="1" applyBorder="1" applyAlignment="1"/>
    <xf numFmtId="1" fontId="71" fillId="0" borderId="7" xfId="5" applyFont="1" applyBorder="1" applyAlignment="1"/>
    <xf numFmtId="0" fontId="71" fillId="0" borderId="7" xfId="41" applyFont="1" applyBorder="1">
      <alignment horizontal="center" vertical="center"/>
    </xf>
    <xf numFmtId="0" fontId="68" fillId="0" borderId="5" xfId="42" applyFont="1" applyFill="1" applyBorder="1">
      <alignment horizontal="center" textRotation="90" wrapText="1"/>
    </xf>
    <xf numFmtId="0" fontId="68" fillId="0" borderId="17" xfId="42" applyFont="1" applyBorder="1">
      <alignment horizontal="center" textRotation="90" wrapText="1"/>
    </xf>
    <xf numFmtId="0" fontId="68" fillId="0" borderId="0" xfId="42" applyFont="1" applyBorder="1">
      <alignment horizontal="center" textRotation="90" wrapText="1"/>
    </xf>
    <xf numFmtId="0" fontId="68" fillId="0" borderId="5" xfId="42" applyFont="1" applyBorder="1">
      <alignment horizontal="center" textRotation="90" wrapText="1"/>
    </xf>
    <xf numFmtId="0" fontId="68" fillId="0" borderId="6" xfId="42" applyFont="1" applyBorder="1">
      <alignment horizontal="center" textRotation="90" wrapText="1"/>
    </xf>
    <xf numFmtId="0" fontId="68" fillId="0" borderId="14" xfId="42" applyFont="1" applyBorder="1">
      <alignment horizontal="center" textRotation="90" wrapText="1"/>
    </xf>
    <xf numFmtId="0" fontId="71" fillId="0" borderId="14" xfId="41" applyFont="1" applyBorder="1">
      <alignment horizontal="center" vertical="center"/>
    </xf>
    <xf numFmtId="0" fontId="71" fillId="0" borderId="1" xfId="41" applyFont="1" applyBorder="1" applyAlignment="1">
      <alignment vertical="center"/>
    </xf>
    <xf numFmtId="0" fontId="71" fillId="0" borderId="14" xfId="41" applyFont="1" applyBorder="1" applyAlignment="1">
      <alignment vertical="center"/>
    </xf>
    <xf numFmtId="0" fontId="71" fillId="0" borderId="11" xfId="41" applyFont="1" applyBorder="1">
      <alignment horizontal="center" vertical="center"/>
    </xf>
    <xf numFmtId="0" fontId="8" fillId="0" borderId="1" xfId="36" applyNumberFormat="1" applyFont="1" applyBorder="1" applyAlignment="1">
      <alignment horizontal="left" vertical="top" wrapText="1"/>
    </xf>
    <xf numFmtId="1" fontId="8" fillId="0" borderId="1" xfId="36" applyNumberFormat="1" applyFont="1" applyBorder="1" applyAlignment="1">
      <alignment horizontal="left" vertical="top" wrapText="1"/>
    </xf>
    <xf numFmtId="3" fontId="29" fillId="0" borderId="0" xfId="46" applyNumberFormat="1" applyFont="1" applyFill="1" applyAlignment="1"/>
    <xf numFmtId="1" fontId="24" fillId="0" borderId="0" xfId="40" applyFont="1" applyBorder="1">
      <alignment horizontal="center" vertical="center" textRotation="90"/>
    </xf>
    <xf numFmtId="1" fontId="24" fillId="0" borderId="9" xfId="40" applyFont="1" applyBorder="1">
      <alignment horizontal="center" vertical="center" textRotation="90"/>
    </xf>
    <xf numFmtId="1" fontId="23" fillId="0" borderId="0" xfId="39" applyNumberFormat="1" applyFont="1" applyBorder="1">
      <alignment horizontal="center" vertical="center" textRotation="90" wrapText="1"/>
    </xf>
    <xf numFmtId="1" fontId="23" fillId="0" borderId="9" xfId="39" applyNumberFormat="1" applyFont="1" applyBorder="1">
      <alignment horizontal="center" vertical="center" textRotation="90" wrapText="1"/>
    </xf>
    <xf numFmtId="0" fontId="18" fillId="0" borderId="11" xfId="41" applyFont="1" applyBorder="1">
      <alignment horizontal="center" vertical="center"/>
    </xf>
    <xf numFmtId="2" fontId="2" fillId="0" borderId="0" xfId="46" applyNumberFormat="1" applyFont="1" applyFill="1" applyBorder="1" applyAlignment="1"/>
    <xf numFmtId="0" fontId="71" fillId="0" borderId="14" xfId="41" applyFont="1" applyBorder="1" applyAlignment="1">
      <alignment horizontal="centerContinuous" vertical="center"/>
    </xf>
    <xf numFmtId="0" fontId="71" fillId="0" borderId="1" xfId="41" applyFont="1" applyBorder="1" applyAlignment="1">
      <alignment horizontal="centerContinuous" vertical="center"/>
    </xf>
    <xf numFmtId="0" fontId="71" fillId="0" borderId="11" xfId="41" applyFont="1" applyBorder="1" applyAlignment="1">
      <alignment horizontal="centerContinuous" vertical="center"/>
    </xf>
    <xf numFmtId="1" fontId="71" fillId="0" borderId="5" xfId="5" applyFont="1" applyBorder="1" applyAlignment="1"/>
    <xf numFmtId="1" fontId="71" fillId="0" borderId="6" xfId="5" applyFont="1" applyBorder="1" applyAlignment="1"/>
    <xf numFmtId="0" fontId="71" fillId="0" borderId="13" xfId="41" applyFont="1" applyBorder="1" applyAlignment="1">
      <alignment vertical="center"/>
    </xf>
    <xf numFmtId="1" fontId="71" fillId="0" borderId="8" xfId="5" applyFont="1" applyBorder="1" applyAlignment="1"/>
    <xf numFmtId="0" fontId="65" fillId="0" borderId="1" xfId="0" applyFont="1" applyBorder="1" applyAlignment="1">
      <alignment horizontal="centerContinuous" vertical="center"/>
    </xf>
    <xf numFmtId="0" fontId="71" fillId="0" borderId="11" xfId="0" applyFont="1" applyBorder="1" applyAlignment="1">
      <alignment horizontal="centerContinuous" vertical="center"/>
    </xf>
    <xf numFmtId="188" fontId="29" fillId="0" borderId="0" xfId="46" applyNumberFormat="1" applyFont="1" applyFill="1" applyAlignment="1"/>
    <xf numFmtId="168" fontId="6" fillId="0" borderId="0" xfId="46" applyNumberFormat="1" applyFont="1" applyFill="1" applyBorder="1" applyAlignment="1"/>
    <xf numFmtId="181" fontId="6" fillId="0" borderId="0" xfId="46" applyNumberFormat="1" applyFont="1" applyFill="1" applyBorder="1" applyAlignment="1">
      <alignment horizontal="right"/>
    </xf>
    <xf numFmtId="0" fontId="29" fillId="0" borderId="0" xfId="46" applyFont="1" applyFill="1" applyBorder="1" applyAlignment="1"/>
    <xf numFmtId="168" fontId="5" fillId="0" borderId="0" xfId="46" applyNumberFormat="1" applyFont="1" applyFill="1" applyBorder="1" applyAlignment="1"/>
    <xf numFmtId="1" fontId="5" fillId="0" borderId="0" xfId="46" applyNumberFormat="1" applyFont="1" applyFill="1" applyBorder="1" applyAlignment="1">
      <alignment horizontal="center"/>
    </xf>
    <xf numFmtId="172" fontId="5" fillId="0" borderId="0" xfId="46" applyNumberFormat="1" applyFont="1" applyFill="1" applyBorder="1" applyAlignment="1">
      <alignment horizontal="center"/>
    </xf>
    <xf numFmtId="0" fontId="8" fillId="0" borderId="7" xfId="141" applyFont="1" applyBorder="1" applyAlignment="1"/>
    <xf numFmtId="0" fontId="8" fillId="0" borderId="6" xfId="141" applyFont="1" applyBorder="1" applyAlignment="1"/>
    <xf numFmtId="0" fontId="8" fillId="0" borderId="11" xfId="141" applyFont="1" applyBorder="1" applyAlignment="1"/>
    <xf numFmtId="1" fontId="8" fillId="0" borderId="8" xfId="141" applyNumberFormat="1" applyFont="1" applyBorder="1" applyAlignment="1">
      <alignment vertical="center" wrapText="1"/>
    </xf>
    <xf numFmtId="1" fontId="8" fillId="0" borderId="13" xfId="141" applyNumberFormat="1" applyFont="1" applyBorder="1" applyAlignment="1">
      <alignment vertical="center" wrapText="1"/>
    </xf>
    <xf numFmtId="0" fontId="6" fillId="0" borderId="0" xfId="46" applyFont="1" applyFill="1" applyAlignment="1">
      <alignment horizontal="center"/>
    </xf>
    <xf numFmtId="0" fontId="30" fillId="0" borderId="0" xfId="50" applyBorder="1" applyAlignment="1"/>
    <xf numFmtId="188" fontId="30" fillId="0" borderId="0" xfId="50" applyNumberFormat="1" applyAlignment="1"/>
    <xf numFmtId="1" fontId="8" fillId="0" borderId="2" xfId="141" applyNumberFormat="1" applyFont="1" applyBorder="1" applyAlignment="1">
      <alignment horizontal="centerContinuous" vertical="center"/>
    </xf>
    <xf numFmtId="1" fontId="8" fillId="0" borderId="10" xfId="141" applyNumberFormat="1" applyFont="1" applyBorder="1" applyAlignment="1">
      <alignment horizontal="centerContinuous" vertical="center"/>
    </xf>
    <xf numFmtId="0" fontId="8" fillId="0" borderId="1" xfId="46" applyFont="1" applyFill="1" applyBorder="1" applyAlignment="1">
      <alignment horizontal="center" vertical="center" wrapText="1"/>
    </xf>
    <xf numFmtId="0" fontId="8" fillId="0" borderId="13" xfId="46" applyFont="1" applyFill="1" applyBorder="1" applyAlignment="1">
      <alignment horizontal="center" vertical="center" wrapText="1"/>
    </xf>
    <xf numFmtId="0" fontId="8" fillId="0" borderId="3" xfId="46" applyFont="1" applyFill="1" applyBorder="1" applyAlignment="1">
      <alignment horizontal="centerContinuous" vertical="center"/>
    </xf>
    <xf numFmtId="1" fontId="8" fillId="0" borderId="2" xfId="141" applyNumberFormat="1" applyFont="1" applyBorder="1" applyAlignment="1">
      <alignment horizontal="centerContinuous" vertical="center" wrapText="1"/>
    </xf>
    <xf numFmtId="0" fontId="8" fillId="0" borderId="4" xfId="46" applyFont="1" applyFill="1" applyBorder="1" applyAlignment="1">
      <alignment horizontal="center" vertical="center"/>
    </xf>
    <xf numFmtId="0" fontId="8" fillId="0" borderId="3" xfId="46" applyFont="1" applyFill="1" applyBorder="1" applyAlignment="1">
      <alignment horizontal="center" vertical="center"/>
    </xf>
    <xf numFmtId="0" fontId="8" fillId="0" borderId="10" xfId="46" applyFont="1" applyFill="1" applyBorder="1" applyAlignment="1">
      <alignment horizontal="centerContinuous" vertical="center"/>
    </xf>
    <xf numFmtId="0" fontId="8" fillId="0" borderId="10" xfId="3" applyFont="1" applyFill="1" applyBorder="1" applyAlignment="1">
      <alignment horizontal="center" vertical="center" wrapText="1"/>
    </xf>
    <xf numFmtId="0" fontId="55" fillId="0" borderId="3" xfId="0" applyFont="1" applyBorder="1" applyAlignment="1">
      <alignment horizontal="center" vertical="center" wrapText="1"/>
    </xf>
    <xf numFmtId="0" fontId="8" fillId="0" borderId="4" xfId="3" applyFont="1" applyFill="1" applyBorder="1" applyAlignment="1">
      <alignment horizontal="centerContinuous" vertical="center"/>
    </xf>
    <xf numFmtId="0" fontId="55" fillId="0" borderId="2" xfId="0" applyFont="1" applyBorder="1" applyAlignment="1">
      <alignment horizontal="centerContinuous" vertical="center" wrapText="1"/>
    </xf>
    <xf numFmtId="0" fontId="55" fillId="0" borderId="10" xfId="0" applyFont="1" applyBorder="1" applyAlignment="1">
      <alignment horizontal="centerContinuous" vertical="center" wrapText="1"/>
    </xf>
    <xf numFmtId="0" fontId="8" fillId="0" borderId="6" xfId="1" applyFont="1" applyFill="1" applyBorder="1" applyAlignment="1">
      <alignment horizontal="center" vertical="center"/>
    </xf>
    <xf numFmtId="166" fontId="8" fillId="0" borderId="8" xfId="1" applyNumberFormat="1" applyFont="1" applyFill="1" applyBorder="1" applyAlignment="1">
      <alignment horizontal="center" vertical="center"/>
    </xf>
    <xf numFmtId="166" fontId="8" fillId="0" borderId="10" xfId="1" applyNumberFormat="1" applyFont="1" applyFill="1" applyBorder="1" applyAlignment="1">
      <alignment horizontal="centerContinuous" vertical="center"/>
    </xf>
    <xf numFmtId="0" fontId="30" fillId="0" borderId="0" xfId="50" applyAlignment="1"/>
    <xf numFmtId="0" fontId="6" fillId="0" borderId="0" xfId="50" applyFont="1" applyFill="1" applyAlignment="1"/>
    <xf numFmtId="0" fontId="12" fillId="0" borderId="0" xfId="112" applyFont="1">
      <alignment horizontal="left" vertical="center" wrapText="1"/>
    </xf>
    <xf numFmtId="0" fontId="12" fillId="0" borderId="0" xfId="112" applyFont="1" applyBorder="1">
      <alignment horizontal="left" vertical="center" wrapText="1"/>
    </xf>
    <xf numFmtId="0" fontId="12" fillId="0" borderId="0" xfId="112">
      <alignment horizontal="left" vertical="center" wrapText="1"/>
    </xf>
    <xf numFmtId="0" fontId="12" fillId="0" borderId="0" xfId="112" applyFont="1" applyFill="1" applyBorder="1">
      <alignment horizontal="left" vertical="center" wrapText="1"/>
    </xf>
    <xf numFmtId="0" fontId="12" fillId="0" borderId="0" xfId="112" applyFont="1" applyFill="1">
      <alignment horizontal="left" vertical="center" wrapText="1"/>
    </xf>
    <xf numFmtId="169" fontId="12" fillId="0" borderId="0" xfId="112" applyNumberFormat="1" applyFont="1" applyFill="1" applyBorder="1">
      <alignment horizontal="left" vertical="center" wrapText="1"/>
    </xf>
    <xf numFmtId="1" fontId="21" fillId="0" borderId="12" xfId="112" applyNumberFormat="1" applyFont="1" applyBorder="1" applyAlignment="1">
      <alignment horizontal="left"/>
    </xf>
    <xf numFmtId="0" fontId="17" fillId="0" borderId="0" xfId="46" applyFont="1" applyFill="1" applyAlignment="1"/>
    <xf numFmtId="183" fontId="6" fillId="0" borderId="0" xfId="46" applyNumberFormat="1" applyFont="1" applyFill="1" applyBorder="1" applyAlignment="1"/>
    <xf numFmtId="170" fontId="6" fillId="0" borderId="0" xfId="46" applyNumberFormat="1" applyFont="1" applyFill="1" applyBorder="1" applyAlignment="1"/>
    <xf numFmtId="184" fontId="6" fillId="0" borderId="0" xfId="46" applyNumberFormat="1" applyFont="1" applyFill="1" applyBorder="1" applyAlignment="1"/>
    <xf numFmtId="0" fontId="8" fillId="0" borderId="8" xfId="46" applyFont="1" applyFill="1" applyBorder="1" applyAlignment="1">
      <alignment horizontal="center" vertical="center"/>
    </xf>
    <xf numFmtId="0" fontId="8" fillId="0" borderId="3" xfId="46" applyFont="1" applyFill="1" applyBorder="1" applyAlignment="1">
      <alignment horizontal="center" vertical="center" wrapText="1"/>
    </xf>
    <xf numFmtId="0" fontId="8" fillId="0" borderId="2" xfId="46" applyFont="1" applyFill="1" applyBorder="1" applyAlignment="1">
      <alignment horizontal="center" vertical="center" wrapText="1"/>
    </xf>
    <xf numFmtId="0" fontId="8" fillId="0" borderId="4" xfId="46" applyFont="1" applyFill="1" applyBorder="1" applyAlignment="1">
      <alignment horizontal="centerContinuous" vertical="center"/>
    </xf>
    <xf numFmtId="188" fontId="26" fillId="0" borderId="0" xfId="46" applyNumberFormat="1" applyFill="1" applyAlignment="1"/>
    <xf numFmtId="0" fontId="6" fillId="0" borderId="0" xfId="3" applyFont="1" applyFill="1" applyBorder="1" applyAlignment="1">
      <alignment horizontal="center"/>
    </xf>
    <xf numFmtId="188" fontId="6" fillId="0" borderId="1" xfId="1" applyNumberFormat="1" applyFont="1" applyFill="1" applyBorder="1" applyAlignment="1"/>
    <xf numFmtId="188" fontId="5" fillId="0" borderId="1" xfId="1" applyNumberFormat="1" applyFont="1" applyFill="1" applyBorder="1" applyAlignment="1">
      <alignment horizontal="right"/>
    </xf>
    <xf numFmtId="188" fontId="6" fillId="0" borderId="1" xfId="1" applyNumberFormat="1" applyFont="1" applyFill="1" applyBorder="1" applyAlignment="1">
      <alignment horizontal="right"/>
    </xf>
    <xf numFmtId="188" fontId="5" fillId="0" borderId="0" xfId="1" applyNumberFormat="1" applyFont="1" applyFill="1" applyBorder="1" applyAlignment="1">
      <alignment horizontal="right"/>
    </xf>
    <xf numFmtId="188" fontId="6"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188" fontId="6" fillId="0" borderId="14" xfId="1" applyNumberFormat="1" applyFont="1" applyFill="1" applyBorder="1" applyAlignment="1"/>
    <xf numFmtId="188" fontId="6" fillId="0" borderId="5" xfId="1" applyNumberFormat="1" applyFont="1" applyFill="1" applyBorder="1" applyAlignment="1"/>
    <xf numFmtId="1" fontId="8" fillId="0" borderId="8" xfId="141" applyNumberFormat="1" applyFont="1" applyBorder="1" applyAlignment="1">
      <alignment horizontal="centerContinuous" vertical="center" wrapText="1"/>
    </xf>
    <xf numFmtId="188" fontId="6" fillId="0" borderId="1" xfId="1" applyNumberFormat="1" applyFont="1" applyFill="1" applyBorder="1" applyAlignment="1">
      <alignment horizontal="centerContinuous"/>
    </xf>
    <xf numFmtId="188" fontId="6" fillId="0" borderId="0" xfId="1" applyNumberFormat="1" applyFont="1" applyFill="1" applyBorder="1" applyAlignment="1">
      <alignment horizontal="centerContinuous"/>
    </xf>
    <xf numFmtId="1" fontId="8" fillId="0" borderId="0" xfId="141" applyNumberFormat="1" applyFont="1" applyBorder="1" applyAlignment="1">
      <alignment horizontal="centerContinuous" wrapText="1"/>
    </xf>
    <xf numFmtId="0" fontId="4" fillId="0" borderId="0" xfId="46" applyFont="1" applyAlignment="1">
      <alignment horizontal="center"/>
    </xf>
    <xf numFmtId="185" fontId="4" fillId="0" borderId="0" xfId="46" applyNumberFormat="1" applyFont="1" applyAlignment="1">
      <alignment horizontal="center"/>
    </xf>
    <xf numFmtId="183" fontId="6" fillId="0" borderId="0" xfId="1" applyNumberFormat="1" applyFont="1" applyFill="1" applyBorder="1" applyAlignment="1"/>
    <xf numFmtId="1" fontId="8" fillId="0" borderId="0" xfId="141" applyNumberFormat="1" applyFont="1" applyBorder="1" applyAlignment="1">
      <alignment horizontal="centerContinuous" vertical="center" wrapText="1"/>
    </xf>
    <xf numFmtId="1" fontId="8" fillId="0" borderId="10" xfId="141" applyNumberFormat="1" applyFont="1" applyBorder="1" applyAlignment="1">
      <alignment horizontal="centerContinuous" vertical="center" wrapText="1"/>
    </xf>
    <xf numFmtId="1" fontId="8" fillId="0" borderId="4" xfId="141" applyNumberFormat="1" applyFont="1" applyBorder="1" applyAlignment="1">
      <alignment horizontal="centerContinuous" vertical="center" wrapText="1"/>
    </xf>
    <xf numFmtId="200" fontId="5" fillId="0" borderId="0" xfId="1" applyNumberFormat="1" applyFont="1" applyFill="1" applyBorder="1" applyAlignment="1"/>
    <xf numFmtId="1" fontId="8" fillId="0" borderId="4" xfId="141" applyNumberFormat="1" applyFont="1" applyBorder="1" applyAlignment="1">
      <alignment horizontal="centerContinuous" vertical="center"/>
    </xf>
    <xf numFmtId="0" fontId="15" fillId="0" borderId="2" xfId="3" applyFont="1" applyFill="1" applyBorder="1" applyAlignment="1">
      <alignment horizontal="centerContinuous" vertical="center"/>
    </xf>
    <xf numFmtId="0" fontId="15" fillId="0" borderId="1" xfId="3" applyFont="1" applyFill="1" applyBorder="1" applyAlignment="1">
      <alignment vertical="center"/>
    </xf>
    <xf numFmtId="188" fontId="5" fillId="0" borderId="0" xfId="1" quotePrefix="1" applyNumberFormat="1" applyFont="1" applyFill="1" applyBorder="1" applyAlignment="1">
      <alignment horizontal="right"/>
    </xf>
    <xf numFmtId="188" fontId="5" fillId="0" borderId="0" xfId="1" applyNumberFormat="1" applyFont="1" applyFill="1" applyBorder="1" applyAlignment="1"/>
    <xf numFmtId="210" fontId="6" fillId="0" borderId="0" xfId="1" applyNumberFormat="1" applyFont="1" applyFill="1" applyBorder="1" applyAlignment="1"/>
    <xf numFmtId="0" fontId="15" fillId="0" borderId="0" xfId="1" applyFont="1" applyFill="1" applyAlignment="1"/>
    <xf numFmtId="1" fontId="8" fillId="0" borderId="12" xfId="141" applyNumberFormat="1" applyFont="1" applyBorder="1" applyAlignment="1">
      <alignment horizontal="centerContinuous" vertical="center" wrapText="1"/>
    </xf>
    <xf numFmtId="1" fontId="8" fillId="0" borderId="9" xfId="141" applyNumberFormat="1" applyFont="1" applyBorder="1" applyAlignment="1">
      <alignment horizontal="center" vertical="center" wrapText="1"/>
    </xf>
    <xf numFmtId="183" fontId="6" fillId="0" borderId="0" xfId="46" applyNumberFormat="1" applyFont="1" applyFill="1" applyBorder="1" applyAlignment="1">
      <alignment horizontal="right"/>
    </xf>
    <xf numFmtId="0" fontId="15" fillId="0" borderId="2" xfId="46" applyFont="1" applyFill="1" applyBorder="1" applyAlignment="1">
      <alignment horizontal="centerContinuous" vertical="center"/>
    </xf>
    <xf numFmtId="0" fontId="8" fillId="0" borderId="11" xfId="1" applyFont="1" applyFill="1" applyBorder="1" applyAlignment="1">
      <alignment horizontal="centerContinuous" vertical="center"/>
    </xf>
    <xf numFmtId="0" fontId="15" fillId="0" borderId="2" xfId="1" applyFont="1" applyFill="1" applyBorder="1" applyAlignment="1">
      <alignment horizontal="centerContinuous" vertical="center"/>
    </xf>
    <xf numFmtId="0" fontId="8" fillId="0" borderId="6" xfId="1" applyFont="1" applyFill="1" applyBorder="1" applyAlignment="1">
      <alignment horizontal="centerContinuous" vertical="center"/>
    </xf>
    <xf numFmtId="1" fontId="8" fillId="0" borderId="5" xfId="141" applyNumberFormat="1" applyFont="1" applyBorder="1" applyAlignment="1">
      <alignment horizontal="center" vertical="center" wrapText="1"/>
    </xf>
    <xf numFmtId="177" fontId="2" fillId="0" borderId="0" xfId="1" applyNumberFormat="1" applyFont="1" applyFill="1" applyBorder="1" applyAlignment="1">
      <alignment horizontal="left"/>
    </xf>
    <xf numFmtId="1" fontId="8" fillId="0" borderId="10" xfId="141" applyNumberFormat="1" applyFont="1" applyBorder="1" applyAlignment="1">
      <alignment horizontal="center" vertical="center" wrapText="1"/>
    </xf>
    <xf numFmtId="0" fontId="13" fillId="25" borderId="0" xfId="81" applyFont="1" applyFill="1" applyBorder="1" applyAlignment="1">
      <alignment horizontal="left" vertical="center"/>
    </xf>
    <xf numFmtId="0" fontId="13" fillId="25" borderId="0" xfId="81" applyFont="1" applyFill="1" applyAlignment="1">
      <alignment horizontal="left" vertical="center"/>
    </xf>
    <xf numFmtId="0" fontId="54" fillId="0" borderId="11" xfId="0" applyFont="1" applyBorder="1" applyAlignment="1">
      <alignment vertical="center"/>
    </xf>
    <xf numFmtId="0" fontId="55" fillId="0" borderId="6" xfId="0" applyFont="1" applyBorder="1" applyAlignment="1">
      <alignment horizontal="center" vertical="center"/>
    </xf>
    <xf numFmtId="0" fontId="54" fillId="0" borderId="7" xfId="0" applyFont="1" applyBorder="1" applyAlignment="1">
      <alignment horizontal="center" vertical="center"/>
    </xf>
    <xf numFmtId="0" fontId="8" fillId="0" borderId="11" xfId="141" applyFont="1" applyBorder="1" applyAlignment="1">
      <alignment vertical="center"/>
    </xf>
    <xf numFmtId="0" fontId="8" fillId="0" borderId="6" xfId="141" applyFont="1" applyBorder="1" applyAlignment="1">
      <alignment vertical="center"/>
    </xf>
    <xf numFmtId="0" fontId="8" fillId="0" borderId="7" xfId="141" applyFont="1" applyBorder="1" applyAlignment="1">
      <alignment vertical="center"/>
    </xf>
    <xf numFmtId="1" fontId="8" fillId="0" borderId="14" xfId="141" applyNumberFormat="1" applyFont="1" applyBorder="1" applyAlignment="1">
      <alignment horizontal="centerContinuous" vertical="center" wrapText="1"/>
    </xf>
    <xf numFmtId="1" fontId="8" fillId="0" borderId="1" xfId="141" applyNumberFormat="1" applyFont="1" applyBorder="1" applyAlignment="1">
      <alignment horizontal="centerContinuous" vertical="center" wrapText="1"/>
    </xf>
    <xf numFmtId="0" fontId="30" fillId="0" borderId="0" xfId="50" applyAlignment="1">
      <alignment horizontal="centerContinuous" vertical="center"/>
    </xf>
    <xf numFmtId="1" fontId="8" fillId="0" borderId="14" xfId="141" applyNumberFormat="1" applyFont="1" applyBorder="1" applyAlignment="1">
      <alignment vertical="center" wrapText="1"/>
    </xf>
    <xf numFmtId="0" fontId="30" fillId="0" borderId="17" xfId="3" applyFont="1" applyFill="1" applyBorder="1" applyAlignment="1">
      <alignment horizontal="center"/>
    </xf>
    <xf numFmtId="0" fontId="35" fillId="0" borderId="0" xfId="3" applyFont="1" applyFill="1" applyBorder="1" applyAlignment="1">
      <alignment horizontal="left"/>
    </xf>
    <xf numFmtId="168" fontId="35" fillId="0" borderId="0" xfId="3" applyNumberFormat="1" applyFont="1" applyFill="1" applyBorder="1" applyAlignment="1">
      <alignment horizontal="right"/>
    </xf>
    <xf numFmtId="0" fontId="14" fillId="0" borderId="0" xfId="3" applyFont="1" applyFill="1" applyBorder="1" applyAlignment="1"/>
    <xf numFmtId="0" fontId="14" fillId="0" borderId="0" xfId="3" applyFont="1" applyFill="1" applyAlignment="1"/>
    <xf numFmtId="0" fontId="17" fillId="0" borderId="0" xfId="3" applyFont="1" applyFill="1" applyBorder="1" applyAlignment="1">
      <alignment horizontal="left"/>
    </xf>
    <xf numFmtId="0" fontId="37" fillId="0" borderId="0" xfId="3" applyFont="1" applyFill="1" applyAlignment="1"/>
    <xf numFmtId="192" fontId="3" fillId="0" borderId="0" xfId="3" applyNumberFormat="1" applyFont="1" applyFill="1" applyBorder="1" applyAlignment="1">
      <alignment wrapText="1"/>
    </xf>
    <xf numFmtId="0" fontId="37" fillId="0" borderId="0" xfId="3" applyFont="1" applyFill="1" applyBorder="1" applyAlignment="1"/>
    <xf numFmtId="0" fontId="3" fillId="0" borderId="0" xfId="3" applyFont="1" applyFill="1" applyBorder="1" applyAlignment="1">
      <alignment horizontal="right" wrapText="1"/>
    </xf>
    <xf numFmtId="0" fontId="8" fillId="0" borderId="14" xfId="46" applyFont="1" applyFill="1" applyBorder="1" applyAlignment="1">
      <alignment horizontal="centerContinuous" vertical="center"/>
    </xf>
    <xf numFmtId="0" fontId="8" fillId="0" borderId="6" xfId="46" applyFont="1" applyFill="1" applyBorder="1" applyAlignment="1">
      <alignment horizontal="centerContinuous" vertical="center"/>
    </xf>
    <xf numFmtId="0" fontId="8" fillId="0" borderId="0" xfId="46" applyFont="1" applyFill="1" applyAlignment="1">
      <alignment horizontal="centerContinuous" vertical="center"/>
    </xf>
    <xf numFmtId="0" fontId="8" fillId="0" borderId="0" xfId="46" applyFont="1" applyFill="1" applyAlignment="1">
      <alignment horizontal="center" vertical="center"/>
    </xf>
    <xf numFmtId="0" fontId="15" fillId="0" borderId="9" xfId="46" applyFont="1" applyFill="1" applyBorder="1" applyAlignment="1">
      <alignment horizontal="centerContinuous" vertical="center"/>
    </xf>
    <xf numFmtId="0" fontId="8" fillId="0" borderId="3" xfId="1" applyFont="1" applyFill="1" applyBorder="1" applyAlignment="1">
      <alignment horizontal="centerContinuous" vertical="center"/>
    </xf>
    <xf numFmtId="0" fontId="13" fillId="0" borderId="0" xfId="3" applyFont="1" applyFill="1" applyAlignment="1"/>
    <xf numFmtId="0" fontId="28" fillId="0" borderId="0" xfId="3" applyFont="1" applyFill="1" applyBorder="1" applyAlignment="1">
      <alignment horizontal="center"/>
    </xf>
    <xf numFmtId="195" fontId="28" fillId="0" borderId="0" xfId="74" applyFont="1" applyFill="1" applyBorder="1" applyAlignment="1">
      <alignment horizontal="center"/>
    </xf>
    <xf numFmtId="0" fontId="28" fillId="0" borderId="0" xfId="3" applyFont="1" applyFill="1" applyAlignment="1">
      <alignment horizontal="left"/>
    </xf>
    <xf numFmtId="0" fontId="32" fillId="0" borderId="0" xfId="3" quotePrefix="1" applyFont="1" applyFill="1" applyAlignment="1">
      <alignment horizontal="center"/>
    </xf>
    <xf numFmtId="183" fontId="28" fillId="0" borderId="0" xfId="3" quotePrefix="1" applyNumberFormat="1" applyFont="1" applyFill="1" applyBorder="1" applyAlignment="1">
      <alignment horizontal="center"/>
    </xf>
    <xf numFmtId="193" fontId="28" fillId="0" borderId="0" xfId="3" applyNumberFormat="1" applyFont="1" applyFill="1" applyBorder="1" applyAlignment="1">
      <alignment horizontal="center"/>
    </xf>
    <xf numFmtId="0" fontId="28" fillId="0" borderId="0" xfId="3" quotePrefix="1" applyFont="1" applyFill="1" applyBorder="1" applyAlignment="1">
      <alignment horizontal="center"/>
    </xf>
    <xf numFmtId="183" fontId="28" fillId="0" borderId="0" xfId="3" applyNumberFormat="1" applyFont="1" applyFill="1" applyBorder="1" applyAlignment="1">
      <alignment horizontal="center"/>
    </xf>
    <xf numFmtId="0" fontId="28" fillId="0" borderId="0" xfId="3" applyFont="1" applyFill="1" applyBorder="1" applyAlignment="1">
      <alignment wrapText="1"/>
    </xf>
    <xf numFmtId="0" fontId="28" fillId="0" borderId="0" xfId="3" applyFont="1" applyFill="1" applyAlignment="1">
      <alignment wrapText="1"/>
    </xf>
    <xf numFmtId="194" fontId="28" fillId="0" borderId="0" xfId="3" applyNumberFormat="1" applyFont="1" applyFill="1" applyAlignment="1">
      <alignment horizontal="center"/>
    </xf>
    <xf numFmtId="0" fontId="13" fillId="0" borderId="0" xfId="3" applyFont="1" applyFill="1" applyAlignment="1">
      <alignment horizontal="center"/>
    </xf>
    <xf numFmtId="194" fontId="28" fillId="0" borderId="0" xfId="3" applyNumberFormat="1" applyFont="1" applyFill="1" applyBorder="1" applyAlignment="1">
      <alignment horizontal="center"/>
    </xf>
    <xf numFmtId="0" fontId="13" fillId="0" borderId="0" xfId="3" applyFont="1" applyFill="1" applyAlignment="1">
      <alignment horizontal="left"/>
    </xf>
    <xf numFmtId="0" fontId="28" fillId="0" borderId="0" xfId="3" applyFont="1" applyFill="1" applyAlignment="1"/>
    <xf numFmtId="0" fontId="28" fillId="0" borderId="0" xfId="3" applyFont="1" applyFill="1" applyBorder="1" applyAlignment="1"/>
    <xf numFmtId="177" fontId="3" fillId="0" borderId="0" xfId="3" applyNumberFormat="1" applyFont="1" applyFill="1" applyBorder="1" applyAlignment="1">
      <alignment wrapText="1"/>
    </xf>
    <xf numFmtId="188" fontId="6" fillId="0" borderId="1" xfId="1" quotePrefix="1" applyNumberFormat="1" applyFont="1" applyFill="1" applyBorder="1" applyAlignment="1">
      <alignment horizontal="right"/>
    </xf>
    <xf numFmtId="188" fontId="6" fillId="0" borderId="0" xfId="1" quotePrefix="1" applyNumberFormat="1" applyFont="1" applyFill="1" applyBorder="1" applyAlignment="1">
      <alignment horizontal="right"/>
    </xf>
    <xf numFmtId="0" fontId="2" fillId="0" borderId="0" xfId="3" applyFont="1" applyFill="1" applyBorder="1" applyAlignment="1">
      <alignment wrapText="1"/>
    </xf>
    <xf numFmtId="0" fontId="31" fillId="0" borderId="6" xfId="46" applyFont="1" applyBorder="1" applyAlignment="1"/>
    <xf numFmtId="168" fontId="5" fillId="0" borderId="0" xfId="3" applyNumberFormat="1" applyFont="1" applyFill="1" applyBorder="1" applyAlignment="1"/>
    <xf numFmtId="1" fontId="5" fillId="0" borderId="0" xfId="3" applyNumberFormat="1" applyFont="1" applyFill="1" applyBorder="1" applyAlignment="1">
      <alignment horizontal="right"/>
    </xf>
    <xf numFmtId="0" fontId="51" fillId="0" borderId="9" xfId="3" applyFont="1" applyFill="1" applyBorder="1" applyAlignment="1">
      <alignment vertical="center"/>
    </xf>
    <xf numFmtId="192" fontId="57" fillId="0" borderId="0" xfId="3" applyNumberFormat="1" applyFont="1" applyFill="1" applyBorder="1" applyAlignment="1">
      <alignment wrapText="1"/>
    </xf>
    <xf numFmtId="0" fontId="57" fillId="0" borderId="0" xfId="3" applyFont="1" applyFill="1" applyBorder="1" applyAlignment="1">
      <alignment wrapText="1"/>
    </xf>
    <xf numFmtId="0" fontId="28" fillId="0" borderId="0" xfId="3" applyFont="1" applyFill="1" applyAlignment="1">
      <alignment horizontal="centerContinuous" wrapText="1"/>
    </xf>
    <xf numFmtId="0" fontId="28" fillId="0" borderId="0" xfId="3" applyFont="1" applyFill="1" applyAlignment="1">
      <alignment horizontal="centerContinuous"/>
    </xf>
    <xf numFmtId="0" fontId="13" fillId="0" borderId="0" xfId="3" applyFont="1" applyFill="1" applyAlignment="1">
      <alignment horizontal="centerContinuous"/>
    </xf>
    <xf numFmtId="0" fontId="13" fillId="0" borderId="0" xfId="3" applyFont="1" applyFill="1" applyBorder="1" applyAlignment="1">
      <alignment horizontal="centerContinuous"/>
    </xf>
    <xf numFmtId="0" fontId="28" fillId="0" borderId="0" xfId="3" applyFont="1" applyFill="1" applyBorder="1" applyAlignment="1">
      <alignment horizontal="centerContinuous"/>
    </xf>
    <xf numFmtId="1" fontId="8" fillId="0" borderId="1" xfId="141" applyNumberFormat="1" applyFont="1" applyBorder="1" applyAlignment="1">
      <alignment horizontal="centerContinuous" vertical="center"/>
    </xf>
    <xf numFmtId="1" fontId="8" fillId="0" borderId="3" xfId="141" applyNumberFormat="1" applyFont="1" applyBorder="1" applyAlignment="1">
      <alignment horizontal="centerContinuous" vertical="center" wrapText="1"/>
    </xf>
    <xf numFmtId="0" fontId="8" fillId="0" borderId="0" xfId="141" applyFont="1" applyBorder="1" applyAlignment="1"/>
    <xf numFmtId="199" fontId="6" fillId="0" borderId="11" xfId="85" applyNumberFormat="1" applyFont="1" applyFill="1" applyBorder="1" applyAlignment="1">
      <alignment horizontal="center"/>
    </xf>
    <xf numFmtId="0" fontId="65" fillId="25" borderId="0" xfId="81" applyFont="1" applyFill="1"/>
    <xf numFmtId="0" fontId="13" fillId="25" borderId="14" xfId="81" applyFont="1" applyFill="1" applyBorder="1" applyAlignment="1">
      <alignment horizontal="left" vertical="center"/>
    </xf>
    <xf numFmtId="0" fontId="13" fillId="25" borderId="1" xfId="81" applyFont="1" applyFill="1" applyBorder="1" applyAlignment="1">
      <alignment horizontal="left" vertical="center"/>
    </xf>
    <xf numFmtId="0" fontId="13" fillId="25" borderId="11" xfId="81" applyFont="1" applyFill="1" applyBorder="1" applyAlignment="1">
      <alignment horizontal="left" vertical="center"/>
    </xf>
    <xf numFmtId="0" fontId="13" fillId="25" borderId="5" xfId="81" applyFont="1" applyFill="1" applyBorder="1" applyAlignment="1">
      <alignment horizontal="left" vertical="center"/>
    </xf>
    <xf numFmtId="0" fontId="13" fillId="25" borderId="6" xfId="81" applyFont="1" applyFill="1" applyBorder="1" applyAlignment="1">
      <alignment horizontal="left" vertical="center"/>
    </xf>
    <xf numFmtId="0" fontId="13" fillId="25" borderId="12" xfId="81" applyFont="1" applyFill="1" applyBorder="1" applyAlignment="1">
      <alignment horizontal="left" vertical="center"/>
    </xf>
    <xf numFmtId="0" fontId="13" fillId="25" borderId="9" xfId="81" applyFont="1" applyFill="1" applyBorder="1" applyAlignment="1">
      <alignment horizontal="left" vertical="center"/>
    </xf>
    <xf numFmtId="0" fontId="13" fillId="25" borderId="7" xfId="81" applyFont="1" applyFill="1" applyBorder="1" applyAlignment="1">
      <alignment horizontal="left" vertical="center"/>
    </xf>
    <xf numFmtId="0" fontId="13" fillId="0" borderId="0" xfId="3" applyAlignment="1"/>
    <xf numFmtId="0" fontId="11" fillId="0" borderId="0" xfId="1" applyFont="1" applyFill="1" applyAlignment="1"/>
    <xf numFmtId="0" fontId="6" fillId="25" borderId="5" xfId="81" applyFont="1" applyFill="1" applyBorder="1" applyAlignment="1">
      <alignment horizontal="left"/>
    </xf>
    <xf numFmtId="0" fontId="6" fillId="25" borderId="0" xfId="81" applyFont="1" applyFill="1" applyBorder="1" applyAlignment="1">
      <alignment horizontal="left"/>
    </xf>
    <xf numFmtId="0" fontId="6" fillId="25" borderId="6" xfId="81" applyFont="1" applyFill="1" applyBorder="1" applyAlignment="1">
      <alignment horizontal="left"/>
    </xf>
    <xf numFmtId="0" fontId="5" fillId="25" borderId="0" xfId="81" applyFont="1" applyFill="1" applyBorder="1" applyAlignment="1">
      <alignment horizontal="left"/>
    </xf>
    <xf numFmtId="0" fontId="6" fillId="25" borderId="0" xfId="81" applyFont="1" applyFill="1" applyBorder="1" applyAlignment="1"/>
    <xf numFmtId="0" fontId="6" fillId="25" borderId="12" xfId="81" applyFont="1" applyFill="1" applyBorder="1" applyAlignment="1">
      <alignment horizontal="left"/>
    </xf>
    <xf numFmtId="0" fontId="6" fillId="25" borderId="9" xfId="81" applyFont="1" applyFill="1" applyBorder="1" applyAlignment="1">
      <alignment horizontal="left"/>
    </xf>
    <xf numFmtId="0" fontId="6" fillId="25" borderId="7" xfId="81" applyFont="1" applyFill="1" applyBorder="1" applyAlignment="1">
      <alignment horizontal="left"/>
    </xf>
    <xf numFmtId="0" fontId="6" fillId="25" borderId="0" xfId="81" applyFont="1" applyFill="1" applyBorder="1" applyAlignment="1">
      <alignment wrapText="1"/>
    </xf>
    <xf numFmtId="0" fontId="6" fillId="25" borderId="0" xfId="81" applyNumberFormat="1" applyFont="1" applyFill="1" applyBorder="1" applyAlignment="1">
      <alignment horizontal="left"/>
    </xf>
    <xf numFmtId="0" fontId="6" fillId="25" borderId="0" xfId="81" applyFont="1" applyFill="1" applyAlignment="1">
      <alignment horizontal="left"/>
    </xf>
    <xf numFmtId="0" fontId="2" fillId="0" borderId="0" xfId="3" applyFont="1" applyFill="1" applyBorder="1" applyAlignment="1">
      <alignment horizontal="left"/>
    </xf>
    <xf numFmtId="0" fontId="28" fillId="0" borderId="0" xfId="3" applyFont="1" applyFill="1" applyAlignment="1">
      <alignment horizontal="center"/>
    </xf>
    <xf numFmtId="0" fontId="28" fillId="0" borderId="0" xfId="3" applyFont="1" applyFill="1" applyBorder="1" applyAlignment="1">
      <alignment horizontal="center" wrapText="1"/>
    </xf>
    <xf numFmtId="0" fontId="28" fillId="0" borderId="0" xfId="3" applyFont="1" applyFill="1" applyAlignment="1">
      <alignment horizontal="center" wrapText="1"/>
    </xf>
    <xf numFmtId="183" fontId="28" fillId="0" borderId="0" xfId="3" applyNumberFormat="1" applyFont="1" applyFill="1" applyBorder="1" applyAlignment="1">
      <alignment horizontal="right"/>
    </xf>
    <xf numFmtId="0" fontId="28" fillId="0" borderId="5" xfId="3" applyFont="1" applyFill="1" applyBorder="1" applyAlignment="1">
      <alignment wrapText="1"/>
    </xf>
    <xf numFmtId="0" fontId="28" fillId="0" borderId="6" xfId="3" applyFont="1" applyFill="1" applyBorder="1" applyAlignment="1">
      <alignment wrapText="1"/>
    </xf>
    <xf numFmtId="0" fontId="28" fillId="0" borderId="5" xfId="3" applyFont="1" applyFill="1" applyBorder="1" applyAlignment="1">
      <alignment horizontal="centerContinuous"/>
    </xf>
    <xf numFmtId="0" fontId="28" fillId="0" borderId="6" xfId="3" applyFont="1" applyFill="1" applyBorder="1" applyAlignment="1">
      <alignment horizontal="centerContinuous"/>
    </xf>
    <xf numFmtId="0" fontId="28" fillId="0" borderId="5" xfId="3" applyFont="1" applyFill="1" applyBorder="1" applyAlignment="1">
      <alignment horizontal="centerContinuous" wrapText="1"/>
    </xf>
    <xf numFmtId="0" fontId="28" fillId="0" borderId="6" xfId="3" applyFont="1" applyFill="1" applyBorder="1" applyAlignment="1">
      <alignment horizontal="centerContinuous" wrapText="1"/>
    </xf>
    <xf numFmtId="0" fontId="28" fillId="0" borderId="0" xfId="3" applyFont="1" applyFill="1" applyBorder="1" applyAlignment="1">
      <alignment horizontal="centerContinuous" wrapText="1"/>
    </xf>
    <xf numFmtId="0" fontId="13" fillId="0" borderId="0" xfId="3" applyFont="1" applyFill="1" applyAlignment="1">
      <alignment horizontal="centerContinuous" wrapText="1"/>
    </xf>
    <xf numFmtId="183" fontId="28" fillId="0" borderId="0" xfId="3" applyNumberFormat="1" applyFont="1" applyFill="1" applyAlignment="1">
      <alignment horizontal="center"/>
    </xf>
    <xf numFmtId="0" fontId="11" fillId="0" borderId="0" xfId="3" applyFont="1" applyFill="1" applyAlignment="1"/>
    <xf numFmtId="0" fontId="4" fillId="0" borderId="0" xfId="3" applyFont="1" applyFill="1" applyAlignment="1">
      <alignment horizontal="center"/>
    </xf>
    <xf numFmtId="0" fontId="42" fillId="0" borderId="11" xfId="46" applyFont="1" applyBorder="1" applyAlignment="1">
      <alignment horizontal="left"/>
    </xf>
    <xf numFmtId="0" fontId="11" fillId="0" borderId="0" xfId="50" applyFont="1" applyFill="1" applyBorder="1" applyAlignment="1"/>
    <xf numFmtId="0" fontId="2" fillId="0" borderId="0" xfId="3" applyFont="1" applyFill="1" applyBorder="1" applyAlignment="1">
      <alignment horizontal="left"/>
    </xf>
    <xf numFmtId="0" fontId="51" fillId="0" borderId="0" xfId="3" applyFont="1" applyFill="1" applyAlignment="1">
      <alignment wrapText="1"/>
    </xf>
    <xf numFmtId="0" fontId="11" fillId="0" borderId="0" xfId="3" applyFont="1" applyFill="1" applyBorder="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8" fillId="0" borderId="9" xfId="1" applyFont="1" applyFill="1" applyBorder="1" applyAlignment="1">
      <alignment horizontal="center" vertical="center"/>
    </xf>
    <xf numFmtId="0" fontId="11" fillId="0" borderId="9" xfId="1" applyFont="1" applyFill="1" applyBorder="1" applyAlignment="1"/>
    <xf numFmtId="0" fontId="15" fillId="0" borderId="9" xfId="1" applyFont="1" applyFill="1" applyBorder="1" applyAlignment="1"/>
    <xf numFmtId="0" fontId="8" fillId="0" borderId="0" xfId="1" applyFont="1" applyFill="1" applyAlignment="1"/>
    <xf numFmtId="0" fontId="8" fillId="0" borderId="9" xfId="1" applyFont="1" applyFill="1" applyBorder="1" applyAlignment="1"/>
    <xf numFmtId="172" fontId="1" fillId="0" borderId="0" xfId="1" applyNumberFormat="1" applyFill="1" applyAlignment="1"/>
    <xf numFmtId="1" fontId="4" fillId="0" borderId="0" xfId="1" applyNumberFormat="1" applyFont="1" applyFill="1" applyAlignment="1"/>
    <xf numFmtId="1" fontId="4" fillId="0" borderId="9" xfId="1" applyNumberFormat="1" applyFont="1" applyFill="1" applyBorder="1" applyAlignment="1"/>
    <xf numFmtId="0" fontId="8" fillId="0" borderId="11" xfId="1" applyFont="1" applyFill="1" applyBorder="1" applyAlignment="1"/>
    <xf numFmtId="0" fontId="8" fillId="0" borderId="7" xfId="1" applyFont="1" applyFill="1" applyBorder="1" applyAlignment="1"/>
    <xf numFmtId="1" fontId="8" fillId="0" borderId="7" xfId="51" applyNumberFormat="1" applyFont="1" applyFill="1" applyBorder="1" applyAlignment="1">
      <alignment horizontal="center" vertical="center"/>
    </xf>
    <xf numFmtId="1" fontId="8" fillId="0" borderId="7" xfId="1" applyNumberFormat="1" applyFont="1" applyFill="1" applyBorder="1" applyAlignment="1">
      <alignment horizontal="center" vertical="center"/>
    </xf>
    <xf numFmtId="1" fontId="8" fillId="0" borderId="2" xfId="51" applyNumberFormat="1" applyFont="1" applyFill="1" applyBorder="1" applyAlignment="1">
      <alignment horizontal="centerContinuous" vertical="center"/>
    </xf>
    <xf numFmtId="1" fontId="8" fillId="0" borderId="4" xfId="1" applyNumberFormat="1" applyFont="1" applyFill="1" applyBorder="1" applyAlignment="1">
      <alignment horizontal="centerContinuous" vertical="center"/>
    </xf>
    <xf numFmtId="1" fontId="8" fillId="0" borderId="11" xfId="1" applyNumberFormat="1" applyFont="1" applyFill="1" applyBorder="1" applyAlignment="1">
      <alignment horizontal="centerContinuous" vertical="center"/>
    </xf>
    <xf numFmtId="0" fontId="0" fillId="0" borderId="0" xfId="0" applyBorder="1" applyAlignment="1"/>
    <xf numFmtId="0" fontId="15" fillId="0" borderId="0" xfId="1" applyFont="1" applyFill="1" applyBorder="1" applyAlignment="1"/>
    <xf numFmtId="1" fontId="8" fillId="0" borderId="9" xfId="141" applyNumberFormat="1" applyFont="1" applyBorder="1" applyAlignment="1">
      <alignment horizontal="centerContinuous" vertical="center" wrapText="1"/>
    </xf>
    <xf numFmtId="0" fontId="0" fillId="0" borderId="1" xfId="0" applyBorder="1" applyAlignment="1">
      <alignment vertical="center"/>
    </xf>
    <xf numFmtId="0" fontId="53" fillId="0" borderId="2" xfId="0" applyFont="1" applyBorder="1" applyAlignment="1">
      <alignment horizontal="centerContinuous" vertical="center"/>
    </xf>
    <xf numFmtId="0" fontId="53" fillId="0" borderId="4" xfId="0" applyFont="1" applyBorder="1" applyAlignment="1">
      <alignment horizontal="centerContinuous" vertical="center"/>
    </xf>
    <xf numFmtId="0" fontId="0" fillId="0" borderId="2" xfId="0" applyBorder="1" applyAlignment="1">
      <alignment horizontal="centerContinuous" vertical="center"/>
    </xf>
    <xf numFmtId="0" fontId="1" fillId="0" borderId="2" xfId="1" applyFill="1" applyBorder="1" applyAlignment="1">
      <alignment horizontal="centerContinuous" vertical="center"/>
    </xf>
    <xf numFmtId="0" fontId="0" fillId="0" borderId="0" xfId="0" applyBorder="1" applyAlignment="1">
      <alignment vertical="center"/>
    </xf>
    <xf numFmtId="1" fontId="8" fillId="0" borderId="5" xfId="141" applyNumberFormat="1" applyFont="1" applyBorder="1" applyAlignment="1">
      <alignment vertical="center" wrapText="1"/>
    </xf>
    <xf numFmtId="2" fontId="13" fillId="0" borderId="0" xfId="3" applyNumberFormat="1" applyFill="1" applyAlignment="1">
      <alignment horizontal="left" wrapText="1"/>
    </xf>
    <xf numFmtId="2" fontId="13" fillId="0" borderId="0" xfId="3" applyNumberFormat="1" applyFont="1" applyFill="1" applyAlignment="1">
      <alignment horizontal="left" wrapText="1"/>
    </xf>
    <xf numFmtId="172" fontId="13" fillId="0" borderId="0" xfId="3" applyNumberFormat="1" applyFill="1" applyAlignment="1"/>
    <xf numFmtId="201" fontId="41" fillId="2" borderId="3" xfId="2" applyNumberFormat="1" applyFont="1" applyFill="1" applyBorder="1" applyAlignment="1">
      <alignment horizontal="right"/>
    </xf>
    <xf numFmtId="0" fontId="13" fillId="0" borderId="0" xfId="3" applyFill="1" applyAlignment="1">
      <alignment horizontal="center"/>
    </xf>
    <xf numFmtId="188" fontId="13" fillId="0" borderId="0" xfId="1" applyNumberFormat="1" applyFont="1" applyFill="1" applyBorder="1" applyAlignment="1"/>
    <xf numFmtId="0" fontId="15" fillId="0" borderId="0" xfId="3" applyFont="1" applyFill="1" applyAlignment="1"/>
    <xf numFmtId="0" fontId="15" fillId="0" borderId="0" xfId="3" applyFont="1" applyFill="1" applyBorder="1" applyAlignment="1"/>
    <xf numFmtId="0" fontId="26" fillId="0" borderId="0" xfId="46" applyAlignment="1"/>
    <xf numFmtId="1" fontId="8" fillId="0" borderId="17" xfId="141" applyNumberFormat="1" applyFont="1" applyBorder="1" applyAlignment="1">
      <alignment vertical="center" wrapText="1"/>
    </xf>
    <xf numFmtId="0" fontId="0" fillId="0" borderId="4" xfId="0" applyBorder="1" applyAlignment="1">
      <alignment horizontal="centerContinuous" vertical="center"/>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3" xfId="141" applyNumberFormat="1" applyFont="1" applyBorder="1" applyAlignment="1">
      <alignment horizontal="center" vertical="center" wrapText="1"/>
    </xf>
    <xf numFmtId="0" fontId="8" fillId="0" borderId="9" xfId="1" applyFont="1" applyFill="1" applyBorder="1" applyAlignment="1">
      <alignment horizontal="center" vertical="center"/>
    </xf>
    <xf numFmtId="185" fontId="5" fillId="0" borderId="1" xfId="3" applyNumberFormat="1" applyFont="1" applyFill="1" applyBorder="1" applyAlignment="1">
      <alignment horizontal="center" vertical="center"/>
    </xf>
    <xf numFmtId="0" fontId="51" fillId="0" borderId="0" xfId="3" applyFont="1" applyFill="1" applyBorder="1" applyAlignment="1">
      <alignment vertical="center"/>
    </xf>
    <xf numFmtId="193" fontId="28" fillId="0" borderId="0" xfId="3" applyNumberFormat="1" applyFont="1" applyFill="1" applyBorder="1" applyAlignment="1">
      <alignment horizontal="left"/>
    </xf>
    <xf numFmtId="188" fontId="28" fillId="0" borderId="0" xfId="3" applyNumberFormat="1" applyFont="1" applyFill="1" applyAlignment="1">
      <alignment horizontal="center"/>
    </xf>
    <xf numFmtId="0" fontId="11" fillId="0" borderId="0" xfId="46" applyFont="1" applyFill="1" applyAlignment="1"/>
    <xf numFmtId="0" fontId="37" fillId="0" borderId="2" xfId="3" applyFont="1" applyFill="1" applyBorder="1" applyAlignment="1">
      <alignment horizontal="centerContinuous" vertical="center"/>
    </xf>
    <xf numFmtId="0" fontId="8" fillId="0" borderId="12" xfId="1" applyFont="1" applyFill="1" applyBorder="1" applyAlignment="1">
      <alignment horizontal="centerContinuous" vertical="center"/>
    </xf>
    <xf numFmtId="0" fontId="8" fillId="0" borderId="4" xfId="1" applyFont="1" applyFill="1" applyBorder="1" applyAlignment="1">
      <alignment horizontal="centerContinuous" vertical="center"/>
    </xf>
    <xf numFmtId="1" fontId="8" fillId="0" borderId="13" xfId="141" applyNumberFormat="1" applyFont="1" applyBorder="1" applyAlignment="1">
      <alignment horizontal="centerContinuous" vertical="center" wrapText="1"/>
    </xf>
    <xf numFmtId="0" fontId="8" fillId="0" borderId="1" xfId="46" applyFont="1" applyFill="1" applyBorder="1" applyAlignment="1">
      <alignment horizontal="center" vertical="center"/>
    </xf>
    <xf numFmtId="1" fontId="8" fillId="0" borderId="12" xfId="141" applyNumberFormat="1" applyFont="1" applyFill="1" applyBorder="1" applyAlignment="1">
      <alignment horizontal="center" vertical="center" wrapText="1"/>
    </xf>
    <xf numFmtId="185" fontId="11" fillId="0" borderId="0" xfId="3" applyNumberFormat="1" applyFont="1" applyFill="1" applyAlignment="1"/>
    <xf numFmtId="185" fontId="5" fillId="0" borderId="1" xfId="3" applyNumberFormat="1" applyFont="1" applyFill="1" applyBorder="1" applyAlignment="1">
      <alignment vertical="center"/>
    </xf>
    <xf numFmtId="0" fontId="51" fillId="0" borderId="0" xfId="3" applyFont="1" applyFill="1" applyBorder="1" applyAlignment="1">
      <alignment horizontal="center" vertical="center"/>
    </xf>
    <xf numFmtId="0" fontId="51" fillId="0" borderId="9" xfId="3" applyFont="1" applyFill="1" applyBorder="1" applyAlignment="1">
      <alignment horizontal="center" vertical="center"/>
    </xf>
    <xf numFmtId="0" fontId="13" fillId="0" borderId="2" xfId="3" applyFill="1" applyBorder="1" applyAlignment="1">
      <alignment horizontal="centerContinuous" vertical="center"/>
    </xf>
    <xf numFmtId="0" fontId="11" fillId="0" borderId="0" xfId="1" applyFont="1" applyFill="1" applyBorder="1" applyAlignment="1"/>
    <xf numFmtId="0" fontId="10" fillId="0" borderId="0" xfId="1" applyFont="1" applyFill="1" applyAlignment="1"/>
    <xf numFmtId="0" fontId="4" fillId="0" borderId="0" xfId="1" applyFont="1" applyFill="1" applyBorder="1" applyAlignment="1">
      <alignment horizontal="center"/>
    </xf>
    <xf numFmtId="0" fontId="11" fillId="0" borderId="0" xfId="46" applyFont="1" applyFill="1" applyBorder="1" applyAlignment="1"/>
    <xf numFmtId="0" fontId="4" fillId="0" borderId="0" xfId="46" applyFont="1" applyFill="1" applyAlignment="1"/>
    <xf numFmtId="0" fontId="17" fillId="0" borderId="9" xfId="46" applyFont="1" applyFill="1" applyBorder="1" applyAlignment="1"/>
    <xf numFmtId="0" fontId="27" fillId="0" borderId="9" xfId="46" applyFont="1" applyFill="1" applyBorder="1" applyAlignment="1"/>
    <xf numFmtId="166" fontId="4" fillId="0" borderId="0" xfId="46" applyNumberFormat="1" applyFont="1" applyFill="1" applyAlignment="1"/>
    <xf numFmtId="0" fontId="31" fillId="0" borderId="0" xfId="50" applyFont="1" applyFill="1" applyBorder="1" applyAlignment="1"/>
    <xf numFmtId="0" fontId="11" fillId="0" borderId="0" xfId="3" applyFont="1" applyFill="1" applyAlignment="1">
      <alignment horizontal="left"/>
    </xf>
    <xf numFmtId="0" fontId="13" fillId="0" borderId="11" xfId="3" applyFill="1" applyBorder="1" applyAlignment="1"/>
    <xf numFmtId="0" fontId="13" fillId="0" borderId="7" xfId="3" applyFill="1" applyBorder="1" applyAlignment="1"/>
    <xf numFmtId="1" fontId="8" fillId="0" borderId="0" xfId="141" applyNumberFormat="1" applyFont="1" applyBorder="1" applyAlignment="1">
      <alignment horizontal="center" wrapText="1"/>
    </xf>
    <xf numFmtId="1" fontId="8" fillId="0" borderId="0" xfId="141" applyNumberFormat="1" applyFont="1" applyBorder="1" applyAlignment="1">
      <alignment horizontal="centerContinuous"/>
    </xf>
    <xf numFmtId="0" fontId="6" fillId="0" borderId="0" xfId="3" applyFont="1" applyFill="1" applyBorder="1" applyAlignment="1">
      <alignment horizontal="left"/>
    </xf>
    <xf numFmtId="0" fontId="11" fillId="0" borderId="0" xfId="46" applyFont="1" applyBorder="1" applyAlignment="1"/>
    <xf numFmtId="0" fontId="4" fillId="0" borderId="0" xfId="46" applyFont="1" applyAlignment="1"/>
    <xf numFmtId="0" fontId="4" fillId="0" borderId="9" xfId="46" applyFont="1" applyBorder="1" applyAlignment="1"/>
    <xf numFmtId="0" fontId="4" fillId="0" borderId="0" xfId="46" applyFont="1" applyBorder="1" applyAlignment="1"/>
    <xf numFmtId="0" fontId="43" fillId="0" borderId="0" xfId="46" applyFont="1" applyFill="1" applyBorder="1" applyAlignment="1">
      <alignment horizontal="centerContinuous"/>
    </xf>
    <xf numFmtId="0" fontId="26" fillId="0" borderId="0" xfId="46" applyBorder="1" applyAlignment="1"/>
    <xf numFmtId="172" fontId="26" fillId="0" borderId="0" xfId="46" applyNumberFormat="1" applyBorder="1" applyAlignment="1"/>
    <xf numFmtId="183" fontId="26" fillId="0" borderId="0" xfId="46" applyNumberFormat="1" applyAlignment="1"/>
    <xf numFmtId="172" fontId="26" fillId="0" borderId="0" xfId="46" applyNumberFormat="1" applyFill="1" applyBorder="1" applyAlignment="1"/>
    <xf numFmtId="0" fontId="2" fillId="0" borderId="0" xfId="46" applyFont="1" applyAlignment="1"/>
    <xf numFmtId="0" fontId="2" fillId="0" borderId="0" xfId="46" applyFont="1" applyFill="1" applyAlignment="1">
      <alignment wrapText="1"/>
    </xf>
    <xf numFmtId="0" fontId="16" fillId="0" borderId="0" xfId="46" applyFont="1" applyFill="1" applyAlignment="1"/>
    <xf numFmtId="183" fontId="4" fillId="0" borderId="0" xfId="46" applyNumberFormat="1" applyFont="1" applyFill="1" applyBorder="1" applyAlignment="1"/>
    <xf numFmtId="171" fontId="4" fillId="0" borderId="0" xfId="46" applyNumberFormat="1" applyFont="1" applyFill="1" applyBorder="1" applyAlignment="1">
      <alignment horizontal="right"/>
    </xf>
    <xf numFmtId="0" fontId="15" fillId="0" borderId="0" xfId="46" applyFont="1" applyFill="1" applyAlignment="1"/>
    <xf numFmtId="0" fontId="11" fillId="0" borderId="9" xfId="46" applyFont="1" applyFill="1" applyBorder="1" applyAlignment="1"/>
    <xf numFmtId="0" fontId="15" fillId="0" borderId="9" xfId="46" applyFont="1" applyFill="1" applyBorder="1" applyAlignment="1"/>
    <xf numFmtId="0" fontId="15" fillId="0" borderId="0" xfId="46" applyFont="1" applyFill="1" applyBorder="1" applyAlignment="1"/>
    <xf numFmtId="1" fontId="8" fillId="0" borderId="7" xfId="141" applyNumberFormat="1" applyFont="1" applyBorder="1" applyAlignment="1">
      <alignment horizontal="centerContinuous" vertical="center" wrapText="1"/>
    </xf>
    <xf numFmtId="0" fontId="0" fillId="0" borderId="0" xfId="0" applyAlignment="1">
      <alignment vertical="center"/>
    </xf>
    <xf numFmtId="0" fontId="0" fillId="0" borderId="17" xfId="0" applyBorder="1" applyAlignment="1">
      <alignment vertical="center"/>
    </xf>
    <xf numFmtId="0" fontId="0" fillId="0" borderId="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16" fillId="0" borderId="0" xfId="1" applyFont="1" applyFill="1" applyAlignment="1"/>
    <xf numFmtId="189" fontId="5" fillId="0" borderId="0" xfId="51" applyNumberFormat="1" applyFont="1" applyFill="1" applyBorder="1" applyAlignment="1"/>
    <xf numFmtId="189" fontId="5" fillId="0" borderId="0" xfId="1" applyNumberFormat="1" applyFont="1" applyFill="1" applyBorder="1" applyAlignment="1"/>
    <xf numFmtId="185" fontId="6" fillId="0" borderId="0" xfId="1" applyNumberFormat="1" applyFont="1" applyFill="1" applyBorder="1" applyAlignment="1"/>
    <xf numFmtId="185" fontId="6" fillId="0" borderId="0" xfId="1" applyNumberFormat="1" applyFont="1" applyFill="1" applyBorder="1" applyAlignment="1">
      <alignment horizontal="right"/>
    </xf>
    <xf numFmtId="0" fontId="8" fillId="0" borderId="10" xfId="3" applyFont="1" applyFill="1" applyBorder="1" applyAlignment="1">
      <alignment horizontal="center" vertical="center"/>
    </xf>
    <xf numFmtId="1" fontId="8" fillId="0" borderId="12" xfId="141" applyNumberFormat="1" applyFont="1" applyBorder="1" applyAlignment="1">
      <alignment horizontal="center" vertical="center" wrapText="1"/>
    </xf>
    <xf numFmtId="1" fontId="8" fillId="0" borderId="13"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3" xfId="141" applyNumberFormat="1" applyFont="1" applyBorder="1" applyAlignment="1">
      <alignment horizontal="center" vertical="center" wrapText="1"/>
    </xf>
    <xf numFmtId="0" fontId="8" fillId="0" borderId="7" xfId="1" applyFont="1" applyFill="1" applyBorder="1" applyAlignment="1">
      <alignment horizontal="center" vertical="center"/>
    </xf>
    <xf numFmtId="0" fontId="15" fillId="0" borderId="14" xfId="3" applyFont="1" applyFill="1" applyBorder="1" applyAlignment="1">
      <alignment vertical="center"/>
    </xf>
    <xf numFmtId="0" fontId="15" fillId="0" borderId="5" xfId="3" applyFont="1" applyFill="1" applyBorder="1" applyAlignment="1">
      <alignment vertical="center"/>
    </xf>
    <xf numFmtId="0" fontId="15" fillId="0" borderId="12" xfId="3" applyFont="1" applyFill="1" applyBorder="1" applyAlignment="1">
      <alignment vertical="center"/>
    </xf>
    <xf numFmtId="188" fontId="5" fillId="0" borderId="14" xfId="1" applyNumberFormat="1" applyFont="1" applyFill="1" applyBorder="1" applyAlignment="1">
      <alignment horizontal="right"/>
    </xf>
    <xf numFmtId="188" fontId="30" fillId="0" borderId="0" xfId="50" applyNumberFormat="1" applyBorder="1" applyAlignment="1"/>
    <xf numFmtId="0" fontId="8" fillId="0" borderId="0" xfId="1" applyFont="1" applyFill="1" applyBorder="1" applyAlignment="1">
      <alignment vertical="center"/>
    </xf>
    <xf numFmtId="0" fontId="8" fillId="0" borderId="9" xfId="1" applyFont="1" applyFill="1" applyBorder="1" applyAlignment="1">
      <alignment vertical="center"/>
    </xf>
    <xf numFmtId="0" fontId="4" fillId="0" borderId="11" xfId="1" applyFont="1" applyFill="1" applyBorder="1" applyAlignment="1">
      <alignment horizontal="center" vertical="center"/>
    </xf>
    <xf numFmtId="0" fontId="4" fillId="0" borderId="11" xfId="1" applyFont="1" applyFill="1" applyBorder="1" applyAlignment="1">
      <alignment vertical="center"/>
    </xf>
    <xf numFmtId="0" fontId="27" fillId="0" borderId="0" xfId="46" applyFont="1" applyFill="1" applyBorder="1" applyAlignment="1">
      <alignment vertical="center"/>
    </xf>
    <xf numFmtId="0" fontId="27" fillId="0" borderId="9" xfId="46" applyFont="1" applyFill="1" applyBorder="1" applyAlignment="1">
      <alignment vertical="center"/>
    </xf>
    <xf numFmtId="0" fontId="8" fillId="0" borderId="1" xfId="46" applyFont="1" applyFill="1" applyBorder="1" applyAlignment="1">
      <alignment vertical="center"/>
    </xf>
    <xf numFmtId="0" fontId="8" fillId="0" borderId="9" xfId="46" applyFont="1" applyFill="1" applyBorder="1" applyAlignment="1">
      <alignment vertical="center"/>
    </xf>
    <xf numFmtId="0" fontId="13" fillId="0" borderId="11" xfId="3" applyFill="1" applyBorder="1" applyAlignment="1">
      <alignment vertical="center"/>
    </xf>
    <xf numFmtId="0" fontId="13" fillId="0" borderId="7" xfId="3" applyFill="1" applyBorder="1" applyAlignment="1">
      <alignment vertical="center"/>
    </xf>
    <xf numFmtId="0" fontId="8" fillId="0" borderId="13" xfId="3" applyFont="1" applyFill="1" applyBorder="1" applyAlignment="1">
      <alignment vertical="center"/>
    </xf>
    <xf numFmtId="0" fontId="28" fillId="0" borderId="17" xfId="3" applyFont="1" applyFill="1" applyBorder="1" applyAlignment="1">
      <alignment vertical="center"/>
    </xf>
    <xf numFmtId="0" fontId="28" fillId="0" borderId="8" xfId="3" applyFont="1" applyFill="1" applyBorder="1" applyAlignment="1">
      <alignment vertical="center"/>
    </xf>
    <xf numFmtId="0" fontId="43" fillId="0" borderId="0" xfId="46" applyFont="1" applyAlignment="1">
      <alignment horizontal="centerContinuous" vertical="center"/>
    </xf>
    <xf numFmtId="0" fontId="44" fillId="0" borderId="9" xfId="46" applyFont="1" applyBorder="1" applyAlignment="1">
      <alignment horizontal="centerContinuous" vertical="center"/>
    </xf>
    <xf numFmtId="0" fontId="43" fillId="0" borderId="11" xfId="46" applyFont="1" applyBorder="1" applyAlignment="1">
      <alignment horizontal="centerContinuous" vertical="center"/>
    </xf>
    <xf numFmtId="1" fontId="8" fillId="0" borderId="13" xfId="141" applyNumberFormat="1" applyFont="1" applyBorder="1" applyAlignment="1">
      <alignment wrapText="1"/>
    </xf>
    <xf numFmtId="1" fontId="8" fillId="0" borderId="8" xfId="141" applyNumberFormat="1" applyFont="1" applyBorder="1" applyAlignment="1">
      <alignment wrapText="1"/>
    </xf>
    <xf numFmtId="1" fontId="8" fillId="0" borderId="2" xfId="141" applyNumberFormat="1" applyFont="1" applyBorder="1" applyAlignment="1">
      <alignment horizontal="centerContinuous"/>
    </xf>
    <xf numFmtId="1" fontId="8" fillId="0" borderId="0" xfId="141" applyNumberFormat="1" applyFont="1" applyBorder="1" applyAlignment="1">
      <alignment horizontal="center"/>
    </xf>
    <xf numFmtId="0" fontId="8" fillId="0" borderId="11" xfId="141" applyFont="1" applyBorder="1" applyAlignment="1">
      <alignment horizontal="centerContinuous" vertical="center"/>
    </xf>
    <xf numFmtId="1" fontId="70" fillId="0" borderId="9" xfId="40" applyFont="1" applyBorder="1">
      <alignment horizontal="center" vertical="center" textRotation="90"/>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2" fillId="0" borderId="0" xfId="112" quotePrefix="1" applyFont="1">
      <alignment horizontal="left" vertical="center" wrapText="1"/>
    </xf>
    <xf numFmtId="0" fontId="68" fillId="0" borderId="2" xfId="45" applyFont="1" applyBorder="1">
      <alignment horizontal="center" vertical="center"/>
    </xf>
    <xf numFmtId="0" fontId="0" fillId="0" borderId="0" xfId="0" applyBorder="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88" fontId="15" fillId="0" borderId="0" xfId="1" applyNumberFormat="1" applyFont="1" applyFill="1" applyAlignment="1"/>
    <xf numFmtId="0" fontId="30" fillId="0" borderId="0" xfId="50" applyFill="1" applyBorder="1" applyAlignment="1"/>
    <xf numFmtId="188" fontId="5" fillId="0" borderId="0" xfId="1" applyNumberFormat="1" applyFont="1" applyFill="1" applyBorder="1" applyAlignment="1">
      <alignment horizontal="centerContinuous"/>
    </xf>
    <xf numFmtId="188" fontId="30" fillId="0" borderId="0" xfId="50" applyNumberFormat="1" applyAlignment="1">
      <alignment horizontal="centerContinuous"/>
    </xf>
    <xf numFmtId="1" fontId="29" fillId="0" borderId="0" xfId="46" applyNumberFormat="1" applyFont="1" applyFill="1" applyAlignment="1"/>
    <xf numFmtId="188" fontId="5" fillId="0" borderId="1" xfId="1" quotePrefix="1" applyNumberFormat="1" applyFont="1" applyFill="1" applyBorder="1" applyAlignment="1">
      <alignment horizontal="right"/>
    </xf>
    <xf numFmtId="0" fontId="28" fillId="0" borderId="17" xfId="3" applyFont="1" applyFill="1" applyBorder="1" applyAlignment="1">
      <alignment horizontal="center"/>
    </xf>
    <xf numFmtId="188" fontId="13" fillId="0" borderId="0" xfId="3" applyNumberFormat="1" applyFill="1" applyAlignment="1"/>
    <xf numFmtId="0" fontId="8" fillId="0" borderId="11" xfId="46" applyFont="1" applyFill="1" applyBorder="1" applyAlignment="1">
      <alignment horizontal="centerContinuous" vertical="center"/>
    </xf>
    <xf numFmtId="188" fontId="6" fillId="0" borderId="1" xfId="46" applyNumberFormat="1" applyFont="1" applyFill="1" applyBorder="1" applyAlignment="1">
      <alignment horizontal="right"/>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8" fillId="0" borderId="0" xfId="42" applyFont="1" applyFill="1" applyBorder="1">
      <alignment horizontal="center" textRotation="90" wrapText="1"/>
    </xf>
    <xf numFmtId="1" fontId="65" fillId="0" borderId="0" xfId="0" applyNumberFormat="1" applyFont="1" applyBorder="1" applyAlignment="1">
      <alignment horizontal="left"/>
    </xf>
    <xf numFmtId="0" fontId="0" fillId="0" borderId="0" xfId="0" applyFill="1" applyAlignment="1"/>
    <xf numFmtId="0" fontId="6" fillId="0" borderId="0" xfId="3" quotePrefix="1" applyFont="1" applyFill="1" applyAlignment="1"/>
    <xf numFmtId="0" fontId="28" fillId="0" borderId="11" xfId="1" applyFont="1" applyFill="1" applyBorder="1" applyAlignment="1"/>
    <xf numFmtId="0" fontId="28" fillId="0" borderId="7" xfId="1" applyFont="1" applyFill="1" applyBorder="1" applyAlignment="1"/>
    <xf numFmtId="0" fontId="65" fillId="0" borderId="0" xfId="0" applyFont="1" applyBorder="1" applyAlignment="1">
      <alignment horizontal="left" vertical="center" wrapText="1"/>
    </xf>
    <xf numFmtId="1" fontId="18" fillId="0" borderId="12" xfId="5" applyFont="1" applyBorder="1" applyAlignment="1">
      <alignment horizontal="center" vertical="center"/>
    </xf>
    <xf numFmtId="1" fontId="18" fillId="0" borderId="9" xfId="5" applyFont="1" applyBorder="1" applyAlignment="1">
      <alignment horizontal="centerContinuous" vertical="center"/>
    </xf>
    <xf numFmtId="1" fontId="18" fillId="0" borderId="7" xfId="5" applyFont="1" applyBorder="1" applyAlignment="1">
      <alignment horizontal="centerContinuous" vertical="center"/>
    </xf>
    <xf numFmtId="1" fontId="18" fillId="0" borderId="9" xfId="5" applyFont="1" applyBorder="1" applyAlignment="1">
      <alignment horizontal="center" vertical="center"/>
    </xf>
    <xf numFmtId="0" fontId="71" fillId="0" borderId="1" xfId="0" applyFont="1" applyBorder="1" applyAlignment="1">
      <alignment horizontal="centerContinuous" vertical="center"/>
    </xf>
    <xf numFmtId="1" fontId="61" fillId="0" borderId="0" xfId="75" applyNumberFormat="1" applyFont="1" applyFill="1" applyBorder="1" applyAlignment="1">
      <alignment vertical="top" wrapText="1"/>
    </xf>
    <xf numFmtId="1" fontId="110" fillId="0" borderId="0" xfId="75" applyNumberFormat="1" applyFont="1" applyFill="1" applyBorder="1" applyAlignment="1">
      <alignment vertical="top"/>
    </xf>
    <xf numFmtId="1" fontId="61" fillId="0" borderId="0" xfId="112" applyNumberFormat="1" applyFont="1" applyFill="1" applyBorder="1" applyAlignment="1">
      <alignment vertical="top" wrapText="1"/>
    </xf>
    <xf numFmtId="1" fontId="21" fillId="0" borderId="0" xfId="112" applyNumberFormat="1" applyFont="1" applyFill="1" applyBorder="1" applyAlignment="1">
      <alignment vertical="top" wrapText="1"/>
    </xf>
    <xf numFmtId="1" fontId="21" fillId="0" borderId="0" xfId="112" applyNumberFormat="1" applyFont="1" applyFill="1" applyBorder="1" applyAlignment="1">
      <alignment vertical="top"/>
    </xf>
    <xf numFmtId="0" fontId="15" fillId="0" borderId="13" xfId="3" applyFont="1" applyFill="1" applyBorder="1" applyAlignment="1">
      <alignment vertical="center"/>
    </xf>
    <xf numFmtId="0" fontId="15" fillId="0" borderId="17" xfId="3" applyFont="1" applyFill="1" applyBorder="1" applyAlignment="1">
      <alignment vertical="center"/>
    </xf>
    <xf numFmtId="0" fontId="15" fillId="0" borderId="8" xfId="3" applyFont="1" applyFill="1" applyBorder="1" applyAlignment="1">
      <alignment vertical="center"/>
    </xf>
    <xf numFmtId="0" fontId="8" fillId="0" borderId="10" xfId="3" applyFont="1" applyFill="1" applyBorder="1" applyAlignment="1">
      <alignment horizontal="center" vertical="center"/>
    </xf>
    <xf numFmtId="0" fontId="28" fillId="0" borderId="0" xfId="3" applyFont="1" applyFill="1" applyAlignment="1">
      <alignment horizontal="center"/>
    </xf>
    <xf numFmtId="177" fontId="5" fillId="0" borderId="0" xfId="1" applyNumberFormat="1" applyFont="1" applyFill="1" applyAlignment="1">
      <alignment horizontal="center"/>
    </xf>
    <xf numFmtId="0" fontId="6" fillId="0" borderId="0" xfId="1" applyFont="1" applyFill="1" applyAlignment="1">
      <alignment horizontal="center"/>
    </xf>
    <xf numFmtId="170" fontId="6" fillId="0" borderId="0" xfId="1" applyNumberFormat="1" applyFont="1" applyFill="1" applyAlignment="1">
      <alignment horizontal="center"/>
    </xf>
    <xf numFmtId="170" fontId="5" fillId="0" borderId="0" xfId="1" applyNumberFormat="1" applyFont="1" applyFill="1" applyAlignment="1">
      <alignment horizontal="center"/>
    </xf>
    <xf numFmtId="175" fontId="6" fillId="0" borderId="0" xfId="1" applyNumberFormat="1" applyFont="1" applyFill="1" applyAlignment="1">
      <alignment horizontal="center"/>
    </xf>
    <xf numFmtId="0" fontId="30" fillId="0" borderId="1" xfId="50" applyFill="1" applyBorder="1" applyAlignment="1">
      <alignment horizontal="centerContinuous"/>
    </xf>
    <xf numFmtId="0" fontId="30" fillId="0" borderId="0" xfId="50" applyFill="1" applyAlignment="1"/>
    <xf numFmtId="1" fontId="8" fillId="0" borderId="13" xfId="141" applyNumberFormat="1" applyFont="1" applyFill="1" applyBorder="1" applyAlignment="1">
      <alignment vertical="center" wrapText="1"/>
    </xf>
    <xf numFmtId="1" fontId="8" fillId="0" borderId="10" xfId="141" applyNumberFormat="1" applyFont="1" applyFill="1" applyBorder="1" applyAlignment="1">
      <alignment horizontal="centerContinuous" vertical="center"/>
    </xf>
    <xf numFmtId="1" fontId="8" fillId="0" borderId="2" xfId="141" applyNumberFormat="1" applyFont="1" applyFill="1" applyBorder="1" applyAlignment="1">
      <alignment horizontal="centerContinuous" vertical="center"/>
    </xf>
    <xf numFmtId="1" fontId="8" fillId="0" borderId="8" xfId="141" applyNumberFormat="1" applyFont="1" applyFill="1" applyBorder="1" applyAlignment="1">
      <alignment vertical="center" wrapText="1"/>
    </xf>
    <xf numFmtId="1" fontId="8" fillId="0" borderId="8" xfId="141" applyNumberFormat="1" applyFont="1" applyFill="1" applyBorder="1" applyAlignment="1">
      <alignment horizontal="centerContinuous" vertical="center" wrapText="1"/>
    </xf>
    <xf numFmtId="1" fontId="8" fillId="0" borderId="8" xfId="141" applyNumberFormat="1" applyFont="1" applyFill="1" applyBorder="1" applyAlignment="1">
      <alignment horizontal="center" vertical="center" wrapText="1"/>
    </xf>
    <xf numFmtId="0" fontId="30" fillId="0" borderId="0" xfId="50" applyFill="1" applyBorder="1" applyAlignment="1">
      <alignment horizontal="centerContinuous" vertical="center"/>
    </xf>
    <xf numFmtId="1" fontId="8" fillId="0" borderId="10" xfId="141" applyNumberFormat="1" applyFont="1" applyFill="1" applyBorder="1" applyAlignment="1">
      <alignment horizontal="centerContinuous" vertical="center" wrapText="1"/>
    </xf>
    <xf numFmtId="1" fontId="8" fillId="0" borderId="2" xfId="141" applyNumberFormat="1" applyFont="1" applyFill="1" applyBorder="1" applyAlignment="1">
      <alignment horizontal="centerContinuous" vertical="center" wrapText="1"/>
    </xf>
    <xf numFmtId="225" fontId="6" fillId="0" borderId="0" xfId="1" applyNumberFormat="1" applyFont="1" applyFill="1" applyBorder="1" applyAlignment="1">
      <alignment horizontal="right"/>
    </xf>
    <xf numFmtId="1" fontId="8" fillId="0" borderId="13" xfId="141" applyNumberFormat="1" applyFont="1" applyFill="1" applyBorder="1" applyAlignment="1">
      <alignment horizontal="centerContinuous" vertical="center" wrapText="1"/>
    </xf>
    <xf numFmtId="1" fontId="8" fillId="0" borderId="3" xfId="141" applyNumberFormat="1" applyFont="1" applyFill="1" applyBorder="1" applyAlignment="1">
      <alignment horizontal="centerContinuous" vertical="center" wrapText="1"/>
    </xf>
    <xf numFmtId="1" fontId="8" fillId="0" borderId="4" xfId="141" applyNumberFormat="1" applyFont="1" applyFill="1" applyBorder="1" applyAlignment="1">
      <alignment horizontal="centerContinuous" vertical="center" wrapText="1"/>
    </xf>
    <xf numFmtId="1" fontId="8" fillId="0" borderId="9" xfId="141" applyNumberFormat="1" applyFont="1" applyFill="1" applyBorder="1" applyAlignment="1">
      <alignment horizontal="center" vertical="center" wrapText="1"/>
    </xf>
    <xf numFmtId="1" fontId="8" fillId="0" borderId="0" xfId="141" applyNumberFormat="1" applyFont="1" applyFill="1" applyBorder="1" applyAlignment="1">
      <alignment horizontal="center" wrapText="1"/>
    </xf>
    <xf numFmtId="0" fontId="13" fillId="0" borderId="0" xfId="84" applyFont="1" applyFill="1" applyBorder="1" applyAlignment="1">
      <alignment horizontal="left"/>
    </xf>
    <xf numFmtId="0" fontId="0" fillId="0" borderId="2" xfId="0" applyFill="1" applyBorder="1" applyAlignment="1">
      <alignment horizontal="centerContinuous" vertical="center"/>
    </xf>
    <xf numFmtId="0" fontId="8" fillId="0" borderId="11" xfId="141" applyFont="1" applyFill="1" applyBorder="1" applyAlignment="1">
      <alignment vertical="center"/>
    </xf>
    <xf numFmtId="1" fontId="8" fillId="0" borderId="4" xfId="141" applyNumberFormat="1" applyFont="1" applyFill="1" applyBorder="1" applyAlignment="1">
      <alignment horizontal="centerContinuous" vertical="center"/>
    </xf>
    <xf numFmtId="1" fontId="8" fillId="0" borderId="17" xfId="141" applyNumberFormat="1" applyFont="1" applyFill="1" applyBorder="1" applyAlignment="1">
      <alignment vertical="center" wrapText="1"/>
    </xf>
    <xf numFmtId="0" fontId="0" fillId="0" borderId="4" xfId="0" applyFill="1" applyBorder="1" applyAlignment="1">
      <alignment horizontal="centerContinuous" vertical="center"/>
    </xf>
    <xf numFmtId="0" fontId="8" fillId="0" borderId="6" xfId="141" applyFont="1" applyFill="1" applyBorder="1" applyAlignment="1">
      <alignment vertical="center"/>
    </xf>
    <xf numFmtId="0" fontId="8" fillId="0" borderId="7" xfId="141" applyFont="1" applyFill="1" applyBorder="1" applyAlignment="1">
      <alignment vertical="center"/>
    </xf>
    <xf numFmtId="1" fontId="8" fillId="0" borderId="3" xfId="141" applyNumberFormat="1" applyFont="1" applyFill="1" applyBorder="1" applyAlignment="1">
      <alignment horizontal="center" vertical="center" wrapText="1"/>
    </xf>
    <xf numFmtId="1" fontId="8" fillId="0" borderId="10" xfId="141" applyNumberFormat="1" applyFont="1" applyFill="1" applyBorder="1" applyAlignment="1">
      <alignment horizontal="center" vertical="center" wrapText="1"/>
    </xf>
    <xf numFmtId="1" fontId="8" fillId="0" borderId="14" xfId="141" applyNumberFormat="1" applyFont="1" applyFill="1" applyBorder="1" applyAlignment="1">
      <alignment vertical="center" wrapText="1"/>
    </xf>
    <xf numFmtId="1" fontId="8" fillId="0" borderId="0" xfId="141" applyNumberFormat="1" applyFont="1" applyFill="1" applyBorder="1" applyAlignment="1">
      <alignment horizontal="center"/>
    </xf>
    <xf numFmtId="0" fontId="8" fillId="0" borderId="11" xfId="141" applyFont="1" applyFill="1" applyBorder="1" applyAlignment="1">
      <alignment horizontal="centerContinuous" vertical="center"/>
    </xf>
    <xf numFmtId="1" fontId="8" fillId="0" borderId="9" xfId="141" applyNumberFormat="1" applyFont="1" applyFill="1" applyBorder="1" applyAlignment="1">
      <alignment horizontal="centerContinuous" vertical="center" wrapText="1"/>
    </xf>
    <xf numFmtId="0" fontId="0" fillId="0" borderId="0" xfId="0" applyFill="1" applyAlignment="1">
      <alignment vertical="center"/>
    </xf>
    <xf numFmtId="0" fontId="0" fillId="0" borderId="17" xfId="0" applyFill="1" applyBorder="1" applyAlignment="1">
      <alignment vertical="center"/>
    </xf>
    <xf numFmtId="0" fontId="0" fillId="0" borderId="14" xfId="0" applyFill="1" applyBorder="1" applyAlignment="1">
      <alignment vertical="center"/>
    </xf>
    <xf numFmtId="1" fontId="8" fillId="0" borderId="7" xfId="141" applyNumberFormat="1" applyFont="1" applyFill="1" applyBorder="1" applyAlignment="1">
      <alignment horizontal="center" vertical="center" wrapText="1"/>
    </xf>
    <xf numFmtId="187" fontId="6" fillId="0" borderId="0" xfId="1" applyNumberFormat="1" applyFont="1" applyFill="1" applyBorder="1" applyAlignment="1"/>
    <xf numFmtId="187" fontId="5" fillId="0" borderId="0" xfId="1" applyNumberFormat="1" applyFont="1" applyFill="1" applyBorder="1" applyAlignment="1"/>
    <xf numFmtId="182" fontId="5" fillId="0" borderId="1" xfId="1" applyNumberFormat="1" applyFont="1" applyFill="1" applyBorder="1" applyAlignment="1"/>
    <xf numFmtId="185" fontId="5" fillId="0" borderId="0" xfId="1" quotePrefix="1" applyNumberFormat="1" applyFont="1" applyFill="1" applyBorder="1" applyAlignment="1">
      <alignment horizontal="right"/>
    </xf>
    <xf numFmtId="185" fontId="6" fillId="0" borderId="0" xfId="1" quotePrefix="1" applyNumberFormat="1" applyFont="1" applyFill="1" applyAlignment="1">
      <alignment horizontal="right"/>
    </xf>
    <xf numFmtId="0" fontId="53" fillId="0" borderId="5" xfId="0" applyFont="1" applyFill="1" applyBorder="1" applyAlignment="1"/>
    <xf numFmtId="0" fontId="53" fillId="0" borderId="0" xfId="0" applyFont="1" applyFill="1" applyBorder="1" applyAlignment="1"/>
    <xf numFmtId="188" fontId="13" fillId="0" borderId="3" xfId="1" applyNumberFormat="1" applyFont="1" applyFill="1" applyBorder="1" applyAlignment="1"/>
    <xf numFmtId="188" fontId="1" fillId="0" borderId="0" xfId="1" applyNumberFormat="1" applyFill="1" applyAlignment="1"/>
    <xf numFmtId="1" fontId="8" fillId="0" borderId="12" xfId="141" applyNumberFormat="1" applyFont="1" applyFill="1" applyBorder="1" applyAlignment="1">
      <alignment horizontal="center" vertical="center" wrapText="1"/>
    </xf>
    <xf numFmtId="1" fontId="8" fillId="0" borderId="13" xfId="141" applyNumberFormat="1" applyFont="1" applyFill="1" applyBorder="1" applyAlignment="1">
      <alignment horizontal="center" vertical="center" wrapText="1"/>
    </xf>
    <xf numFmtId="1" fontId="8" fillId="0" borderId="8" xfId="141" applyNumberFormat="1" applyFont="1" applyFill="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12" fillId="0" borderId="0" xfId="46" applyFont="1" applyFill="1" applyAlignment="1"/>
    <xf numFmtId="0" fontId="6" fillId="0" borderId="6" xfId="46" applyFont="1" applyFill="1" applyBorder="1" applyAlignment="1">
      <alignment horizontal="center"/>
    </xf>
    <xf numFmtId="0" fontId="6" fillId="0" borderId="6" xfId="3" applyFont="1" applyFill="1" applyBorder="1" applyAlignment="1">
      <alignment horizontal="center"/>
    </xf>
    <xf numFmtId="1" fontId="8" fillId="0" borderId="10" xfId="141" applyNumberFormat="1" applyFont="1" applyBorder="1" applyAlignment="1">
      <alignment horizontal="centerContinuous" wrapText="1"/>
    </xf>
    <xf numFmtId="1" fontId="8" fillId="0" borderId="2" xfId="141" applyNumberFormat="1" applyFont="1" applyBorder="1" applyAlignment="1">
      <alignment horizontal="centerContinuous" wrapText="1"/>
    </xf>
    <xf numFmtId="0" fontId="4" fillId="0" borderId="1" xfId="46" applyFont="1" applyBorder="1" applyAlignment="1">
      <alignment horizontal="center"/>
    </xf>
    <xf numFmtId="0" fontId="93" fillId="0" borderId="6" xfId="46" applyFont="1" applyBorder="1" applyAlignment="1"/>
    <xf numFmtId="0" fontId="5" fillId="0" borderId="6" xfId="3" applyFont="1" applyFill="1" applyBorder="1" applyAlignment="1">
      <alignment horizontal="left"/>
    </xf>
    <xf numFmtId="0" fontId="6" fillId="0" borderId="6" xfId="3" applyFont="1" applyFill="1" applyBorder="1" applyAlignment="1"/>
    <xf numFmtId="0" fontId="6" fillId="0" borderId="11" xfId="3" applyFont="1" applyFill="1" applyBorder="1" applyAlignment="1"/>
    <xf numFmtId="0" fontId="42" fillId="0" borderId="6" xfId="46" applyFont="1" applyBorder="1" applyAlignment="1"/>
    <xf numFmtId="0" fontId="0" fillId="0" borderId="0" xfId="0"/>
    <xf numFmtId="0" fontId="5" fillId="0" borderId="11" xfId="1" applyFont="1" applyFill="1" applyBorder="1" applyAlignment="1"/>
    <xf numFmtId="0" fontId="6" fillId="0" borderId="6" xfId="1" applyFont="1" applyFill="1" applyBorder="1" applyAlignment="1"/>
    <xf numFmtId="0" fontId="6" fillId="0" borderId="11" xfId="1" applyFont="1" applyFill="1" applyBorder="1" applyAlignment="1"/>
    <xf numFmtId="0" fontId="5" fillId="0" borderId="6" xfId="1" applyFont="1" applyFill="1" applyBorder="1" applyAlignment="1">
      <alignment horizontal="left"/>
    </xf>
    <xf numFmtId="0" fontId="5" fillId="0" borderId="6" xfId="1" applyFont="1" applyFill="1" applyBorder="1" applyAlignment="1"/>
    <xf numFmtId="1" fontId="8" fillId="0" borderId="3"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88" fontId="6" fillId="0" borderId="0" xfId="1" applyNumberFormat="1" applyFont="1" applyFill="1" applyBorder="1" applyAlignment="1"/>
    <xf numFmtId="1" fontId="8" fillId="0" borderId="12" xfId="141" applyNumberFormat="1" applyFont="1" applyFill="1" applyBorder="1" applyAlignment="1">
      <alignment horizontal="center" vertical="center" wrapText="1"/>
    </xf>
    <xf numFmtId="201" fontId="12" fillId="0" borderId="0" xfId="75" applyNumberFormat="1" applyFont="1" applyAlignment="1">
      <alignment horizontal="left" vertical="center" wrapText="1"/>
    </xf>
    <xf numFmtId="0" fontId="6" fillId="0" borderId="0" xfId="3" applyFont="1" applyFill="1" applyAlignment="1">
      <alignment horizontal="left"/>
    </xf>
    <xf numFmtId="0" fontId="5" fillId="0" borderId="0" xfId="3" applyFont="1" applyFill="1" applyAlignment="1">
      <alignment horizontal="left"/>
    </xf>
    <xf numFmtId="0" fontId="95" fillId="0" borderId="6" xfId="46" applyFont="1" applyBorder="1" applyAlignment="1"/>
    <xf numFmtId="188" fontId="6" fillId="0" borderId="0" xfId="1" applyNumberFormat="1" applyFont="1" applyFill="1" applyBorder="1" applyAlignment="1">
      <alignment horizontal="right"/>
    </xf>
    <xf numFmtId="0" fontId="26" fillId="0" borderId="0" xfId="46" applyFill="1" applyAlignment="1"/>
    <xf numFmtId="183" fontId="6" fillId="0" borderId="0" xfId="1" applyNumberFormat="1" applyFont="1" applyFill="1" applyBorder="1" applyAlignment="1"/>
    <xf numFmtId="183" fontId="5" fillId="0" borderId="0" xfId="1" applyNumberFormat="1" applyFont="1" applyFill="1" applyBorder="1" applyAlignment="1"/>
    <xf numFmtId="0" fontId="26" fillId="0" borderId="0" xfId="46" applyAlignment="1"/>
    <xf numFmtId="227" fontId="113" fillId="0" borderId="0" xfId="112" applyNumberFormat="1" applyFont="1" applyFill="1" applyBorder="1" applyAlignment="1">
      <alignment horizontal="right" vertical="center" wrapText="1"/>
    </xf>
    <xf numFmtId="199" fontId="6" fillId="0" borderId="0" xfId="85" applyNumberFormat="1" applyFont="1" applyFill="1" applyBorder="1" applyAlignment="1">
      <alignment horizontal="center"/>
    </xf>
    <xf numFmtId="0" fontId="13" fillId="0" borderId="0" xfId="3" applyFill="1" applyBorder="1" applyAlignment="1"/>
    <xf numFmtId="188" fontId="6" fillId="0" borderId="0" xfId="1" applyNumberFormat="1" applyFont="1" applyFill="1" applyBorder="1" applyAlignment="1"/>
    <xf numFmtId="199" fontId="6" fillId="0" borderId="6" xfId="85" applyNumberFormat="1" applyFont="1" applyFill="1" applyBorder="1" applyAlignment="1">
      <alignment horizontal="center"/>
    </xf>
    <xf numFmtId="188" fontId="6" fillId="0" borderId="5" xfId="1" applyNumberFormat="1" applyFont="1" applyFill="1" applyBorder="1" applyAlignment="1"/>
    <xf numFmtId="0" fontId="26" fillId="0" borderId="0" xfId="46" applyAlignment="1"/>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200" fontId="6" fillId="0" borderId="0" xfId="1" applyNumberFormat="1" applyFont="1" applyFill="1" applyBorder="1" applyAlignment="1"/>
    <xf numFmtId="200" fontId="5" fillId="0" borderId="0" xfId="1" applyNumberFormat="1" applyFont="1" applyFill="1" applyBorder="1" applyAlignment="1"/>
    <xf numFmtId="0" fontId="13" fillId="0" borderId="0" xfId="3" applyFill="1" applyAlignment="1"/>
    <xf numFmtId="200" fontId="6" fillId="0" borderId="0" xfId="1" applyNumberFormat="1" applyFont="1" applyFill="1" applyBorder="1" applyAlignment="1"/>
    <xf numFmtId="200" fontId="5" fillId="0" borderId="0" xfId="1" applyNumberFormat="1" applyFont="1" applyFill="1" applyBorder="1" applyAlignment="1"/>
    <xf numFmtId="0" fontId="26" fillId="0" borderId="0" xfId="46" applyAlignment="1"/>
    <xf numFmtId="188" fontId="26" fillId="0" borderId="0" xfId="46" applyNumberFormat="1" applyFill="1" applyBorder="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 fillId="0" borderId="0" xfId="1" applyFill="1" applyAlignment="1"/>
    <xf numFmtId="0" fontId="13" fillId="0" borderId="0" xfId="3" applyFill="1" applyAlignment="1"/>
    <xf numFmtId="188" fontId="6" fillId="0" borderId="0" xfId="1" applyNumberFormat="1" applyFont="1" applyFill="1" applyBorder="1" applyAlignment="1"/>
    <xf numFmtId="178" fontId="2" fillId="0" borderId="0" xfId="46" applyNumberFormat="1" applyFont="1" applyFill="1" applyBorder="1" applyAlignment="1"/>
    <xf numFmtId="188" fontId="26" fillId="0" borderId="0" xfId="46" applyNumberFormat="1" applyFill="1" applyAlignment="1"/>
    <xf numFmtId="188" fontId="5" fillId="0" borderId="0" xfId="1" applyNumberFormat="1" applyFont="1" applyFill="1" applyBorder="1" applyAlignment="1">
      <alignment horizontal="right"/>
    </xf>
    <xf numFmtId="188" fontId="6" fillId="0" borderId="0" xfId="1" applyNumberFormat="1" applyFont="1" applyFill="1" applyBorder="1" applyAlignment="1">
      <alignment horizontal="right"/>
    </xf>
    <xf numFmtId="1" fontId="8" fillId="0" borderId="1" xfId="141" applyNumberFormat="1" applyFont="1" applyFill="1" applyBorder="1" applyAlignment="1">
      <alignment horizontal="center" wrapText="1"/>
    </xf>
    <xf numFmtId="0" fontId="42" fillId="0" borderId="6" xfId="46" applyFont="1" applyBorder="1" applyAlignment="1">
      <alignment horizontal="left"/>
    </xf>
    <xf numFmtId="1" fontId="8" fillId="0" borderId="12" xfId="141" applyNumberFormat="1" applyFont="1" applyFill="1" applyBorder="1" applyAlignment="1">
      <alignment horizontal="center" vertical="center" wrapText="1"/>
    </xf>
    <xf numFmtId="0" fontId="13" fillId="0" borderId="5" xfId="3" applyFont="1" applyFill="1" applyBorder="1" applyAlignment="1">
      <alignment horizontal="centerContinuous" wrapText="1"/>
    </xf>
    <xf numFmtId="188" fontId="5" fillId="0" borderId="1" xfId="1" applyNumberFormat="1" applyFont="1" applyFill="1" applyBorder="1" applyAlignment="1"/>
    <xf numFmtId="186" fontId="102" fillId="0" borderId="0" xfId="46" quotePrefix="1" applyNumberFormat="1" applyFont="1" applyFill="1" applyBorder="1" applyAlignment="1">
      <alignment horizontal="right"/>
    </xf>
    <xf numFmtId="182" fontId="6" fillId="0" borderId="0" xfId="46" applyNumberFormat="1" applyFont="1" applyFill="1" applyBorder="1" applyAlignment="1">
      <alignment horizontal="right"/>
    </xf>
    <xf numFmtId="182" fontId="5" fillId="0" borderId="0" xfId="46" applyNumberFormat="1" applyFont="1" applyFill="1" applyBorder="1" applyAlignment="1">
      <alignment horizontal="right"/>
    </xf>
    <xf numFmtId="182" fontId="6" fillId="0" borderId="0" xfId="46" quotePrefix="1" applyNumberFormat="1" applyFont="1" applyFill="1" applyBorder="1" applyAlignment="1">
      <alignment horizontal="right"/>
    </xf>
    <xf numFmtId="185" fontId="1" fillId="0" borderId="0" xfId="1" quotePrefix="1" applyNumberFormat="1" applyFont="1" applyFill="1" applyAlignment="1">
      <alignment horizontal="right"/>
    </xf>
    <xf numFmtId="185" fontId="37" fillId="0" borderId="0" xfId="1" quotePrefix="1" applyNumberFormat="1" applyFont="1" applyFill="1" applyAlignment="1">
      <alignment horizontal="right"/>
    </xf>
    <xf numFmtId="185" fontId="17" fillId="0" borderId="0" xfId="1" quotePrefix="1" applyNumberFormat="1" applyFont="1" applyFill="1" applyAlignment="1">
      <alignment horizontal="right"/>
    </xf>
    <xf numFmtId="185" fontId="17" fillId="0" borderId="0" xfId="1" quotePrefix="1" applyNumberFormat="1" applyFont="1" applyFill="1" applyBorder="1" applyAlignment="1">
      <alignment horizontal="right"/>
    </xf>
    <xf numFmtId="189" fontId="6" fillId="0" borderId="0" xfId="1" applyNumberFormat="1" applyFont="1" applyFill="1" applyBorder="1" applyAlignment="1">
      <alignment horizontal="right"/>
    </xf>
    <xf numFmtId="172" fontId="6" fillId="0" borderId="12" xfId="46" applyNumberFormat="1" applyFont="1" applyFill="1" applyBorder="1" applyAlignment="1">
      <alignment horizontal="centerContinuous" wrapText="1"/>
    </xf>
    <xf numFmtId="172" fontId="6" fillId="0" borderId="12" xfId="46" applyNumberFormat="1" applyFont="1" applyFill="1" applyBorder="1" applyAlignment="1">
      <alignment horizontal="centerContinuous"/>
    </xf>
    <xf numFmtId="0" fontId="6" fillId="0" borderId="12" xfId="46" applyFont="1" applyFill="1" applyBorder="1" applyAlignment="1">
      <alignment horizontal="centerContinuous"/>
    </xf>
    <xf numFmtId="188" fontId="51" fillId="0" borderId="3" xfId="1" applyNumberFormat="1" applyFont="1" applyFill="1" applyBorder="1" applyAlignment="1">
      <alignment horizontal="right"/>
    </xf>
    <xf numFmtId="200" fontId="13" fillId="0" borderId="3" xfId="1" applyNumberFormat="1" applyFont="1" applyFill="1" applyBorder="1" applyAlignment="1"/>
    <xf numFmtId="200" fontId="13" fillId="0" borderId="13" xfId="1" applyNumberFormat="1" applyFont="1" applyFill="1" applyBorder="1" applyAlignment="1"/>
    <xf numFmtId="0" fontId="54" fillId="0" borderId="0" xfId="0" applyFont="1" applyBorder="1" applyAlignment="1">
      <alignment horizontal="center" vertical="center"/>
    </xf>
    <xf numFmtId="1" fontId="8" fillId="0" borderId="3" xfId="141" applyNumberFormat="1" applyFont="1" applyBorder="1" applyAlignment="1">
      <alignment horizontal="center" vertical="center" wrapText="1"/>
    </xf>
    <xf numFmtId="0" fontId="28" fillId="0" borderId="0" xfId="3" applyFont="1" applyFill="1" applyAlignment="1">
      <alignment horizontal="center"/>
    </xf>
    <xf numFmtId="172" fontId="39" fillId="0" borderId="9" xfId="46" applyNumberFormat="1" applyFont="1" applyFill="1" applyBorder="1" applyAlignment="1">
      <alignment horizontal="centerContinuous"/>
    </xf>
    <xf numFmtId="0" fontId="39" fillId="0" borderId="9" xfId="46" applyFont="1" applyFill="1" applyBorder="1" applyAlignment="1">
      <alignment horizontal="centerContinuous"/>
    </xf>
    <xf numFmtId="0" fontId="0" fillId="0" borderId="0" xfId="0"/>
    <xf numFmtId="0" fontId="13" fillId="0" borderId="0" xfId="3" applyFill="1" applyAlignment="1"/>
    <xf numFmtId="188" fontId="6" fillId="0" borderId="0" xfId="1" applyNumberFormat="1" applyFont="1" applyFill="1" applyBorder="1" applyAlignment="1"/>
    <xf numFmtId="201" fontId="12" fillId="0" borderId="0" xfId="75" applyNumberFormat="1" applyFont="1">
      <alignment horizontal="left" vertical="center" wrapText="1"/>
    </xf>
    <xf numFmtId="0" fontId="30" fillId="0" borderId="0" xfId="50" applyAlignment="1"/>
    <xf numFmtId="188" fontId="6"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188" fontId="6" fillId="0" borderId="5" xfId="1" applyNumberFormat="1" applyFont="1" applyFill="1" applyBorder="1" applyAlignment="1"/>
    <xf numFmtId="0" fontId="0" fillId="0" borderId="0" xfId="0" applyBorder="1"/>
    <xf numFmtId="188" fontId="13" fillId="0" borderId="0" xfId="3" applyNumberFormat="1" applyFill="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72" fontId="15" fillId="0" borderId="0" xfId="3" applyNumberFormat="1" applyFont="1" applyFill="1" applyAlignment="1"/>
    <xf numFmtId="0" fontId="122" fillId="0" borderId="5" xfId="42" applyFont="1" applyBorder="1">
      <alignment horizontal="center" textRotation="90" wrapText="1"/>
    </xf>
    <xf numFmtId="0" fontId="16" fillId="0" borderId="6" xfId="46" applyFont="1" applyBorder="1" applyAlignment="1"/>
    <xf numFmtId="0" fontId="94" fillId="0" borderId="6" xfId="46" applyFont="1" applyBorder="1" applyAlignment="1"/>
    <xf numFmtId="1" fontId="8" fillId="0" borderId="3"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8" fillId="0" borderId="10" xfId="3" applyFont="1" applyFill="1" applyBorder="1" applyAlignment="1">
      <alignment horizontal="center" vertical="center"/>
    </xf>
    <xf numFmtId="0" fontId="6" fillId="0" borderId="9" xfId="46" applyFont="1" applyFill="1" applyBorder="1" applyAlignment="1">
      <alignment horizontal="center"/>
    </xf>
    <xf numFmtId="226" fontId="6" fillId="0" borderId="0" xfId="1" applyNumberFormat="1" applyFont="1" applyFill="1" applyBorder="1" applyAlignment="1"/>
    <xf numFmtId="226" fontId="6" fillId="0" borderId="0" xfId="1" quotePrefix="1" applyNumberFormat="1" applyFont="1" applyFill="1" applyBorder="1" applyAlignment="1">
      <alignment horizontal="right"/>
    </xf>
    <xf numFmtId="226" fontId="6" fillId="0" borderId="0" xfId="1" applyNumberFormat="1" applyFont="1" applyFill="1" applyBorder="1" applyAlignment="1">
      <alignment horizontal="right"/>
    </xf>
    <xf numFmtId="0" fontId="58" fillId="0" borderId="6" xfId="46" applyFont="1" applyFill="1" applyBorder="1" applyAlignment="1"/>
    <xf numFmtId="0" fontId="5" fillId="0" borderId="11" xfId="46" applyFont="1" applyFill="1" applyBorder="1" applyAlignment="1"/>
    <xf numFmtId="0" fontId="0" fillId="0" borderId="0" xfId="0"/>
    <xf numFmtId="0" fontId="26" fillId="0" borderId="0" xfId="46" applyFill="1" applyAlignment="1"/>
    <xf numFmtId="0" fontId="1" fillId="0" borderId="0" xfId="1" applyFill="1" applyAlignment="1"/>
    <xf numFmtId="0" fontId="0" fillId="0" borderId="0" xfId="0" applyAlignment="1"/>
    <xf numFmtId="0" fontId="6" fillId="0" borderId="6" xfId="46" applyFont="1" applyFill="1" applyBorder="1" applyAlignment="1"/>
    <xf numFmtId="0" fontId="13" fillId="0" borderId="0" xfId="3" applyFill="1" applyAlignment="1"/>
    <xf numFmtId="199" fontId="6" fillId="0" borderId="0" xfId="85" applyNumberFormat="1" applyFont="1" applyFill="1" applyBorder="1" applyAlignment="1">
      <alignment horizontal="center"/>
    </xf>
    <xf numFmtId="188" fontId="6" fillId="0" borderId="0" xfId="1" applyNumberFormat="1" applyFont="1" applyFill="1" applyBorder="1" applyAlignment="1"/>
    <xf numFmtId="200" fontId="6" fillId="0" borderId="0" xfId="1" applyNumberFormat="1" applyFont="1" applyFill="1" applyBorder="1" applyAlignment="1"/>
    <xf numFmtId="0" fontId="30" fillId="0" borderId="0" xfId="50" applyAlignment="1"/>
    <xf numFmtId="188" fontId="26" fillId="0" borderId="0" xfId="46" applyNumberFormat="1" applyFill="1" applyAlignment="1"/>
    <xf numFmtId="188" fontId="6"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188" fontId="6" fillId="0" borderId="5" xfId="1" applyNumberFormat="1" applyFont="1" applyFill="1" applyBorder="1" applyAlignment="1"/>
    <xf numFmtId="0" fontId="15" fillId="0" borderId="0" xfId="1" applyFont="1" applyFill="1" applyAlignment="1"/>
    <xf numFmtId="0" fontId="26" fillId="0" borderId="0" xfId="46" applyAlignment="1"/>
    <xf numFmtId="0" fontId="15" fillId="0" borderId="0" xfId="46" applyFont="1" applyFill="1" applyAlignment="1"/>
    <xf numFmtId="0" fontId="0" fillId="0" borderId="0" xfId="0" applyBorder="1"/>
    <xf numFmtId="188" fontId="15" fillId="0" borderId="0" xfId="1" applyNumberFormat="1" applyFont="1" applyFill="1" applyAlignment="1"/>
    <xf numFmtId="187" fontId="6" fillId="0" borderId="0" xfId="1" applyNumberFormat="1" applyFont="1" applyFill="1" applyBorder="1" applyAlignment="1"/>
    <xf numFmtId="187" fontId="5" fillId="0" borderId="0" xfId="1" applyNumberFormat="1" applyFont="1" applyFill="1" applyBorder="1" applyAlignment="1"/>
    <xf numFmtId="0" fontId="6" fillId="0" borderId="6" xfId="46" applyFont="1" applyFill="1" applyBorder="1" applyAlignment="1">
      <alignment horizontal="center"/>
    </xf>
    <xf numFmtId="0" fontId="5" fillId="0" borderId="6" xfId="46" applyFont="1" applyFill="1" applyBorder="1" applyAlignment="1"/>
    <xf numFmtId="188" fontId="54" fillId="0" borderId="0" xfId="1" applyNumberFormat="1" applyFont="1" applyFill="1" applyBorder="1" applyAlignment="1"/>
    <xf numFmtId="188" fontId="6" fillId="0" borderId="10" xfId="1" applyNumberFormat="1" applyFont="1" applyFill="1" applyBorder="1" applyAlignment="1">
      <alignment horizontal="right"/>
    </xf>
    <xf numFmtId="188" fontId="6" fillId="0" borderId="2" xfId="1" applyNumberFormat="1" applyFont="1" applyFill="1" applyBorder="1" applyAlignment="1">
      <alignment horizontal="right"/>
    </xf>
    <xf numFmtId="0" fontId="121" fillId="0" borderId="0" xfId="0" applyFont="1" applyFill="1" applyAlignment="1">
      <alignment vertical="center"/>
    </xf>
    <xf numFmtId="0" fontId="0" fillId="0" borderId="0" xfId="0" applyFill="1"/>
    <xf numFmtId="0" fontId="0" fillId="0" borderId="0" xfId="0" applyFill="1" applyBorder="1"/>
    <xf numFmtId="1" fontId="8" fillId="0" borderId="10" xfId="141" applyNumberFormat="1" applyFont="1" applyFill="1" applyBorder="1" applyAlignment="1">
      <alignment horizontal="centerContinuous"/>
    </xf>
    <xf numFmtId="1" fontId="8" fillId="0" borderId="2" xfId="141" applyNumberFormat="1" applyFont="1" applyFill="1" applyBorder="1" applyAlignment="1">
      <alignment horizontal="centerContinuous"/>
    </xf>
    <xf numFmtId="1" fontId="8" fillId="0" borderId="0" xfId="141" applyNumberFormat="1" applyFont="1" applyFill="1" applyBorder="1" applyAlignment="1">
      <alignment horizontal="centerContinuous"/>
    </xf>
    <xf numFmtId="1" fontId="55" fillId="0" borderId="1" xfId="141" applyNumberFormat="1" applyFont="1" applyFill="1" applyBorder="1" applyAlignment="1">
      <alignment horizontal="centerContinuous"/>
    </xf>
    <xf numFmtId="1" fontId="55" fillId="0" borderId="2" xfId="141" applyNumberFormat="1" applyFont="1" applyFill="1" applyBorder="1" applyAlignment="1">
      <alignment horizontal="centerContinuous"/>
    </xf>
    <xf numFmtId="1" fontId="55" fillId="0" borderId="4" xfId="141" applyNumberFormat="1" applyFont="1" applyFill="1" applyBorder="1" applyAlignment="1">
      <alignment horizontal="centerContinuous"/>
    </xf>
    <xf numFmtId="1" fontId="55" fillId="0" borderId="10" xfId="141" applyNumberFormat="1" applyFont="1" applyFill="1" applyBorder="1" applyAlignment="1">
      <alignment horizontal="centerContinuous"/>
    </xf>
    <xf numFmtId="1" fontId="8" fillId="0" borderId="0" xfId="141" applyNumberFormat="1" applyFont="1" applyFill="1" applyBorder="1" applyAlignment="1">
      <alignment horizontal="center" vertical="center" wrapText="1"/>
    </xf>
    <xf numFmtId="1" fontId="8" fillId="0" borderId="0" xfId="141" applyNumberFormat="1" applyFont="1" applyFill="1" applyBorder="1" applyAlignment="1">
      <alignment horizontal="centerContinuous" vertical="center"/>
    </xf>
    <xf numFmtId="1" fontId="8" fillId="0" borderId="9" xfId="141" applyNumberFormat="1" applyFont="1" applyFill="1" applyBorder="1" applyAlignment="1">
      <alignment horizontal="centerContinuous" vertical="center"/>
    </xf>
    <xf numFmtId="0" fontId="8" fillId="0" borderId="2" xfId="141" applyFont="1" applyFill="1" applyBorder="1" applyAlignment="1">
      <alignment horizontal="center" vertical="center"/>
    </xf>
    <xf numFmtId="0" fontId="8" fillId="0" borderId="3" xfId="141" applyFont="1" applyFill="1" applyBorder="1" applyAlignment="1">
      <alignment horizontal="center" vertical="center"/>
    </xf>
    <xf numFmtId="1" fontId="8" fillId="0" borderId="14" xfId="141" applyNumberFormat="1" applyFont="1" applyFill="1" applyBorder="1" applyAlignment="1">
      <alignment horizontal="centerContinuous" vertical="center"/>
    </xf>
    <xf numFmtId="0" fontId="0" fillId="0" borderId="0" xfId="0"/>
    <xf numFmtId="1" fontId="8" fillId="0" borderId="1" xfId="141" applyNumberFormat="1" applyFont="1" applyFill="1" applyBorder="1" applyAlignment="1">
      <alignment horizontal="centerContinuous" vertical="center"/>
    </xf>
    <xf numFmtId="199" fontId="6" fillId="0" borderId="11" xfId="85" applyNumberFormat="1" applyFont="1" applyFill="1" applyBorder="1" applyAlignment="1">
      <alignment horizontal="left" indent="1"/>
    </xf>
    <xf numFmtId="199" fontId="6" fillId="0" borderId="6" xfId="85" applyNumberFormat="1" applyFont="1" applyFill="1" applyBorder="1" applyAlignment="1">
      <alignment horizontal="left" indent="1"/>
    </xf>
    <xf numFmtId="0" fontId="11" fillId="0" borderId="0" xfId="141" applyFont="1" applyAlignment="1">
      <alignment vertical="center"/>
    </xf>
    <xf numFmtId="0" fontId="13" fillId="0" borderId="0" xfId="141"/>
    <xf numFmtId="0" fontId="13" fillId="0" borderId="0" xfId="141" applyFont="1" applyBorder="1"/>
    <xf numFmtId="0" fontId="13" fillId="0" borderId="0" xfId="141" applyFont="1"/>
    <xf numFmtId="0" fontId="6" fillId="0" borderId="0" xfId="141" applyFont="1" applyBorder="1"/>
    <xf numFmtId="0" fontId="6" fillId="0" borderId="0" xfId="141" applyFont="1"/>
    <xf numFmtId="14" fontId="148" fillId="0" borderId="0" xfId="141" applyNumberFormat="1" applyFont="1" applyFill="1" applyBorder="1" applyAlignment="1">
      <alignment horizontal="left" vertical="top"/>
    </xf>
    <xf numFmtId="1" fontId="148" fillId="0" borderId="0" xfId="141" applyNumberFormat="1" applyFont="1" applyFill="1" applyBorder="1" applyAlignment="1">
      <alignment horizontal="right"/>
    </xf>
    <xf numFmtId="0" fontId="50" fillId="0" borderId="0" xfId="141" applyFont="1" applyFill="1" applyBorder="1" applyAlignment="1">
      <alignment horizontal="left" vertical="top"/>
    </xf>
    <xf numFmtId="0" fontId="2" fillId="0" borderId="0" xfId="141" applyFont="1" applyFill="1" applyBorder="1"/>
    <xf numFmtId="0" fontId="8" fillId="0" borderId="1" xfId="141" applyFont="1" applyBorder="1"/>
    <xf numFmtId="0" fontId="8" fillId="0" borderId="14" xfId="141" applyFont="1" applyBorder="1" applyAlignment="1">
      <alignment horizontal="centerContinuous" vertical="center"/>
    </xf>
    <xf numFmtId="0" fontId="8" fillId="0" borderId="1" xfId="141" applyFont="1" applyBorder="1" applyAlignment="1">
      <alignment horizontal="centerContinuous" vertical="center"/>
    </xf>
    <xf numFmtId="0" fontId="151" fillId="0" borderId="1" xfId="141" applyFont="1" applyBorder="1" applyAlignment="1">
      <alignment horizontal="centerContinuous" vertical="center"/>
    </xf>
    <xf numFmtId="0" fontId="8" fillId="0" borderId="0" xfId="141" applyFont="1" applyBorder="1" applyAlignment="1">
      <alignment horizontal="center" vertical="center"/>
    </xf>
    <xf numFmtId="0" fontId="8" fillId="0" borderId="10" xfId="141" applyFont="1" applyBorder="1" applyAlignment="1">
      <alignment horizontal="center" vertical="center"/>
    </xf>
    <xf numFmtId="0" fontId="8" fillId="0" borderId="9" xfId="141" applyFont="1" applyBorder="1" applyAlignment="1">
      <alignment horizontal="center"/>
    </xf>
    <xf numFmtId="0" fontId="8" fillId="0" borderId="12" xfId="141" applyFont="1" applyBorder="1" applyAlignment="1">
      <alignment horizontal="center" vertical="center"/>
    </xf>
    <xf numFmtId="0" fontId="8" fillId="0" borderId="8" xfId="141" applyFont="1" applyBorder="1" applyAlignment="1">
      <alignment horizontal="center" vertical="center"/>
    </xf>
    <xf numFmtId="0" fontId="6" fillId="0" borderId="0" xfId="141" applyFont="1" applyAlignment="1">
      <alignment horizontal="left" indent="1"/>
    </xf>
    <xf numFmtId="0" fontId="6" fillId="0" borderId="0" xfId="141" applyFont="1" applyFill="1" applyAlignment="1">
      <alignment horizontal="left" indent="1"/>
    </xf>
    <xf numFmtId="0" fontId="11" fillId="0" borderId="0" xfId="3" applyFont="1" applyFill="1" applyBorder="1" applyAlignment="1">
      <alignment horizontal="left" vertical="center"/>
    </xf>
    <xf numFmtId="0" fontId="8" fillId="0" borderId="10" xfId="141" applyFont="1" applyBorder="1" applyAlignment="1">
      <alignment horizontal="center" vertical="center" wrapText="1"/>
    </xf>
    <xf numFmtId="0" fontId="8" fillId="0" borderId="3" xfId="141" applyFont="1" applyBorder="1" applyAlignment="1">
      <alignment horizontal="center" vertical="center" wrapText="1"/>
    </xf>
    <xf numFmtId="201" fontId="66" fillId="0" borderId="0" xfId="2" applyNumberFormat="1" applyFont="1" applyFill="1" applyBorder="1">
      <alignment horizontal="right" vertical="center"/>
    </xf>
    <xf numFmtId="200" fontId="6" fillId="0" borderId="0" xfId="1" applyNumberFormat="1" applyFont="1" applyFill="1" applyBorder="1" applyAlignment="1"/>
    <xf numFmtId="200" fontId="5" fillId="0" borderId="0" xfId="1" applyNumberFormat="1" applyFont="1" applyFill="1" applyBorder="1" applyAlignment="1"/>
    <xf numFmtId="0" fontId="6" fillId="0" borderId="6" xfId="46" applyFont="1" applyFill="1" applyBorder="1" applyAlignment="1">
      <alignment horizontal="center"/>
    </xf>
    <xf numFmtId="0" fontId="13" fillId="0" borderId="0" xfId="3" applyFill="1" applyAlignment="1"/>
    <xf numFmtId="0" fontId="0" fillId="0" borderId="0" xfId="0"/>
    <xf numFmtId="0" fontId="1" fillId="0" borderId="0" xfId="1" applyFill="1" applyAlignment="1"/>
    <xf numFmtId="0" fontId="6" fillId="0" borderId="6" xfId="46" applyFont="1" applyFill="1" applyBorder="1" applyAlignment="1"/>
    <xf numFmtId="0" fontId="13" fillId="0" borderId="0" xfId="3" applyFill="1" applyAlignment="1"/>
    <xf numFmtId="188" fontId="6" fillId="0" borderId="0" xfId="1" applyNumberFormat="1" applyFont="1" applyFill="1" applyBorder="1" applyAlignment="1"/>
    <xf numFmtId="0" fontId="30" fillId="0" borderId="0" xfId="50" applyAlignment="1"/>
    <xf numFmtId="188" fontId="5"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0" fontId="15" fillId="0" borderId="0" xfId="1" applyFont="1" applyFill="1" applyAlignment="1"/>
    <xf numFmtId="0" fontId="15" fillId="0" borderId="0" xfId="3" applyFont="1" applyFill="1" applyAlignment="1"/>
    <xf numFmtId="0" fontId="26" fillId="0" borderId="0" xfId="46" applyAlignment="1"/>
    <xf numFmtId="0" fontId="0" fillId="0" borderId="0" xfId="0" applyBorder="1"/>
    <xf numFmtId="0" fontId="5" fillId="0" borderId="6" xfId="46" applyFont="1" applyFill="1" applyBorder="1" applyAlignment="1"/>
    <xf numFmtId="0" fontId="6" fillId="0" borderId="11" xfId="46" applyFont="1" applyFill="1" applyBorder="1" applyAlignment="1"/>
    <xf numFmtId="199" fontId="6" fillId="0" borderId="6" xfId="85" applyNumberFormat="1" applyFont="1" applyFill="1" applyBorder="1" applyAlignment="1">
      <alignment horizontal="left" indent="1"/>
    </xf>
    <xf numFmtId="0" fontId="6" fillId="0" borderId="6" xfId="141" applyFont="1" applyBorder="1" applyAlignment="1">
      <alignment horizontal="left" indent="1"/>
    </xf>
    <xf numFmtId="0" fontId="26" fillId="0" borderId="0" xfId="46" applyFill="1" applyAlignment="1"/>
    <xf numFmtId="0" fontId="0" fillId="0" borderId="0" xfId="0" applyAlignment="1"/>
    <xf numFmtId="188" fontId="26" fillId="0" borderId="0" xfId="46" applyNumberFormat="1" applyFill="1" applyAlignment="1"/>
    <xf numFmtId="188" fontId="5" fillId="0" borderId="0" xfId="1" applyNumberFormat="1" applyFont="1" applyFill="1" applyBorder="1" applyAlignment="1">
      <alignment horizontal="right"/>
    </xf>
    <xf numFmtId="0" fontId="15" fillId="0" borderId="0" xfId="46" applyFont="1" applyFill="1" applyAlignment="1"/>
    <xf numFmtId="0" fontId="1" fillId="0" borderId="0" xfId="1" applyFill="1" applyAlignment="1"/>
    <xf numFmtId="0" fontId="0" fillId="0" borderId="0" xfId="0" applyAlignment="1"/>
    <xf numFmtId="188" fontId="6" fillId="0" borderId="0" xfId="1" applyNumberFormat="1" applyFont="1" applyFill="1" applyBorder="1" applyAlignment="1"/>
    <xf numFmtId="188" fontId="26" fillId="0" borderId="0" xfId="46" applyNumberFormat="1" applyFill="1" applyAlignment="1"/>
    <xf numFmtId="188" fontId="6" fillId="0" borderId="1" xfId="1" applyNumberFormat="1" applyFont="1" applyFill="1" applyBorder="1" applyAlignment="1"/>
    <xf numFmtId="188" fontId="5" fillId="0" borderId="0" xfId="1" applyNumberFormat="1" applyFont="1" applyFill="1" applyBorder="1" applyAlignment="1"/>
    <xf numFmtId="0" fontId="1" fillId="0" borderId="0" xfId="1" applyFill="1" applyAlignment="1"/>
    <xf numFmtId="188" fontId="6" fillId="0" borderId="0" xfId="1" applyNumberFormat="1" applyFont="1" applyFill="1" applyBorder="1" applyAlignment="1"/>
    <xf numFmtId="188" fontId="6"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0" fontId="15" fillId="0" borderId="0" xfId="1" applyFont="1" applyFill="1" applyAlignment="1"/>
    <xf numFmtId="169" fontId="41" fillId="0" borderId="0" xfId="2" applyFont="1" applyBorder="1">
      <alignment horizontal="right" vertical="center"/>
    </xf>
    <xf numFmtId="9" fontId="36" fillId="0" borderId="0" xfId="805" applyFont="1" applyFill="1" applyBorder="1" applyAlignment="1">
      <alignment vertical="top" wrapText="1"/>
    </xf>
    <xf numFmtId="260" fontId="54" fillId="0" borderId="1" xfId="0" applyNumberFormat="1" applyFont="1" applyFill="1" applyBorder="1" applyAlignment="1">
      <alignment horizontal="right" vertical="center" indent="2"/>
    </xf>
    <xf numFmtId="260" fontId="54" fillId="0" borderId="0" xfId="0" applyNumberFormat="1" applyFont="1" applyFill="1" applyBorder="1" applyAlignment="1">
      <alignment horizontal="right" vertical="center" indent="2"/>
    </xf>
    <xf numFmtId="0" fontId="0" fillId="0" borderId="0" xfId="0"/>
    <xf numFmtId="188" fontId="6" fillId="0" borderId="0" xfId="1" applyNumberFormat="1" applyFont="1" applyFill="1" applyBorder="1" applyAlignment="1"/>
    <xf numFmtId="0" fontId="30" fillId="0" borderId="0" xfId="50" applyAlignment="1"/>
    <xf numFmtId="188" fontId="6" fillId="0" borderId="0" xfId="1" applyNumberFormat="1" applyFont="1" applyFill="1" applyBorder="1" applyAlignment="1">
      <alignment horizontal="right"/>
    </xf>
    <xf numFmtId="188" fontId="6" fillId="0" borderId="5" xfId="1" applyNumberFormat="1" applyFont="1" applyFill="1" applyBorder="1" applyAlignment="1"/>
    <xf numFmtId="0" fontId="5" fillId="25" borderId="0" xfId="81" applyFont="1" applyFill="1" applyBorder="1" applyAlignment="1">
      <alignment horizontal="left"/>
    </xf>
    <xf numFmtId="188" fontId="6" fillId="0" borderId="0" xfId="1" applyNumberFormat="1" applyFont="1" applyFill="1" applyBorder="1" applyAlignment="1"/>
    <xf numFmtId="178" fontId="2" fillId="0" borderId="0" xfId="46" applyNumberFormat="1" applyFont="1" applyFill="1" applyBorder="1" applyAlignment="1"/>
    <xf numFmtId="0" fontId="30" fillId="0" borderId="0" xfId="50" applyAlignment="1"/>
    <xf numFmtId="0" fontId="6" fillId="0" borderId="0" xfId="3" applyFont="1" applyFill="1" applyBorder="1" applyAlignment="1">
      <alignment horizontal="center"/>
    </xf>
    <xf numFmtId="188" fontId="6" fillId="0" borderId="0" xfId="1" applyNumberFormat="1" applyFont="1" applyFill="1" applyBorder="1" applyAlignment="1">
      <alignment horizontal="right"/>
    </xf>
    <xf numFmtId="188" fontId="6" fillId="0" borderId="5" xfId="1" applyNumberFormat="1" applyFont="1" applyFill="1" applyBorder="1" applyAlignment="1"/>
    <xf numFmtId="0" fontId="11" fillId="0" borderId="0" xfId="50" applyFont="1" applyFill="1" applyBorder="1" applyAlignment="1"/>
    <xf numFmtId="1" fontId="8" fillId="0" borderId="8" xfId="141" applyNumberFormat="1" applyFont="1" applyBorder="1" applyAlignment="1">
      <alignment horizontal="center" vertical="center" wrapText="1"/>
    </xf>
    <xf numFmtId="0" fontId="0" fillId="0" borderId="0" xfId="0" applyBorder="1"/>
    <xf numFmtId="0" fontId="2" fillId="0" borderId="0" xfId="141" applyFont="1" applyFill="1"/>
    <xf numFmtId="178" fontId="2" fillId="0" borderId="0" xfId="46" applyNumberFormat="1" applyFont="1" applyFill="1" applyBorder="1" applyAlignment="1"/>
    <xf numFmtId="0" fontId="2" fillId="0" borderId="0" xfId="141" applyFont="1"/>
    <xf numFmtId="178" fontId="2" fillId="0" borderId="0" xfId="46" applyNumberFormat="1" applyFont="1" applyFill="1" applyBorder="1" applyAlignment="1"/>
    <xf numFmtId="0" fontId="2" fillId="0" borderId="0" xfId="141" applyFont="1"/>
    <xf numFmtId="178" fontId="2" fillId="0" borderId="0" xfId="46" applyNumberFormat="1" applyFont="1" applyFill="1" applyBorder="1" applyAlignment="1"/>
    <xf numFmtId="178" fontId="2" fillId="0" borderId="0" xfId="46" applyNumberFormat="1" applyFont="1" applyFill="1" applyBorder="1" applyAlignment="1"/>
    <xf numFmtId="178" fontId="2" fillId="0" borderId="0" xfId="46" applyNumberFormat="1" applyFont="1" applyFill="1" applyBorder="1" applyAlignment="1"/>
    <xf numFmtId="178" fontId="2" fillId="0" borderId="0" xfId="46" applyNumberFormat="1" applyFont="1" applyFill="1" applyBorder="1" applyAlignment="1"/>
    <xf numFmtId="178" fontId="2" fillId="0" borderId="0" xfId="46" applyNumberFormat="1" applyFont="1" applyFill="1" applyBorder="1" applyAlignment="1"/>
    <xf numFmtId="261" fontId="41" fillId="0" borderId="5" xfId="2" applyNumberFormat="1" applyFont="1" applyBorder="1">
      <alignment horizontal="right" vertical="center"/>
    </xf>
    <xf numFmtId="261" fontId="41" fillId="0" borderId="5" xfId="2" applyNumberFormat="1" applyFont="1" applyFill="1" applyBorder="1">
      <alignment horizontal="right" vertical="center"/>
    </xf>
    <xf numFmtId="261" fontId="41" fillId="0" borderId="14" xfId="2" applyNumberFormat="1" applyFont="1" applyBorder="1">
      <alignment horizontal="right" vertical="center"/>
    </xf>
    <xf numFmtId="261" fontId="41" fillId="0" borderId="17" xfId="2" applyNumberFormat="1" applyFont="1" applyBorder="1">
      <alignment horizontal="right" vertical="center"/>
    </xf>
    <xf numFmtId="261" fontId="41" fillId="0" borderId="3" xfId="2" applyNumberFormat="1" applyFont="1" applyBorder="1">
      <alignment horizontal="right" vertical="center"/>
    </xf>
    <xf numFmtId="261" fontId="41" fillId="0" borderId="17" xfId="2" applyNumberFormat="1" applyFont="1" applyFill="1" applyBorder="1">
      <alignment horizontal="right" vertical="center"/>
    </xf>
    <xf numFmtId="261" fontId="59" fillId="0" borderId="3" xfId="2" applyNumberFormat="1" applyFont="1" applyFill="1" applyBorder="1">
      <alignment horizontal="right" vertical="center"/>
    </xf>
    <xf numFmtId="261" fontId="41" fillId="0" borderId="3" xfId="2" applyNumberFormat="1" applyFont="1" applyFill="1" applyBorder="1">
      <alignment horizontal="right" vertical="center"/>
    </xf>
    <xf numFmtId="261" fontId="65" fillId="0" borderId="14" xfId="2" applyNumberFormat="1" applyFont="1" applyFill="1" applyBorder="1">
      <alignment horizontal="right" vertical="center"/>
    </xf>
    <xf numFmtId="261" fontId="65" fillId="0" borderId="0" xfId="2" applyNumberFormat="1" applyFont="1" applyFill="1" applyBorder="1">
      <alignment horizontal="right" vertical="center"/>
    </xf>
    <xf numFmtId="261" fontId="65" fillId="0" borderId="13" xfId="2" applyNumberFormat="1" applyFont="1" applyFill="1" applyBorder="1">
      <alignment horizontal="right" vertical="center"/>
    </xf>
    <xf numFmtId="261" fontId="65" fillId="0" borderId="6" xfId="2" applyNumberFormat="1" applyFont="1" applyFill="1" applyBorder="1">
      <alignment horizontal="right" vertical="center"/>
    </xf>
    <xf numFmtId="261" fontId="65" fillId="0" borderId="1" xfId="2" applyNumberFormat="1" applyFont="1" applyFill="1" applyBorder="1">
      <alignment horizontal="right" vertical="center"/>
    </xf>
    <xf numFmtId="261" fontId="65" fillId="0" borderId="17" xfId="2" applyNumberFormat="1" applyFont="1" applyFill="1" applyBorder="1">
      <alignment horizontal="right" vertical="center"/>
    </xf>
    <xf numFmtId="261" fontId="65" fillId="0" borderId="10" xfId="2" applyNumberFormat="1" applyFont="1" applyFill="1" applyBorder="1">
      <alignment horizontal="right" vertical="center"/>
    </xf>
    <xf numFmtId="261" fontId="65" fillId="0" borderId="2" xfId="2" applyNumberFormat="1" applyFont="1" applyFill="1" applyBorder="1">
      <alignment horizontal="right" vertical="center"/>
    </xf>
    <xf numFmtId="261" fontId="65" fillId="0" borderId="3" xfId="2" applyNumberFormat="1" applyFont="1" applyFill="1" applyBorder="1">
      <alignment horizontal="right" vertical="center"/>
    </xf>
    <xf numFmtId="261" fontId="65" fillId="0" borderId="4" xfId="2" applyNumberFormat="1" applyFont="1" applyFill="1" applyBorder="1">
      <alignment horizontal="right" vertical="center"/>
    </xf>
    <xf numFmtId="261" fontId="66" fillId="0" borderId="2" xfId="2" applyNumberFormat="1" applyFont="1" applyFill="1" applyBorder="1">
      <alignment horizontal="right" vertical="center"/>
    </xf>
    <xf numFmtId="261" fontId="66" fillId="0" borderId="1" xfId="2" applyNumberFormat="1" applyFont="1" applyFill="1" applyBorder="1">
      <alignment horizontal="right" vertical="center"/>
    </xf>
    <xf numFmtId="261" fontId="66" fillId="0" borderId="3" xfId="2" applyNumberFormat="1" applyFont="1" applyFill="1" applyBorder="1">
      <alignment horizontal="right" vertical="center"/>
    </xf>
    <xf numFmtId="261" fontId="66" fillId="0" borderId="10" xfId="2" applyNumberFormat="1" applyFont="1" applyFill="1" applyBorder="1">
      <alignment horizontal="right" vertical="center"/>
    </xf>
    <xf numFmtId="261" fontId="66" fillId="0" borderId="4" xfId="2" applyNumberFormat="1" applyFont="1" applyFill="1" applyBorder="1">
      <alignment horizontal="right" vertical="center"/>
    </xf>
    <xf numFmtId="261" fontId="65" fillId="0" borderId="5" xfId="2" applyNumberFormat="1" applyFont="1" applyFill="1" applyBorder="1">
      <alignment horizontal="right" vertical="center"/>
    </xf>
    <xf numFmtId="261" fontId="65" fillId="0" borderId="12" xfId="2" applyNumberFormat="1" applyFont="1" applyFill="1" applyBorder="1">
      <alignment horizontal="right" vertical="center"/>
    </xf>
    <xf numFmtId="261" fontId="65" fillId="0" borderId="8" xfId="2" applyNumberFormat="1" applyFont="1" applyFill="1" applyBorder="1">
      <alignment horizontal="right" vertical="center"/>
    </xf>
    <xf numFmtId="261" fontId="41" fillId="0" borderId="13" xfId="2" applyNumberFormat="1" applyFont="1" applyFill="1" applyBorder="1">
      <alignment horizontal="right" vertical="center"/>
    </xf>
    <xf numFmtId="261" fontId="59" fillId="0" borderId="14" xfId="2" applyNumberFormat="1" applyFont="1" applyFill="1" applyBorder="1">
      <alignment horizontal="right" vertical="center"/>
    </xf>
    <xf numFmtId="261" fontId="41" fillId="0" borderId="14" xfId="2" applyNumberFormat="1" applyFont="1" applyFill="1" applyBorder="1">
      <alignment horizontal="right" vertical="center"/>
    </xf>
    <xf numFmtId="200" fontId="6" fillId="0" borderId="6" xfId="1" applyNumberFormat="1" applyFont="1" applyFill="1" applyBorder="1" applyAlignment="1"/>
    <xf numFmtId="199" fontId="6" fillId="0" borderId="6" xfId="85" applyNumberFormat="1" applyFont="1" applyFill="1" applyBorder="1" applyAlignment="1">
      <alignment horizontal="center"/>
    </xf>
    <xf numFmtId="0" fontId="6" fillId="0" borderId="6" xfId="3" applyFont="1" applyFill="1" applyBorder="1" applyAlignment="1">
      <alignment horizontal="center"/>
    </xf>
    <xf numFmtId="0" fontId="13" fillId="0" borderId="0" xfId="3" applyFill="1" applyAlignment="1"/>
    <xf numFmtId="0" fontId="0" fillId="0" borderId="0" xfId="0"/>
    <xf numFmtId="0" fontId="30" fillId="0" borderId="0" xfId="50" applyAlignment="1"/>
    <xf numFmtId="199" fontId="6" fillId="0" borderId="6" xfId="85" applyNumberFormat="1" applyFont="1" applyFill="1" applyBorder="1" applyAlignment="1">
      <alignment horizontal="center"/>
    </xf>
    <xf numFmtId="0" fontId="30" fillId="0" borderId="0" xfId="50" applyAlignment="1"/>
    <xf numFmtId="199" fontId="6" fillId="0" borderId="6" xfId="85" applyNumberFormat="1" applyFont="1" applyFill="1" applyBorder="1" applyAlignment="1">
      <alignment horizontal="center"/>
    </xf>
    <xf numFmtId="188" fontId="6" fillId="0" borderId="0" xfId="1" quotePrefix="1" applyNumberFormat="1" applyFont="1" applyFill="1" applyBorder="1" applyAlignment="1">
      <alignment horizontal="right"/>
    </xf>
    <xf numFmtId="183" fontId="6" fillId="0" borderId="0" xfId="46" applyNumberFormat="1" applyFont="1" applyFill="1" applyBorder="1" applyAlignment="1">
      <alignment horizontal="right"/>
    </xf>
    <xf numFmtId="188" fontId="5" fillId="0" borderId="1" xfId="1" applyNumberFormat="1" applyFont="1" applyFill="1" applyBorder="1" applyAlignment="1"/>
    <xf numFmtId="0" fontId="1" fillId="0" borderId="0" xfId="1" applyFill="1" applyAlignment="1"/>
    <xf numFmtId="0" fontId="0" fillId="0" borderId="0" xfId="0" applyAlignment="1"/>
    <xf numFmtId="188" fontId="6" fillId="0" borderId="0" xfId="1" applyNumberFormat="1" applyFont="1" applyFill="1" applyBorder="1" applyAlignment="1"/>
    <xf numFmtId="188" fontId="26" fillId="0" borderId="0" xfId="46" applyNumberFormat="1" applyFill="1" applyAlignment="1"/>
    <xf numFmtId="188" fontId="6" fillId="0" borderId="5" xfId="1" applyNumberFormat="1" applyFont="1" applyFill="1" applyBorder="1" applyAlignment="1"/>
    <xf numFmtId="0" fontId="26" fillId="0" borderId="0" xfId="46" applyFill="1" applyAlignment="1"/>
    <xf numFmtId="0" fontId="0" fillId="0" borderId="0" xfId="0" applyAlignment="1"/>
    <xf numFmtId="199" fontId="6" fillId="0" borderId="0" xfId="85" applyNumberFormat="1" applyFont="1" applyFill="1" applyBorder="1" applyAlignment="1">
      <alignment horizontal="center"/>
    </xf>
    <xf numFmtId="188" fontId="6" fillId="0" borderId="0" xfId="1" applyNumberFormat="1" applyFont="1" applyFill="1" applyBorder="1" applyAlignment="1"/>
    <xf numFmtId="183" fontId="6" fillId="0" borderId="0" xfId="46" applyNumberFormat="1" applyFont="1" applyFill="1" applyBorder="1" applyAlignment="1"/>
    <xf numFmtId="188" fontId="26" fillId="0" borderId="0" xfId="46" applyNumberFormat="1" applyFill="1" applyAlignment="1"/>
    <xf numFmtId="188" fontId="6" fillId="0" borderId="1" xfId="1" applyNumberFormat="1" applyFont="1" applyFill="1" applyBorder="1" applyAlignment="1"/>
    <xf numFmtId="188" fontId="5" fillId="0" borderId="0" xfId="1" applyNumberFormat="1" applyFont="1" applyFill="1" applyBorder="1" applyAlignment="1">
      <alignment horizontal="right"/>
    </xf>
    <xf numFmtId="188" fontId="6"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188" fontId="6" fillId="0" borderId="5" xfId="1" applyNumberFormat="1" applyFont="1" applyFill="1" applyBorder="1" applyAlignment="1"/>
    <xf numFmtId="183" fontId="6" fillId="0" borderId="0" xfId="1" applyNumberFormat="1" applyFont="1" applyFill="1" applyBorder="1" applyAlignment="1"/>
    <xf numFmtId="188" fontId="5" fillId="0" borderId="0" xfId="1" applyNumberFormat="1" applyFont="1" applyFill="1" applyBorder="1" applyAlignment="1"/>
    <xf numFmtId="0" fontId="15" fillId="0" borderId="0" xfId="46" applyFont="1" applyFill="1" applyAlignment="1"/>
    <xf numFmtId="188" fontId="6" fillId="0" borderId="0" xfId="46" applyNumberFormat="1" applyFont="1" applyFill="1" applyBorder="1" applyAlignment="1">
      <alignment horizontal="right"/>
    </xf>
    <xf numFmtId="183" fontId="5" fillId="0" borderId="0" xfId="1" applyNumberFormat="1" applyFont="1" applyFill="1" applyBorder="1" applyAlignment="1"/>
    <xf numFmtId="188" fontId="54" fillId="0" borderId="5" xfId="1" applyNumberFormat="1" applyFont="1" applyFill="1" applyBorder="1" applyAlignment="1"/>
    <xf numFmtId="188" fontId="54" fillId="0" borderId="0" xfId="1" applyNumberFormat="1" applyFont="1" applyFill="1" applyBorder="1" applyAlignment="1"/>
    <xf numFmtId="3" fontId="6" fillId="0" borderId="0" xfId="141" applyNumberFormat="1" applyFont="1"/>
    <xf numFmtId="3" fontId="6" fillId="0" borderId="0" xfId="141" applyNumberFormat="1" applyFont="1" applyFill="1" applyBorder="1"/>
    <xf numFmtId="258" fontId="6" fillId="0" borderId="0" xfId="141" applyNumberFormat="1" applyFont="1" applyFill="1" applyBorder="1"/>
    <xf numFmtId="0" fontId="6" fillId="0" borderId="0" xfId="141" applyFont="1" applyFill="1" applyBorder="1"/>
    <xf numFmtId="0" fontId="6" fillId="0" borderId="0" xfId="141" applyFont="1" applyFill="1"/>
    <xf numFmtId="170" fontId="6" fillId="0" borderId="1" xfId="1" applyNumberFormat="1" applyFont="1" applyFill="1" applyBorder="1" applyAlignment="1"/>
    <xf numFmtId="170" fontId="6" fillId="0" borderId="0" xfId="1" applyNumberFormat="1" applyFont="1" applyFill="1" applyBorder="1" applyAlignment="1"/>
    <xf numFmtId="188" fontId="6" fillId="0" borderId="5" xfId="1" quotePrefix="1" applyNumberFormat="1" applyFont="1" applyFill="1" applyBorder="1" applyAlignment="1"/>
    <xf numFmtId="188" fontId="5" fillId="0" borderId="5" xfId="1" applyNumberFormat="1" applyFont="1" applyFill="1" applyBorder="1" applyAlignment="1"/>
    <xf numFmtId="170" fontId="5" fillId="0" borderId="0" xfId="1" applyNumberFormat="1" applyFont="1" applyFill="1" applyBorder="1" applyAlignment="1"/>
    <xf numFmtId="188" fontId="5" fillId="0" borderId="14" xfId="1" applyNumberFormat="1" applyFont="1" applyFill="1" applyBorder="1" applyAlignment="1"/>
    <xf numFmtId="200" fontId="5" fillId="0" borderId="0" xfId="1" applyNumberFormat="1" applyFont="1" applyFill="1" applyBorder="1" applyAlignment="1">
      <alignment horizontal="right"/>
    </xf>
    <xf numFmtId="200" fontId="6" fillId="0" borderId="0" xfId="1" applyNumberFormat="1" applyFont="1" applyFill="1" applyBorder="1" applyAlignment="1">
      <alignment horizontal="right"/>
    </xf>
    <xf numFmtId="188" fontId="6" fillId="0" borderId="0" xfId="1" applyNumberFormat="1" applyFont="1" applyFill="1" applyBorder="1" applyAlignment="1"/>
    <xf numFmtId="200" fontId="6" fillId="0" borderId="0" xfId="1" applyNumberFormat="1" applyFont="1" applyFill="1" applyBorder="1" applyAlignment="1"/>
    <xf numFmtId="188" fontId="5" fillId="0" borderId="1" xfId="1" applyNumberFormat="1" applyFont="1" applyFill="1" applyBorder="1" applyAlignment="1">
      <alignment horizontal="right"/>
    </xf>
    <xf numFmtId="188" fontId="6" fillId="0" borderId="14" xfId="1" applyNumberFormat="1" applyFont="1" applyFill="1" applyBorder="1" applyAlignment="1"/>
    <xf numFmtId="188" fontId="6" fillId="0" borderId="5" xfId="1" applyNumberFormat="1" applyFont="1" applyFill="1" applyBorder="1" applyAlignment="1"/>
    <xf numFmtId="200" fontId="5" fillId="0" borderId="0" xfId="1" applyNumberFormat="1" applyFont="1" applyFill="1" applyBorder="1" applyAlignment="1"/>
    <xf numFmtId="259" fontId="13" fillId="0" borderId="0" xfId="3" applyNumberFormat="1" applyFill="1" applyAlignment="1"/>
    <xf numFmtId="3" fontId="30" fillId="0" borderId="0" xfId="50" applyNumberFormat="1" applyAlignment="1"/>
    <xf numFmtId="172" fontId="30" fillId="0" borderId="0" xfId="50" applyNumberFormat="1" applyAlignment="1"/>
    <xf numFmtId="264" fontId="30" fillId="0" borderId="0" xfId="832" applyNumberFormat="1" applyFont="1" applyAlignment="1"/>
    <xf numFmtId="0" fontId="4" fillId="0" borderId="6" xfId="46" applyFont="1" applyBorder="1" applyAlignment="1"/>
    <xf numFmtId="0" fontId="158" fillId="0" borderId="0" xfId="3" applyFont="1" applyFill="1" applyAlignment="1"/>
    <xf numFmtId="0" fontId="158" fillId="0" borderId="0" xfId="3" applyFont="1" applyFill="1" applyBorder="1" applyAlignment="1"/>
    <xf numFmtId="0" fontId="13" fillId="0" borderId="0" xfId="3" applyFill="1" applyAlignment="1">
      <alignment vertical="top"/>
    </xf>
    <xf numFmtId="200" fontId="6" fillId="0" borderId="1" xfId="1" applyNumberFormat="1" applyFont="1" applyFill="1" applyBorder="1" applyAlignment="1"/>
    <xf numFmtId="200" fontId="116" fillId="0" borderId="0" xfId="1" applyNumberFormat="1" applyFont="1" applyFill="1" applyBorder="1" applyAlignment="1"/>
    <xf numFmtId="265" fontId="6" fillId="0" borderId="0" xfId="1" applyNumberFormat="1" applyFont="1" applyFill="1" applyBorder="1" applyAlignment="1"/>
    <xf numFmtId="266" fontId="13" fillId="0" borderId="0" xfId="832" applyNumberFormat="1" applyFont="1" applyFill="1" applyAlignment="1"/>
    <xf numFmtId="267" fontId="0" fillId="0" borderId="0" xfId="0" applyNumberFormat="1"/>
    <xf numFmtId="268" fontId="26" fillId="0" borderId="0" xfId="832" applyNumberFormat="1" applyFont="1" applyAlignment="1"/>
    <xf numFmtId="165" fontId="15" fillId="0" borderId="0" xfId="832" applyFont="1" applyFill="1" applyAlignment="1"/>
    <xf numFmtId="165" fontId="1" fillId="0" borderId="0" xfId="832" applyFont="1" applyFill="1" applyAlignment="1"/>
    <xf numFmtId="268" fontId="12" fillId="0" borderId="0" xfId="832" applyNumberFormat="1" applyFont="1" applyAlignment="1">
      <alignment horizontal="left" vertical="center" wrapText="1"/>
    </xf>
    <xf numFmtId="188" fontId="26" fillId="0" borderId="0" xfId="46" applyNumberFormat="1" applyAlignment="1"/>
    <xf numFmtId="188" fontId="6" fillId="0" borderId="0" xfId="1" applyNumberFormat="1" applyFont="1" applyFill="1" applyBorder="1" applyAlignment="1"/>
    <xf numFmtId="188" fontId="6" fillId="0" borderId="0" xfId="1" applyNumberFormat="1" applyFont="1" applyFill="1" applyBorder="1" applyAlignment="1">
      <alignment horizontal="right"/>
    </xf>
    <xf numFmtId="188" fontId="6" fillId="0" borderId="5" xfId="1" applyNumberFormat="1" applyFont="1" applyFill="1" applyBorder="1" applyAlignment="1"/>
    <xf numFmtId="188" fontId="1" fillId="0" borderId="0" xfId="1" applyNumberFormat="1" applyFill="1" applyAlignment="1"/>
    <xf numFmtId="0" fontId="28" fillId="0" borderId="0" xfId="3" applyFont="1" applyFill="1" applyAlignment="1">
      <alignment horizontal="center"/>
    </xf>
    <xf numFmtId="0" fontId="159" fillId="0" borderId="0" xfId="1" applyFont="1" applyFill="1" applyAlignment="1"/>
    <xf numFmtId="165" fontId="13" fillId="0" borderId="0" xfId="832" applyFont="1" applyFill="1" applyAlignment="1"/>
    <xf numFmtId="271" fontId="13" fillId="0" borderId="0" xfId="3" applyNumberFormat="1" applyFill="1" applyAlignment="1"/>
    <xf numFmtId="270" fontId="13" fillId="0" borderId="3" xfId="1" applyNumberFormat="1" applyFont="1" applyFill="1" applyBorder="1" applyAlignment="1"/>
    <xf numFmtId="269" fontId="13" fillId="0" borderId="0" xfId="3" applyNumberFormat="1" applyFill="1" applyAlignment="1"/>
    <xf numFmtId="0" fontId="13" fillId="0" borderId="0" xfId="3" applyFill="1" applyAlignment="1"/>
    <xf numFmtId="188" fontId="6" fillId="0" borderId="0" xfId="1" applyNumberFormat="1" applyFont="1" applyFill="1" applyBorder="1" applyAlignment="1"/>
    <xf numFmtId="188" fontId="26" fillId="0" borderId="0" xfId="46" applyNumberFormat="1" applyFill="1" applyAlignment="1"/>
    <xf numFmtId="188" fontId="6" fillId="0" borderId="0" xfId="1" applyNumberFormat="1" applyFont="1" applyFill="1" applyBorder="1" applyAlignment="1">
      <alignment horizontal="right"/>
    </xf>
    <xf numFmtId="188" fontId="6" fillId="0" borderId="5" xfId="1" applyNumberFormat="1" applyFont="1" applyFill="1" applyBorder="1" applyAlignment="1"/>
    <xf numFmtId="188" fontId="15" fillId="0" borderId="0" xfId="1" applyNumberFormat="1" applyFont="1" applyFill="1" applyAlignment="1"/>
    <xf numFmtId="188" fontId="13" fillId="0" borderId="3" xfId="1" applyNumberFormat="1" applyFont="1" applyFill="1" applyBorder="1" applyAlignment="1"/>
    <xf numFmtId="200" fontId="13" fillId="0" borderId="3" xfId="1" applyNumberFormat="1" applyFont="1" applyFill="1" applyBorder="1" applyAlignment="1"/>
    <xf numFmtId="200" fontId="13" fillId="0" borderId="13" xfId="1" applyNumberFormat="1" applyFont="1" applyFill="1" applyBorder="1" applyAlignment="1"/>
    <xf numFmtId="1" fontId="13" fillId="0" borderId="0" xfId="3" applyNumberFormat="1" applyFill="1" applyAlignment="1"/>
    <xf numFmtId="188" fontId="13" fillId="0" borderId="3" xfId="1" applyNumberFormat="1" applyFont="1" applyFill="1" applyBorder="1" applyAlignment="1">
      <alignment horizontal="center" wrapText="1"/>
    </xf>
    <xf numFmtId="263" fontId="30" fillId="0" borderId="0" xfId="50" applyNumberFormat="1" applyAlignment="1"/>
    <xf numFmtId="268" fontId="6" fillId="0" borderId="0" xfId="832" applyNumberFormat="1" applyFont="1" applyFill="1" applyBorder="1" applyAlignment="1"/>
    <xf numFmtId="272" fontId="41" fillId="0" borderId="0" xfId="2" applyNumberFormat="1" applyFont="1" applyBorder="1">
      <alignment horizontal="right" vertical="center"/>
    </xf>
    <xf numFmtId="272" fontId="41" fillId="0" borderId="0" xfId="2" applyNumberFormat="1" applyFont="1" applyFill="1" applyBorder="1">
      <alignment horizontal="right" vertical="center"/>
    </xf>
    <xf numFmtId="272" fontId="41" fillId="0" borderId="2" xfId="2" applyNumberFormat="1" applyFont="1" applyBorder="1">
      <alignment horizontal="right" vertical="center"/>
    </xf>
    <xf numFmtId="272" fontId="12" fillId="2" borderId="14" xfId="14" applyNumberFormat="1" applyFont="1" applyBorder="1">
      <alignment horizontal="right" vertical="center"/>
    </xf>
    <xf numFmtId="272" fontId="12" fillId="2" borderId="0" xfId="14" applyNumberFormat="1" applyFont="1" applyBorder="1">
      <alignment horizontal="right" vertical="center"/>
    </xf>
    <xf numFmtId="272" fontId="41" fillId="2" borderId="6" xfId="2" applyNumberFormat="1" applyFont="1" applyFill="1" applyBorder="1">
      <alignment horizontal="right" vertical="center"/>
    </xf>
    <xf numFmtId="272" fontId="12" fillId="2" borderId="0" xfId="14" applyNumberFormat="1" applyFont="1">
      <alignment horizontal="right" vertical="center"/>
    </xf>
    <xf numFmtId="272" fontId="41" fillId="2" borderId="0" xfId="2" applyNumberFormat="1" applyFont="1" applyFill="1" applyBorder="1">
      <alignment horizontal="right" vertical="center"/>
    </xf>
    <xf numFmtId="272" fontId="41" fillId="2" borderId="11" xfId="2" applyNumberFormat="1" applyFont="1" applyFill="1" applyBorder="1">
      <alignment horizontal="right" vertical="center"/>
    </xf>
    <xf numFmtId="272" fontId="41" fillId="0" borderId="11" xfId="2" applyNumberFormat="1" applyFont="1" applyBorder="1">
      <alignment horizontal="right" vertical="center"/>
    </xf>
    <xf numFmtId="272" fontId="41" fillId="0" borderId="6" xfId="2" applyNumberFormat="1" applyFont="1" applyBorder="1">
      <alignment horizontal="right" vertical="center"/>
    </xf>
    <xf numFmtId="272" fontId="41" fillId="0" borderId="6" xfId="2" applyNumberFormat="1" applyFont="1" applyFill="1" applyBorder="1">
      <alignment horizontal="right" vertical="center"/>
    </xf>
    <xf numFmtId="272" fontId="41" fillId="0" borderId="2" xfId="2" applyNumberFormat="1" applyFont="1" applyFill="1" applyBorder="1">
      <alignment horizontal="right" vertical="center"/>
    </xf>
    <xf numFmtId="272" fontId="41" fillId="0" borderId="4" xfId="2" applyNumberFormat="1" applyFont="1" applyBorder="1">
      <alignment horizontal="right" vertical="center"/>
    </xf>
    <xf numFmtId="272" fontId="41" fillId="0" borderId="10" xfId="2" applyNumberFormat="1" applyFont="1" applyBorder="1">
      <alignment horizontal="right" vertical="center"/>
    </xf>
    <xf numFmtId="272" fontId="41" fillId="2" borderId="4" xfId="2" applyNumberFormat="1" applyFont="1" applyFill="1" applyBorder="1">
      <alignment horizontal="right" vertical="center"/>
    </xf>
    <xf numFmtId="272" fontId="41" fillId="2" borderId="2" xfId="2" applyNumberFormat="1" applyFont="1" applyFill="1" applyBorder="1">
      <alignment horizontal="right" vertical="center"/>
    </xf>
    <xf numFmtId="272" fontId="41" fillId="0" borderId="5" xfId="2" applyNumberFormat="1" applyFont="1" applyFill="1" applyBorder="1">
      <alignment horizontal="right" vertical="center"/>
    </xf>
    <xf numFmtId="272" fontId="41" fillId="0" borderId="5" xfId="2" applyNumberFormat="1" applyFont="1" applyBorder="1">
      <alignment horizontal="right" vertical="center"/>
    </xf>
    <xf numFmtId="272" fontId="41" fillId="2" borderId="7" xfId="2" applyNumberFormat="1" applyFont="1" applyFill="1" applyBorder="1">
      <alignment horizontal="right" vertical="center"/>
    </xf>
    <xf numFmtId="272" fontId="59" fillId="0" borderId="10" xfId="2" applyNumberFormat="1" applyFont="1" applyBorder="1">
      <alignment horizontal="right" vertical="center"/>
    </xf>
    <xf numFmtId="272" fontId="59" fillId="0" borderId="2" xfId="2" applyNumberFormat="1" applyFont="1" applyFill="1" applyBorder="1">
      <alignment horizontal="right" vertical="center"/>
    </xf>
    <xf numFmtId="272" fontId="59" fillId="0" borderId="4" xfId="2" applyNumberFormat="1" applyFont="1" applyBorder="1">
      <alignment horizontal="right" vertical="center"/>
    </xf>
    <xf numFmtId="272" fontId="59" fillId="0" borderId="2" xfId="2" applyNumberFormat="1" applyFont="1" applyBorder="1">
      <alignment horizontal="right" vertical="center"/>
    </xf>
    <xf numFmtId="272" fontId="59" fillId="2" borderId="2" xfId="2" applyNumberFormat="1" applyFont="1" applyFill="1" applyBorder="1">
      <alignment horizontal="right" vertical="center"/>
    </xf>
    <xf numFmtId="272" fontId="12" fillId="0" borderId="0" xfId="14" applyNumberFormat="1" applyFont="1" applyFill="1">
      <alignment horizontal="right" vertical="center"/>
    </xf>
    <xf numFmtId="272" fontId="12" fillId="0" borderId="9" xfId="14" applyNumberFormat="1" applyFont="1" applyFill="1" applyBorder="1">
      <alignment horizontal="right" vertical="center"/>
    </xf>
    <xf numFmtId="272" fontId="41" fillId="0" borderId="10" xfId="2" applyNumberFormat="1" applyFont="1" applyFill="1" applyBorder="1">
      <alignment horizontal="right" vertical="center"/>
    </xf>
    <xf numFmtId="272" fontId="12" fillId="0" borderId="2" xfId="14" applyNumberFormat="1" applyFont="1" applyFill="1" applyBorder="1">
      <alignment horizontal="right" vertical="center"/>
    </xf>
    <xf numFmtId="272" fontId="41" fillId="0" borderId="4" xfId="2" applyNumberFormat="1" applyFont="1" applyFill="1" applyBorder="1">
      <alignment horizontal="right" vertical="center"/>
    </xf>
    <xf numFmtId="272" fontId="12" fillId="2" borderId="10" xfId="17" applyNumberFormat="1" applyFont="1" applyBorder="1">
      <alignment horizontal="right" vertical="center"/>
    </xf>
    <xf numFmtId="272" fontId="12" fillId="2" borderId="2" xfId="14" applyNumberFormat="1" applyFont="1" applyBorder="1">
      <alignment horizontal="right" vertical="center"/>
    </xf>
    <xf numFmtId="272" fontId="41" fillId="2" borderId="10" xfId="2" applyNumberFormat="1" applyFont="1" applyFill="1" applyBorder="1">
      <alignment horizontal="right" vertical="center"/>
    </xf>
    <xf numFmtId="272" fontId="12" fillId="2" borderId="1" xfId="14" applyNumberFormat="1" applyFont="1" applyBorder="1">
      <alignment horizontal="right" vertical="center"/>
    </xf>
    <xf numFmtId="272" fontId="41" fillId="2" borderId="1" xfId="2" applyNumberFormat="1" applyFont="1" applyFill="1" applyBorder="1">
      <alignment horizontal="right" vertical="center"/>
    </xf>
    <xf numFmtId="272" fontId="41" fillId="0" borderId="11" xfId="2" applyNumberFormat="1" applyFont="1" applyFill="1" applyBorder="1">
      <alignment horizontal="right" vertical="center"/>
    </xf>
    <xf numFmtId="272" fontId="41" fillId="0" borderId="1" xfId="2" applyNumberFormat="1" applyFont="1" applyFill="1" applyBorder="1">
      <alignment horizontal="right" vertical="center"/>
    </xf>
    <xf numFmtId="272" fontId="41" fillId="0" borderId="1" xfId="2" applyNumberFormat="1" applyFont="1" applyBorder="1">
      <alignment horizontal="right" vertical="center"/>
    </xf>
    <xf numFmtId="201" fontId="41" fillId="2" borderId="9" xfId="2" applyNumberFormat="1" applyFont="1" applyFill="1" applyBorder="1">
      <alignment horizontal="right" vertical="center"/>
    </xf>
    <xf numFmtId="201" fontId="41" fillId="0" borderId="2" xfId="2" applyNumberFormat="1" applyFont="1" applyFill="1" applyBorder="1">
      <alignment horizontal="right" vertical="center"/>
    </xf>
    <xf numFmtId="201" fontId="41" fillId="2" borderId="2" xfId="2" applyNumberFormat="1" applyFont="1" applyFill="1" applyBorder="1">
      <alignment horizontal="right" vertical="center"/>
    </xf>
    <xf numFmtId="272" fontId="12" fillId="2" borderId="2" xfId="17" applyNumberFormat="1" applyFont="1" applyBorder="1">
      <alignment horizontal="right" vertical="center"/>
    </xf>
    <xf numFmtId="272" fontId="12" fillId="2" borderId="4" xfId="14" applyNumberFormat="1" applyFont="1" applyBorder="1">
      <alignment horizontal="right" vertical="center"/>
    </xf>
    <xf numFmtId="272" fontId="41" fillId="2" borderId="9" xfId="2" applyNumberFormat="1" applyFont="1" applyFill="1" applyBorder="1">
      <alignment horizontal="right" vertical="center"/>
    </xf>
    <xf numFmtId="272" fontId="59" fillId="0" borderId="4" xfId="2" applyNumberFormat="1" applyFont="1" applyFill="1" applyBorder="1">
      <alignment horizontal="right" vertical="center"/>
    </xf>
    <xf numFmtId="272" fontId="59" fillId="2" borderId="2" xfId="14" applyNumberFormat="1" applyFont="1" applyBorder="1">
      <alignment horizontal="right" vertical="center"/>
    </xf>
    <xf numFmtId="272" fontId="63" fillId="2" borderId="2" xfId="2" applyNumberFormat="1" applyFont="1" applyFill="1" applyBorder="1">
      <alignment horizontal="right" vertical="center"/>
    </xf>
    <xf numFmtId="272" fontId="12" fillId="2" borderId="10" xfId="14" applyNumberFormat="1" applyFont="1" applyBorder="1">
      <alignment horizontal="right" vertical="center"/>
    </xf>
    <xf numFmtId="272" fontId="12" fillId="2" borderId="0" xfId="19" applyNumberFormat="1" applyFont="1" applyBorder="1">
      <alignment horizontal="right" vertical="center"/>
    </xf>
    <xf numFmtId="272" fontId="41" fillId="0" borderId="7" xfId="2" applyNumberFormat="1" applyFont="1" applyBorder="1">
      <alignment horizontal="right" vertical="center"/>
    </xf>
    <xf numFmtId="272" fontId="12" fillId="2" borderId="2" xfId="19" applyNumberFormat="1" applyFont="1" applyBorder="1">
      <alignment horizontal="right" vertical="center"/>
    </xf>
    <xf numFmtId="178" fontId="2" fillId="0" borderId="0" xfId="46" applyNumberFormat="1" applyFont="1" applyFill="1" applyBorder="1" applyAlignment="1">
      <alignment horizontal="left" vertical="top"/>
    </xf>
    <xf numFmtId="178" fontId="160" fillId="0" borderId="0" xfId="46" applyNumberFormat="1" applyFont="1" applyFill="1" applyBorder="1" applyAlignment="1"/>
    <xf numFmtId="0" fontId="160" fillId="0" borderId="0" xfId="3" applyFont="1" applyFill="1" applyBorder="1" applyAlignment="1">
      <alignment horizontal="center"/>
    </xf>
    <xf numFmtId="0" fontId="52" fillId="0" borderId="0" xfId="3" applyFont="1" applyFill="1" applyAlignment="1"/>
    <xf numFmtId="0" fontId="52" fillId="0" borderId="0" xfId="3" applyFont="1" applyFill="1" applyBorder="1" applyAlignment="1"/>
    <xf numFmtId="0" fontId="2" fillId="0" borderId="0" xfId="50" applyFont="1" applyFill="1" applyBorder="1" applyAlignment="1"/>
    <xf numFmtId="272" fontId="59" fillId="0" borderId="10" xfId="2" applyNumberFormat="1" applyFont="1" applyFill="1" applyBorder="1">
      <alignment horizontal="right" vertical="center"/>
    </xf>
    <xf numFmtId="0" fontId="13" fillId="0" borderId="0" xfId="46" applyFont="1" applyFill="1" applyBorder="1" applyAlignment="1"/>
    <xf numFmtId="0" fontId="13" fillId="0" borderId="9" xfId="46" applyFont="1" applyFill="1" applyBorder="1" applyAlignment="1"/>
    <xf numFmtId="188" fontId="6" fillId="0" borderId="6" xfId="1" applyNumberFormat="1" applyFont="1" applyFill="1" applyBorder="1" applyAlignment="1"/>
    <xf numFmtId="200" fontId="5" fillId="0" borderId="6" xfId="1" applyNumberFormat="1" applyFont="1" applyFill="1" applyBorder="1" applyAlignment="1"/>
    <xf numFmtId="200" fontId="6" fillId="0" borderId="11" xfId="1" applyNumberFormat="1" applyFont="1" applyFill="1" applyBorder="1" applyAlignment="1"/>
    <xf numFmtId="200" fontId="6" fillId="0" borderId="6" xfId="1" applyNumberFormat="1" applyFont="1" applyFill="1" applyBorder="1" applyAlignment="1">
      <alignment horizontal="right"/>
    </xf>
    <xf numFmtId="188" fontId="6" fillId="0" borderId="0" xfId="1" applyNumberFormat="1" applyFont="1" applyFill="1" applyBorder="1" applyAlignment="1"/>
    <xf numFmtId="188" fontId="6" fillId="0" borderId="1" xfId="1" applyNumberFormat="1" applyFont="1" applyFill="1" applyBorder="1" applyAlignment="1"/>
    <xf numFmtId="188" fontId="5" fillId="0" borderId="0" xfId="1" applyNumberFormat="1" applyFont="1" applyFill="1" applyBorder="1" applyAlignment="1"/>
    <xf numFmtId="188" fontId="6" fillId="0" borderId="0" xfId="1" applyNumberFormat="1" applyFont="1" applyFill="1" applyBorder="1" applyAlignment="1"/>
    <xf numFmtId="188" fontId="5" fillId="0" borderId="1" xfId="1" applyNumberFormat="1" applyFont="1" applyFill="1" applyBorder="1" applyAlignment="1"/>
    <xf numFmtId="188" fontId="6" fillId="0" borderId="0" xfId="1" applyNumberFormat="1" applyFont="1" applyFill="1" applyBorder="1" applyAlignment="1"/>
    <xf numFmtId="183" fontId="6" fillId="0" borderId="0" xfId="46" applyNumberFormat="1" applyFont="1" applyFill="1" applyBorder="1" applyAlignment="1">
      <alignment horizontal="right"/>
    </xf>
    <xf numFmtId="188" fontId="5" fillId="0" borderId="1" xfId="1" applyNumberFormat="1" applyFont="1" applyFill="1" applyBorder="1" applyAlignment="1"/>
    <xf numFmtId="0" fontId="1" fillId="0" borderId="0" xfId="1" applyFill="1" applyAlignment="1"/>
    <xf numFmtId="0" fontId="0" fillId="0" borderId="0" xfId="0" applyAlignment="1"/>
    <xf numFmtId="188" fontId="6" fillId="0" borderId="0" xfId="1" applyNumberFormat="1" applyFont="1" applyFill="1" applyBorder="1" applyAlignment="1"/>
    <xf numFmtId="188" fontId="26" fillId="0" borderId="0" xfId="46" applyNumberFormat="1" applyFill="1" applyAlignment="1"/>
    <xf numFmtId="188" fontId="6" fillId="0" borderId="1" xfId="1" applyNumberFormat="1" applyFont="1" applyFill="1" applyBorder="1" applyAlignment="1"/>
    <xf numFmtId="188" fontId="6" fillId="0" borderId="5" xfId="1" applyNumberFormat="1" applyFont="1" applyFill="1" applyBorder="1" applyAlignment="1"/>
    <xf numFmtId="188" fontId="5" fillId="0" borderId="0" xfId="1" applyNumberFormat="1" applyFont="1" applyFill="1" applyBorder="1" applyAlignment="1"/>
    <xf numFmtId="0" fontId="1" fillId="0" borderId="0" xfId="1" applyFill="1" applyAlignment="1"/>
    <xf numFmtId="188" fontId="6" fillId="0" borderId="0" xfId="1" applyNumberFormat="1" applyFont="1" applyFill="1" applyBorder="1" applyAlignment="1"/>
    <xf numFmtId="188" fontId="26" fillId="0" borderId="0" xfId="46" applyNumberFormat="1" applyFill="1" applyAlignment="1"/>
    <xf numFmtId="188" fontId="6"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0" fontId="15" fillId="0" borderId="0" xfId="1" applyFont="1" applyFill="1" applyAlignment="1"/>
    <xf numFmtId="188" fontId="5" fillId="0" borderId="1" xfId="1" applyNumberFormat="1" applyFont="1" applyFill="1" applyBorder="1" applyAlignment="1"/>
    <xf numFmtId="189" fontId="6" fillId="0" borderId="0" xfId="1" applyNumberFormat="1" applyFont="1" applyFill="1" applyBorder="1" applyAlignment="1">
      <alignment horizontal="right"/>
    </xf>
    <xf numFmtId="188" fontId="6" fillId="0" borderId="0" xfId="1" applyNumberFormat="1" applyFont="1" applyFill="1" applyBorder="1" applyAlignment="1"/>
    <xf numFmtId="183" fontId="6" fillId="0" borderId="0" xfId="46" applyNumberFormat="1" applyFont="1" applyFill="1" applyBorder="1" applyAlignment="1"/>
    <xf numFmtId="188" fontId="6" fillId="0" borderId="1" xfId="1" applyNumberFormat="1" applyFont="1" applyFill="1" applyBorder="1" applyAlignment="1"/>
    <xf numFmtId="188" fontId="5" fillId="0" borderId="0" xfId="1" applyNumberFormat="1" applyFont="1" applyFill="1" applyBorder="1" applyAlignment="1"/>
    <xf numFmtId="188" fontId="54" fillId="0" borderId="0" xfId="1" applyNumberFormat="1" applyFont="1" applyFill="1" applyBorder="1" applyAlignment="1"/>
    <xf numFmtId="1" fontId="18" fillId="0" borderId="9" xfId="5" applyFont="1" applyBorder="1" applyAlignment="1">
      <alignment horizontal="center" vertical="center"/>
    </xf>
    <xf numFmtId="1" fontId="18" fillId="0" borderId="7" xfId="5" applyFont="1" applyBorder="1" applyAlignment="1">
      <alignment horizontal="center" vertical="center"/>
    </xf>
    <xf numFmtId="261" fontId="65" fillId="0" borderId="11" xfId="2" applyNumberFormat="1" applyFont="1" applyFill="1" applyBorder="1">
      <alignment horizontal="right" vertical="center"/>
    </xf>
    <xf numFmtId="271" fontId="6" fillId="0" borderId="0" xfId="1" applyNumberFormat="1" applyFont="1" applyFill="1" applyBorder="1" applyAlignment="1"/>
    <xf numFmtId="188" fontId="4" fillId="0" borderId="0" xfId="46" applyNumberFormat="1" applyFont="1" applyFill="1" applyAlignment="1"/>
    <xf numFmtId="188" fontId="30" fillId="0" borderId="0" xfId="50" applyNumberFormat="1" applyFill="1" applyAlignment="1"/>
    <xf numFmtId="260" fontId="29" fillId="0" borderId="0" xfId="832" applyNumberFormat="1" applyFont="1" applyFill="1" applyAlignment="1"/>
    <xf numFmtId="260" fontId="29" fillId="0" borderId="0" xfId="46" applyNumberFormat="1" applyFont="1" applyFill="1" applyAlignment="1"/>
    <xf numFmtId="0" fontId="0" fillId="0" borderId="0" xfId="0"/>
    <xf numFmtId="188" fontId="6" fillId="0" borderId="0" xfId="1" quotePrefix="1" applyNumberFormat="1" applyFont="1" applyFill="1" applyBorder="1" applyAlignment="1"/>
    <xf numFmtId="185" fontId="6" fillId="0" borderId="0" xfId="1" applyNumberFormat="1" applyFont="1" applyFill="1" applyAlignment="1"/>
    <xf numFmtId="183" fontId="13" fillId="0" borderId="0" xfId="3" applyNumberFormat="1" applyFont="1" applyFill="1" applyBorder="1" applyAlignment="1">
      <alignment horizontal="center"/>
    </xf>
    <xf numFmtId="272" fontId="12" fillId="62" borderId="0" xfId="14" applyNumberFormat="1" applyFont="1" applyFill="1">
      <alignment horizontal="right" vertical="center"/>
    </xf>
    <xf numFmtId="272" fontId="41" fillId="62" borderId="6" xfId="2" applyNumberFormat="1" applyFont="1" applyFill="1" applyBorder="1">
      <alignment horizontal="right" vertical="center"/>
    </xf>
    <xf numFmtId="272" fontId="41" fillId="62" borderId="4" xfId="2" applyNumberFormat="1" applyFont="1" applyFill="1" applyBorder="1">
      <alignment horizontal="right" vertical="center"/>
    </xf>
    <xf numFmtId="0" fontId="162" fillId="0" borderId="0" xfId="995"/>
    <xf numFmtId="0" fontId="13" fillId="0" borderId="0" xfId="995" applyFont="1"/>
    <xf numFmtId="196" fontId="8" fillId="0" borderId="0" xfId="995" applyNumberFormat="1" applyFont="1" applyBorder="1"/>
    <xf numFmtId="275" fontId="8" fillId="0" borderId="0" xfId="995" applyNumberFormat="1" applyFont="1" applyBorder="1"/>
    <xf numFmtId="0" fontId="162" fillId="0" borderId="0" xfId="995" applyBorder="1"/>
    <xf numFmtId="0" fontId="8" fillId="0" borderId="0" xfId="995" applyFont="1" applyBorder="1" applyAlignment="1">
      <alignment horizontal="center"/>
    </xf>
    <xf numFmtId="0" fontId="162" fillId="0" borderId="0" xfId="995" applyFill="1" applyBorder="1"/>
    <xf numFmtId="0" fontId="162" fillId="25" borderId="0" xfId="995" applyFill="1" applyBorder="1" applyAlignment="1">
      <alignment horizontal="center" vertical="center"/>
    </xf>
    <xf numFmtId="0" fontId="162" fillId="25" borderId="17" xfId="995" applyFill="1" applyBorder="1" applyAlignment="1">
      <alignment vertical="center"/>
    </xf>
    <xf numFmtId="0" fontId="8" fillId="25" borderId="17" xfId="995" applyFont="1" applyFill="1" applyBorder="1" applyAlignment="1"/>
    <xf numFmtId="0" fontId="8" fillId="25" borderId="0" xfId="995" applyFont="1" applyFill="1" applyBorder="1" applyAlignment="1">
      <alignment horizontal="center"/>
    </xf>
    <xf numFmtId="0" fontId="8" fillId="25" borderId="17" xfId="995" applyFont="1" applyFill="1" applyBorder="1" applyAlignment="1">
      <alignment vertical="center"/>
    </xf>
    <xf numFmtId="0" fontId="8" fillId="25" borderId="0" xfId="995" applyFont="1" applyFill="1" applyBorder="1" applyAlignment="1">
      <alignment horizontal="center" vertical="center"/>
    </xf>
    <xf numFmtId="198" fontId="8" fillId="25" borderId="17" xfId="995" applyNumberFormat="1" applyFont="1" applyFill="1" applyBorder="1" applyAlignment="1">
      <alignment vertical="center"/>
    </xf>
    <xf numFmtId="0" fontId="8" fillId="25" borderId="8" xfId="995" applyFont="1" applyFill="1" applyBorder="1" applyAlignment="1">
      <alignment vertical="center"/>
    </xf>
    <xf numFmtId="0" fontId="8" fillId="25" borderId="9" xfId="995" applyFont="1" applyFill="1" applyBorder="1" applyAlignment="1">
      <alignment horizontal="center" vertical="center"/>
    </xf>
    <xf numFmtId="198" fontId="13" fillId="25" borderId="17" xfId="995" applyNumberFormat="1" applyFont="1" applyFill="1" applyBorder="1" applyAlignment="1">
      <alignment vertical="center"/>
    </xf>
    <xf numFmtId="198" fontId="13" fillId="25" borderId="13" xfId="995" applyNumberFormat="1" applyFont="1" applyFill="1" applyBorder="1" applyAlignment="1">
      <alignment vertical="center"/>
    </xf>
    <xf numFmtId="198" fontId="13" fillId="25" borderId="8" xfId="995" applyNumberFormat="1" applyFont="1" applyFill="1" applyBorder="1" applyAlignment="1">
      <alignment vertical="center"/>
    </xf>
    <xf numFmtId="188" fontId="6" fillId="0" borderId="55" xfId="1" applyNumberFormat="1" applyFont="1" applyFill="1" applyBorder="1" applyAlignment="1"/>
    <xf numFmtId="188" fontId="6" fillId="0" borderId="0" xfId="1" applyNumberFormat="1" applyFont="1" applyFill="1" applyBorder="1" applyAlignment="1">
      <alignment horizontal="center"/>
    </xf>
    <xf numFmtId="188" fontId="30" fillId="0" borderId="0" xfId="50" applyNumberFormat="1" applyFill="1" applyAlignment="1">
      <alignment horizontal="centerContinuous"/>
    </xf>
    <xf numFmtId="188" fontId="0" fillId="0" borderId="0" xfId="0" applyNumberFormat="1"/>
    <xf numFmtId="188" fontId="105" fillId="0" borderId="0" xfId="1" applyNumberFormat="1" applyFont="1" applyFill="1" applyBorder="1" applyAlignment="1"/>
    <xf numFmtId="273" fontId="26" fillId="0" borderId="0" xfId="46" applyNumberFormat="1" applyAlignment="1"/>
    <xf numFmtId="280" fontId="5" fillId="0" borderId="0" xfId="1" applyNumberFormat="1" applyFont="1" applyFill="1" applyBorder="1" applyAlignment="1">
      <alignment horizontal="right" indent="1"/>
    </xf>
    <xf numFmtId="200" fontId="6" fillId="0" borderId="0" xfId="1" applyNumberFormat="1" applyFont="1" applyFill="1" applyBorder="1" applyAlignment="1">
      <alignment horizontal="right" indent="1"/>
    </xf>
    <xf numFmtId="188" fontId="5" fillId="0" borderId="0" xfId="1" applyNumberFormat="1" applyFont="1" applyFill="1" applyBorder="1" applyAlignment="1">
      <alignment horizontal="right" indent="1"/>
    </xf>
    <xf numFmtId="279" fontId="1" fillId="0" borderId="0" xfId="3" applyNumberFormat="1" applyFont="1" applyFill="1" applyAlignment="1"/>
    <xf numFmtId="200" fontId="6" fillId="0" borderId="13" xfId="1" applyNumberFormat="1" applyFont="1" applyFill="1" applyBorder="1" applyAlignment="1"/>
    <xf numFmtId="281" fontId="1" fillId="0" borderId="0" xfId="832" applyNumberFormat="1" applyFont="1" applyFill="1" applyAlignment="1"/>
    <xf numFmtId="0" fontId="5" fillId="0" borderId="0" xfId="1" applyFont="1" applyFill="1" applyBorder="1" applyAlignment="1">
      <alignment horizontal="left"/>
    </xf>
    <xf numFmtId="0" fontId="13" fillId="0" borderId="0" xfId="3" applyFill="1" applyAlignment="1">
      <alignment horizontal="right"/>
    </xf>
    <xf numFmtId="272" fontId="41" fillId="0" borderId="10" xfId="2" applyNumberFormat="1" applyFont="1" applyFill="1" applyBorder="1" applyAlignment="1">
      <alignment vertical="center"/>
    </xf>
    <xf numFmtId="261" fontId="65" fillId="62" borderId="6" xfId="2" applyNumberFormat="1" applyFont="1" applyFill="1" applyBorder="1">
      <alignment horizontal="right" vertical="center"/>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261" fontId="65" fillId="2" borderId="0" xfId="2" applyNumberFormat="1" applyFont="1" applyFill="1" applyBorder="1" applyAlignment="1">
      <alignment horizontal="right" vertical="center"/>
    </xf>
    <xf numFmtId="261" fontId="65" fillId="2" borderId="5" xfId="2" applyNumberFormat="1" applyFont="1" applyFill="1" applyBorder="1" applyAlignment="1">
      <alignment horizontal="right" vertical="center"/>
    </xf>
    <xf numFmtId="261" fontId="65" fillId="2" borderId="17" xfId="2" applyNumberFormat="1" applyFont="1" applyFill="1" applyBorder="1" applyAlignment="1">
      <alignment horizontal="right" vertical="center"/>
    </xf>
    <xf numFmtId="261" fontId="65" fillId="2" borderId="6" xfId="2" applyNumberFormat="1" applyFont="1" applyFill="1" applyBorder="1" applyAlignment="1">
      <alignment horizontal="right" vertical="center"/>
    </xf>
    <xf numFmtId="261" fontId="66" fillId="2" borderId="0" xfId="2" applyNumberFormat="1" applyFont="1" applyFill="1" applyBorder="1" applyAlignment="1">
      <alignment horizontal="right" vertical="center"/>
    </xf>
    <xf numFmtId="261" fontId="65" fillId="2" borderId="0" xfId="14" applyNumberFormat="1" applyFont="1" applyFill="1" applyAlignment="1">
      <alignment horizontal="right" vertical="center"/>
    </xf>
    <xf numFmtId="261" fontId="65" fillId="2" borderId="2" xfId="2" applyNumberFormat="1" applyFont="1" applyFill="1" applyBorder="1" applyAlignment="1">
      <alignment horizontal="right" vertical="center"/>
    </xf>
    <xf numFmtId="261" fontId="66" fillId="2" borderId="2" xfId="2" applyNumberFormat="1" applyFont="1" applyFill="1" applyBorder="1" applyAlignment="1">
      <alignment horizontal="right" vertical="center"/>
    </xf>
    <xf numFmtId="261" fontId="65" fillId="2" borderId="5" xfId="14" applyNumberFormat="1" applyFont="1" applyFill="1" applyBorder="1" applyAlignment="1">
      <alignment horizontal="right" vertical="center"/>
    </xf>
    <xf numFmtId="261" fontId="66" fillId="2" borderId="17" xfId="2" applyNumberFormat="1" applyFont="1" applyFill="1" applyBorder="1" applyAlignment="1">
      <alignment horizontal="right" vertical="center"/>
    </xf>
    <xf numFmtId="261" fontId="65" fillId="2" borderId="17" xfId="14" applyNumberFormat="1" applyFont="1" applyFill="1" applyBorder="1" applyAlignment="1">
      <alignment horizontal="right" vertical="center"/>
    </xf>
    <xf numFmtId="261" fontId="65" fillId="2" borderId="3" xfId="17" applyNumberFormat="1" applyFont="1" applyFill="1" applyBorder="1" applyAlignment="1">
      <alignment horizontal="right" vertical="center"/>
    </xf>
    <xf numFmtId="261" fontId="65" fillId="2" borderId="10" xfId="14" applyNumberFormat="1" applyFont="1" applyFill="1" applyBorder="1" applyAlignment="1">
      <alignment horizontal="right" vertical="center"/>
    </xf>
    <xf numFmtId="261" fontId="65" fillId="2" borderId="4" xfId="2" applyNumberFormat="1" applyFont="1" applyFill="1" applyBorder="1" applyAlignment="1">
      <alignment horizontal="right" vertical="center"/>
    </xf>
    <xf numFmtId="261" fontId="65" fillId="2" borderId="2" xfId="14" applyNumberFormat="1" applyFont="1" applyFill="1" applyBorder="1" applyAlignment="1">
      <alignment horizontal="right" vertical="center"/>
    </xf>
    <xf numFmtId="261" fontId="65" fillId="2" borderId="14" xfId="2" applyNumberFormat="1" applyFont="1" applyFill="1" applyBorder="1" applyAlignment="1">
      <alignment horizontal="right" vertical="center"/>
    </xf>
    <xf numFmtId="261" fontId="65" fillId="2" borderId="11" xfId="2" applyNumberFormat="1" applyFont="1" applyFill="1" applyBorder="1" applyAlignment="1">
      <alignment horizontal="right" vertical="center"/>
    </xf>
    <xf numFmtId="261" fontId="65" fillId="2" borderId="3" xfId="2" applyNumberFormat="1" applyFont="1" applyFill="1" applyBorder="1" applyAlignment="1">
      <alignment horizontal="right" vertical="center"/>
    </xf>
    <xf numFmtId="261" fontId="65" fillId="2" borderId="10" xfId="2" applyNumberFormat="1" applyFont="1" applyFill="1" applyBorder="1" applyAlignment="1">
      <alignment horizontal="right" vertical="center"/>
    </xf>
    <xf numFmtId="261" fontId="65" fillId="2" borderId="13" xfId="14" applyNumberFormat="1" applyFont="1" applyFill="1" applyBorder="1" applyAlignment="1">
      <alignment horizontal="right" vertical="center"/>
    </xf>
    <xf numFmtId="261" fontId="65" fillId="2" borderId="14" xfId="14" applyNumberFormat="1" applyFont="1" applyFill="1" applyBorder="1" applyAlignment="1">
      <alignment horizontal="right" vertical="center"/>
    </xf>
    <xf numFmtId="261" fontId="65" fillId="2" borderId="1" xfId="2" applyNumberFormat="1" applyFont="1" applyFill="1" applyBorder="1" applyAlignment="1">
      <alignment horizontal="right" vertical="center"/>
    </xf>
    <xf numFmtId="261" fontId="66" fillId="2" borderId="3" xfId="2" applyNumberFormat="1" applyFont="1" applyFill="1" applyBorder="1" applyAlignment="1">
      <alignment horizontal="right" vertical="center"/>
    </xf>
    <xf numFmtId="261" fontId="66" fillId="2" borderId="4" xfId="2" applyNumberFormat="1" applyFont="1" applyFill="1" applyBorder="1" applyAlignment="1">
      <alignment horizontal="right" vertical="center"/>
    </xf>
    <xf numFmtId="261" fontId="65" fillId="2" borderId="7" xfId="2" applyNumberFormat="1" applyFont="1" applyFill="1" applyBorder="1" applyAlignment="1">
      <alignment horizontal="right" vertical="center"/>
    </xf>
    <xf numFmtId="261" fontId="65" fillId="2" borderId="1" xfId="14" applyNumberFormat="1" applyFont="1" applyFill="1" applyBorder="1" applyAlignment="1">
      <alignment horizontal="right" vertical="center"/>
    </xf>
    <xf numFmtId="261" fontId="65" fillId="2" borderId="4" xfId="14" applyNumberFormat="1" applyFont="1" applyFill="1" applyBorder="1" applyAlignment="1">
      <alignment horizontal="right" vertical="center"/>
    </xf>
    <xf numFmtId="261" fontId="66" fillId="2" borderId="10" xfId="2" applyNumberFormat="1" applyFont="1" applyFill="1" applyBorder="1" applyAlignment="1">
      <alignment horizontal="right" vertical="center"/>
    </xf>
    <xf numFmtId="261" fontId="65" fillId="2" borderId="10" xfId="19" applyNumberFormat="1" applyFont="1" applyFill="1" applyBorder="1" applyAlignment="1">
      <alignment horizontal="right" vertical="center"/>
    </xf>
    <xf numFmtId="188" fontId="54" fillId="0" borderId="0" xfId="1" applyNumberFormat="1" applyFont="1" applyFill="1" applyBorder="1" applyAlignment="1">
      <alignment horizontal="right"/>
    </xf>
    <xf numFmtId="188" fontId="6" fillId="0" borderId="54" xfId="1" applyNumberFormat="1" applyFont="1" applyFill="1" applyBorder="1" applyAlignment="1"/>
    <xf numFmtId="199" fontId="6" fillId="0" borderId="55" xfId="85" applyNumberFormat="1" applyFont="1" applyFill="1" applyBorder="1" applyAlignment="1">
      <alignment horizontal="center"/>
    </xf>
    <xf numFmtId="0" fontId="163" fillId="25" borderId="0" xfId="995" applyFont="1" applyFill="1"/>
    <xf numFmtId="0" fontId="51" fillId="25" borderId="3" xfId="995" applyFont="1" applyFill="1" applyBorder="1" applyAlignment="1">
      <alignment horizontal="center" vertical="center" wrapText="1"/>
    </xf>
    <xf numFmtId="0" fontId="51" fillId="25" borderId="0" xfId="995" applyFont="1" applyFill="1"/>
    <xf numFmtId="197" fontId="13" fillId="25" borderId="6" xfId="995" applyNumberFormat="1" applyFont="1" applyFill="1" applyBorder="1"/>
    <xf numFmtId="0" fontId="13" fillId="25" borderId="0" xfId="995" applyFont="1" applyFill="1"/>
    <xf numFmtId="0" fontId="13" fillId="25" borderId="17" xfId="995" applyFont="1" applyFill="1" applyBorder="1" applyAlignment="1">
      <alignment vertical="center"/>
    </xf>
    <xf numFmtId="0" fontId="162" fillId="25" borderId="0" xfId="995" applyFill="1"/>
    <xf numFmtId="198" fontId="166" fillId="25" borderId="17" xfId="995" applyNumberFormat="1" applyFont="1" applyFill="1" applyBorder="1" applyAlignment="1">
      <alignment vertical="center"/>
    </xf>
    <xf numFmtId="198" fontId="8" fillId="25" borderId="17" xfId="995" applyNumberFormat="1" applyFont="1" applyFill="1" applyBorder="1" applyAlignment="1"/>
    <xf numFmtId="197" fontId="8" fillId="25" borderId="6" xfId="995" applyNumberFormat="1" applyFont="1" applyFill="1" applyBorder="1"/>
    <xf numFmtId="198" fontId="8" fillId="25" borderId="8" xfId="995" applyNumberFormat="1" applyFont="1" applyFill="1" applyBorder="1" applyAlignment="1">
      <alignment vertical="center"/>
    </xf>
    <xf numFmtId="197" fontId="8" fillId="25" borderId="8" xfId="995" applyNumberFormat="1" applyFont="1" applyFill="1" applyBorder="1"/>
    <xf numFmtId="197" fontId="13" fillId="25" borderId="8" xfId="995" applyNumberFormat="1" applyFont="1" applyFill="1" applyBorder="1"/>
    <xf numFmtId="198" fontId="13" fillId="25" borderId="17" xfId="0" applyNumberFormat="1" applyFont="1" applyFill="1" applyBorder="1" applyAlignment="1">
      <alignment vertical="center"/>
    </xf>
    <xf numFmtId="197" fontId="13" fillId="25" borderId="6" xfId="0" applyNumberFormat="1" applyFont="1" applyFill="1" applyBorder="1"/>
    <xf numFmtId="0" fontId="162" fillId="25" borderId="8" xfId="995" applyFill="1" applyBorder="1" applyAlignment="1">
      <alignment vertical="center"/>
    </xf>
    <xf numFmtId="0" fontId="162" fillId="25" borderId="9" xfId="995" applyFill="1" applyBorder="1" applyAlignment="1">
      <alignment horizontal="center" vertical="center"/>
    </xf>
    <xf numFmtId="0" fontId="162" fillId="25" borderId="0" xfId="995" applyFill="1" applyBorder="1"/>
    <xf numFmtId="197" fontId="13" fillId="25" borderId="17" xfId="995" applyNumberFormat="1" applyFont="1" applyFill="1" applyBorder="1"/>
    <xf numFmtId="0" fontId="13" fillId="25" borderId="17" xfId="180" applyFill="1" applyBorder="1"/>
    <xf numFmtId="198" fontId="13" fillId="25" borderId="17" xfId="180" applyNumberFormat="1" applyFont="1" applyFill="1" applyBorder="1" applyAlignment="1">
      <alignment vertical="center"/>
    </xf>
    <xf numFmtId="0" fontId="13" fillId="25" borderId="8" xfId="995" applyFont="1" applyFill="1" applyBorder="1" applyAlignment="1">
      <alignment vertical="center"/>
    </xf>
    <xf numFmtId="0" fontId="13" fillId="25" borderId="0" xfId="3" applyFill="1" applyAlignment="1"/>
    <xf numFmtId="0" fontId="13" fillId="25" borderId="9" xfId="995" applyFont="1" applyFill="1" applyBorder="1" applyAlignment="1">
      <alignment horizontal="center" vertical="center"/>
    </xf>
    <xf numFmtId="197" fontId="119" fillId="25" borderId="8" xfId="995" applyNumberFormat="1" applyFont="1" applyFill="1" applyBorder="1" applyAlignment="1" applyProtection="1">
      <alignment vertical="center"/>
    </xf>
    <xf numFmtId="0" fontId="8" fillId="25" borderId="5" xfId="995" applyFont="1" applyFill="1" applyBorder="1"/>
    <xf numFmtId="0" fontId="162" fillId="25" borderId="0" xfId="995" applyFill="1" applyBorder="1" applyAlignment="1">
      <alignment horizontal="center"/>
    </xf>
    <xf numFmtId="196" fontId="162" fillId="25" borderId="1" xfId="995" applyNumberFormat="1" applyFill="1" applyBorder="1"/>
    <xf numFmtId="196" fontId="162" fillId="25" borderId="0" xfId="995" applyNumberFormat="1" applyFill="1" applyBorder="1"/>
    <xf numFmtId="0" fontId="165" fillId="25" borderId="0" xfId="995" applyFont="1" applyFill="1"/>
    <xf numFmtId="0" fontId="169" fillId="25" borderId="0" xfId="995" applyFont="1" applyFill="1" applyAlignment="1">
      <alignment horizontal="center"/>
    </xf>
    <xf numFmtId="274" fontId="13" fillId="25" borderId="0" xfId="995" applyNumberFormat="1" applyFont="1" applyFill="1"/>
    <xf numFmtId="0" fontId="13" fillId="25" borderId="0" xfId="84" applyFont="1" applyFill="1" applyBorder="1" applyAlignment="1">
      <alignment horizontal="left"/>
    </xf>
    <xf numFmtId="0" fontId="51" fillId="25" borderId="3" xfId="995" applyFont="1" applyFill="1" applyBorder="1" applyAlignment="1">
      <alignment horizontal="center" vertical="center"/>
    </xf>
    <xf numFmtId="198" fontId="13" fillId="25" borderId="0" xfId="995" applyNumberFormat="1" applyFont="1" applyFill="1" applyBorder="1" applyAlignment="1">
      <alignment vertical="center"/>
    </xf>
    <xf numFmtId="197" fontId="13" fillId="25" borderId="0" xfId="995" applyNumberFormat="1" applyFont="1" applyFill="1" applyBorder="1"/>
    <xf numFmtId="0" fontId="11" fillId="25" borderId="0" xfId="1" applyFont="1" applyFill="1" applyAlignment="1"/>
    <xf numFmtId="0" fontId="33" fillId="25" borderId="9" xfId="3" applyFont="1" applyFill="1" applyBorder="1" applyAlignment="1">
      <alignment wrapText="1"/>
    </xf>
    <xf numFmtId="0" fontId="51" fillId="25" borderId="56" xfId="3" applyFont="1" applyFill="1" applyBorder="1" applyAlignment="1">
      <alignment horizontal="center" vertical="center" wrapText="1"/>
    </xf>
    <xf numFmtId="0" fontId="51" fillId="25" borderId="53" xfId="3" applyFont="1" applyFill="1" applyBorder="1" applyAlignment="1">
      <alignment horizontal="center" vertical="center" wrapText="1"/>
    </xf>
    <xf numFmtId="0" fontId="13" fillId="25" borderId="0" xfId="995" applyFont="1" applyFill="1" applyBorder="1"/>
    <xf numFmtId="2" fontId="13" fillId="25" borderId="0" xfId="995" applyNumberFormat="1" applyFont="1" applyFill="1"/>
    <xf numFmtId="0" fontId="13" fillId="25" borderId="0" xfId="234" applyFill="1"/>
    <xf numFmtId="188" fontId="6" fillId="0" borderId="55" xfId="1" applyNumberFormat="1" applyFont="1" applyFill="1" applyBorder="1" applyAlignment="1">
      <alignment horizontal="right"/>
    </xf>
    <xf numFmtId="188" fontId="6" fillId="0" borderId="6" xfId="1" applyNumberFormat="1" applyFont="1" applyFill="1" applyBorder="1" applyAlignment="1">
      <alignment horizontal="right"/>
    </xf>
    <xf numFmtId="188" fontId="5" fillId="0" borderId="54" xfId="2" applyNumberFormat="1" applyFont="1" applyFill="1" applyBorder="1" applyAlignment="1" applyProtection="1">
      <alignment horizontal="right"/>
    </xf>
    <xf numFmtId="188" fontId="5" fillId="0" borderId="5" xfId="2" applyNumberFormat="1" applyFont="1" applyFill="1" applyBorder="1" applyAlignment="1">
      <alignment horizontal="right"/>
    </xf>
    <xf numFmtId="188" fontId="5" fillId="0" borderId="0" xfId="2" applyNumberFormat="1" applyFont="1" applyFill="1" applyBorder="1" applyAlignment="1">
      <alignment horizontal="right"/>
    </xf>
    <xf numFmtId="188" fontId="5" fillId="0" borderId="6" xfId="2" applyNumberFormat="1" applyFont="1" applyFill="1" applyBorder="1" applyAlignment="1">
      <alignment horizontal="right"/>
    </xf>
    <xf numFmtId="188" fontId="5" fillId="0" borderId="4" xfId="2" applyNumberFormat="1" applyFont="1" applyFill="1" applyBorder="1" applyAlignment="1">
      <alignment horizontal="right"/>
    </xf>
    <xf numFmtId="188" fontId="5" fillId="0" borderId="2" xfId="2" applyNumberFormat="1" applyFont="1" applyFill="1" applyBorder="1" applyAlignment="1">
      <alignment horizontal="right"/>
    </xf>
    <xf numFmtId="188" fontId="5" fillId="0" borderId="10" xfId="2" applyNumberFormat="1" applyFont="1" applyFill="1" applyBorder="1" applyAlignment="1">
      <alignment horizontal="right"/>
    </xf>
    <xf numFmtId="282" fontId="5" fillId="0" borderId="0" xfId="1" applyNumberFormat="1" applyFont="1" applyFill="1" applyBorder="1" applyAlignment="1">
      <alignment horizontal="right" indent="1"/>
    </xf>
    <xf numFmtId="188" fontId="5" fillId="0" borderId="1" xfId="2" applyNumberFormat="1" applyFont="1" applyFill="1" applyBorder="1" applyAlignment="1">
      <alignment horizontal="right"/>
    </xf>
    <xf numFmtId="188" fontId="5" fillId="0" borderId="11" xfId="2" applyNumberFormat="1" applyFont="1" applyFill="1" applyBorder="1" applyAlignment="1">
      <alignment horizontal="right"/>
    </xf>
    <xf numFmtId="188" fontId="5" fillId="0" borderId="14" xfId="2" applyNumberFormat="1" applyFont="1" applyFill="1" applyBorder="1" applyAlignment="1">
      <alignment horizontal="right"/>
    </xf>
    <xf numFmtId="188" fontId="5" fillId="0" borderId="12" xfId="2" applyNumberFormat="1" applyFont="1" applyFill="1" applyBorder="1" applyAlignment="1">
      <alignment horizontal="right"/>
    </xf>
    <xf numFmtId="0" fontId="13" fillId="25" borderId="0" xfId="3" applyFont="1" applyFill="1" applyBorder="1" applyAlignment="1"/>
    <xf numFmtId="0" fontId="8" fillId="25" borderId="0" xfId="3" applyFont="1" applyFill="1" applyBorder="1" applyAlignment="1"/>
    <xf numFmtId="0" fontId="6" fillId="25" borderId="0" xfId="81" applyFont="1" applyFill="1" applyBorder="1" applyAlignment="1">
      <alignment horizontal="left" wrapText="1"/>
    </xf>
    <xf numFmtId="0" fontId="6" fillId="25" borderId="6" xfId="81" applyFont="1" applyFill="1" applyBorder="1" applyAlignment="1">
      <alignment horizontal="left" wrapText="1"/>
    </xf>
    <xf numFmtId="0" fontId="30" fillId="25" borderId="1" xfId="81" applyFont="1" applyFill="1" applyBorder="1" applyAlignment="1">
      <alignment vertical="top" wrapText="1"/>
    </xf>
    <xf numFmtId="0" fontId="0" fillId="0" borderId="1" xfId="0" applyBorder="1" applyAlignment="1">
      <alignment vertical="top"/>
    </xf>
    <xf numFmtId="0" fontId="33" fillId="25" borderId="0" xfId="995" applyFont="1" applyFill="1" applyBorder="1" applyAlignment="1">
      <alignment horizontal="center" vertical="top" wrapText="1"/>
    </xf>
    <xf numFmtId="0" fontId="11" fillId="25" borderId="0" xfId="1" applyFont="1" applyFill="1" applyAlignment="1">
      <alignment horizontal="center"/>
    </xf>
    <xf numFmtId="1" fontId="24" fillId="0" borderId="1" xfId="40" applyFont="1" applyBorder="1">
      <alignment horizontal="center" vertical="center" textRotation="90"/>
    </xf>
    <xf numFmtId="1" fontId="24" fillId="0" borderId="0" xfId="40" applyFont="1" applyBorder="1">
      <alignment horizontal="center" vertical="center" textRotation="90"/>
    </xf>
    <xf numFmtId="1" fontId="24" fillId="0" borderId="9" xfId="40" applyFont="1" applyBorder="1">
      <alignment horizontal="center" vertical="center" textRotation="90"/>
    </xf>
    <xf numFmtId="0" fontId="12" fillId="0" borderId="0" xfId="38" applyFont="1">
      <alignment horizontal="left" vertical="center" wrapText="1"/>
    </xf>
    <xf numFmtId="1" fontId="23" fillId="0" borderId="1" xfId="39" applyNumberFormat="1" applyFont="1" applyBorder="1">
      <alignment horizontal="center" vertical="center" textRotation="90" wrapText="1"/>
    </xf>
    <xf numFmtId="1" fontId="23" fillId="0" borderId="0" xfId="39" applyNumberFormat="1" applyFont="1" applyBorder="1">
      <alignment horizontal="center" vertical="center" textRotation="90" wrapText="1"/>
    </xf>
    <xf numFmtId="0" fontId="12" fillId="0" borderId="2" xfId="37" applyFont="1" applyBorder="1">
      <alignment horizontal="left" vertical="center" wrapText="1"/>
    </xf>
    <xf numFmtId="0" fontId="152" fillId="0" borderId="0" xfId="36" applyNumberFormat="1" applyFont="1" applyBorder="1" applyAlignment="1">
      <alignment horizontal="left" vertical="center" wrapText="1"/>
    </xf>
    <xf numFmtId="1" fontId="18" fillId="0" borderId="12" xfId="5" applyFont="1" applyBorder="1" applyAlignment="1">
      <alignment horizontal="center"/>
    </xf>
    <xf numFmtId="1" fontId="18" fillId="0" borderId="9" xfId="5" applyFont="1" applyBorder="1" applyAlignment="1">
      <alignment horizontal="center"/>
    </xf>
    <xf numFmtId="1" fontId="18" fillId="0" borderId="7" xfId="5" applyFont="1" applyBorder="1">
      <alignment horizontal="center"/>
    </xf>
    <xf numFmtId="1" fontId="18" fillId="0" borderId="8" xfId="5" applyFont="1" applyBorder="1">
      <alignment horizontal="center"/>
    </xf>
    <xf numFmtId="0" fontId="20" fillId="0" borderId="2" xfId="37" applyFont="1" applyBorder="1">
      <alignment horizontal="left" vertical="center" wrapText="1"/>
    </xf>
    <xf numFmtId="0" fontId="23" fillId="0" borderId="0" xfId="39" applyNumberFormat="1" applyFont="1" applyBorder="1">
      <alignment horizontal="center" vertical="center" textRotation="90" wrapText="1"/>
    </xf>
    <xf numFmtId="0" fontId="23" fillId="0" borderId="9" xfId="39" applyNumberFormat="1" applyFont="1" applyBorder="1">
      <alignment horizontal="center" vertical="center" textRotation="90" wrapText="1"/>
    </xf>
    <xf numFmtId="0" fontId="18" fillId="0" borderId="9" xfId="86" applyFont="1">
      <alignment horizontal="right" vertical="center"/>
    </xf>
    <xf numFmtId="0" fontId="18" fillId="0" borderId="0" xfId="86" applyFont="1" applyBorder="1">
      <alignment horizontal="right" vertical="center"/>
    </xf>
    <xf numFmtId="0" fontId="18" fillId="0" borderId="23" xfId="41" applyFont="1" applyBorder="1">
      <alignment horizontal="center" vertical="center"/>
    </xf>
    <xf numFmtId="0" fontId="18" fillId="0" borderId="22" xfId="41" applyFont="1" applyBorder="1">
      <alignment horizontal="center" vertical="center"/>
    </xf>
    <xf numFmtId="0" fontId="18" fillId="0" borderId="11" xfId="41" applyFont="1" applyBorder="1">
      <alignment horizontal="center" vertical="center"/>
    </xf>
    <xf numFmtId="0" fontId="18" fillId="0" borderId="1" xfId="41" applyFont="1" applyBorder="1" applyAlignment="1">
      <alignment horizontal="center" vertical="center"/>
    </xf>
    <xf numFmtId="0" fontId="18" fillId="0" borderId="11" xfId="41" applyFont="1" applyBorder="1" applyAlignment="1">
      <alignment horizontal="center" vertical="center"/>
    </xf>
    <xf numFmtId="0" fontId="12" fillId="0" borderId="7" xfId="75" applyFont="1" applyBorder="1" applyAlignment="1">
      <alignment horizontal="center"/>
    </xf>
    <xf numFmtId="0" fontId="18" fillId="0" borderId="14" xfId="41" applyFont="1" applyBorder="1" applyAlignment="1">
      <alignment horizontal="center" vertical="center"/>
    </xf>
    <xf numFmtId="0" fontId="12" fillId="0" borderId="2" xfId="38" applyFont="1" applyBorder="1">
      <alignment horizontal="left" vertical="center" wrapText="1"/>
    </xf>
    <xf numFmtId="0" fontId="12" fillId="0" borderId="11" xfId="75" applyFont="1" applyBorder="1" applyAlignment="1">
      <alignment horizontal="center" vertical="center"/>
    </xf>
    <xf numFmtId="0" fontId="12" fillId="0" borderId="0" xfId="112" applyFont="1" applyAlignment="1">
      <alignment horizontal="left" vertical="center" wrapText="1"/>
    </xf>
    <xf numFmtId="0" fontId="12" fillId="0" borderId="0" xfId="112" applyFont="1" applyBorder="1">
      <alignment horizontal="left" vertical="center" wrapText="1"/>
    </xf>
    <xf numFmtId="0" fontId="12" fillId="0" borderId="1" xfId="37" applyFont="1" applyBorder="1">
      <alignment horizontal="left" vertical="center" wrapText="1"/>
    </xf>
    <xf numFmtId="1" fontId="18" fillId="0" borderId="12" xfId="5" applyFont="1" applyBorder="1" applyAlignment="1">
      <alignment horizontal="center" vertical="center"/>
    </xf>
    <xf numFmtId="1" fontId="18" fillId="0" borderId="9" xfId="5" applyFont="1" applyBorder="1" applyAlignment="1">
      <alignment horizontal="center" vertical="center"/>
    </xf>
    <xf numFmtId="1" fontId="18" fillId="0" borderId="7" xfId="5" applyFont="1" applyBorder="1" applyAlignment="1">
      <alignment horizontal="center" vertical="center"/>
    </xf>
    <xf numFmtId="1" fontId="23" fillId="0" borderId="9" xfId="39" applyNumberFormat="1" applyFont="1" applyBorder="1">
      <alignment horizontal="center" vertical="center" textRotation="90" wrapText="1"/>
    </xf>
    <xf numFmtId="0" fontId="12" fillId="0" borderId="11" xfId="112" applyFont="1" applyBorder="1" applyAlignment="1">
      <alignment horizontal="center" vertical="center"/>
    </xf>
    <xf numFmtId="1" fontId="18" fillId="0" borderId="8" xfId="5" applyFont="1" applyBorder="1" applyAlignment="1">
      <alignment horizontal="center" vertical="center"/>
    </xf>
    <xf numFmtId="0" fontId="12" fillId="0" borderId="7" xfId="112" applyFont="1" applyBorder="1" applyAlignment="1">
      <alignment horizontal="center" vertical="center"/>
    </xf>
    <xf numFmtId="0" fontId="55" fillId="0" borderId="10"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 xfId="0" applyFont="1" applyBorder="1" applyAlignment="1">
      <alignment horizontal="center" vertical="center" wrapText="1"/>
    </xf>
    <xf numFmtId="178" fontId="2" fillId="0" borderId="0" xfId="46" applyNumberFormat="1" applyFont="1" applyFill="1" applyBorder="1" applyAlignment="1">
      <alignment horizontal="left" vertical="top" wrapText="1"/>
    </xf>
    <xf numFmtId="0" fontId="153" fillId="0" borderId="0" xfId="36" applyNumberFormat="1" applyFont="1" applyFill="1" applyBorder="1" applyAlignment="1">
      <alignment horizontal="left" vertical="center" wrapText="1"/>
    </xf>
    <xf numFmtId="1" fontId="70" fillId="0" borderId="1" xfId="40" applyFont="1" applyBorder="1">
      <alignment horizontal="center" vertical="center" textRotation="90"/>
    </xf>
    <xf numFmtId="1" fontId="70" fillId="0" borderId="0" xfId="40" applyFont="1" applyBorder="1">
      <alignment horizontal="center" vertical="center" textRotation="90"/>
    </xf>
    <xf numFmtId="1" fontId="70" fillId="0" borderId="9" xfId="40" applyFont="1" applyBorder="1">
      <alignment horizontal="center" vertical="center" textRotation="90"/>
    </xf>
    <xf numFmtId="1" fontId="69" fillId="0" borderId="1" xfId="39" applyNumberFormat="1" applyFont="1" applyBorder="1">
      <alignment horizontal="center" vertical="center" textRotation="90" wrapText="1"/>
    </xf>
    <xf numFmtId="1" fontId="69" fillId="0" borderId="0" xfId="39" applyNumberFormat="1" applyFont="1" applyBorder="1">
      <alignment horizontal="center" vertical="center" textRotation="90" wrapText="1"/>
    </xf>
    <xf numFmtId="0" fontId="69" fillId="0" borderId="0" xfId="39" applyNumberFormat="1" applyFont="1" applyBorder="1">
      <alignment horizontal="center" vertical="center" textRotation="90" wrapText="1"/>
    </xf>
    <xf numFmtId="0" fontId="69" fillId="0" borderId="9" xfId="39" applyNumberFormat="1" applyFont="1" applyBorder="1">
      <alignment horizontal="center" vertical="center" textRotation="90" wrapText="1"/>
    </xf>
    <xf numFmtId="0" fontId="65" fillId="0" borderId="0" xfId="38" applyFont="1">
      <alignment horizontal="left" vertical="center" wrapText="1"/>
    </xf>
    <xf numFmtId="0" fontId="65" fillId="0" borderId="2" xfId="37" applyFont="1" applyBorder="1">
      <alignment horizontal="left" vertical="center" wrapText="1"/>
    </xf>
    <xf numFmtId="0" fontId="65" fillId="0" borderId="0" xfId="0" applyFont="1" applyAlignment="1">
      <alignment horizontal="left" vertical="center" wrapText="1"/>
    </xf>
    <xf numFmtId="0" fontId="71" fillId="0" borderId="9" xfId="86" applyFont="1">
      <alignment horizontal="right" vertical="center"/>
    </xf>
    <xf numFmtId="0" fontId="71" fillId="0" borderId="0" xfId="86" applyFont="1" applyBorder="1">
      <alignment horizontal="right" vertical="center"/>
    </xf>
    <xf numFmtId="0" fontId="66" fillId="0" borderId="2" xfId="37" applyFont="1" applyBorder="1">
      <alignment horizontal="left" vertical="center" wrapText="1"/>
    </xf>
    <xf numFmtId="0" fontId="65" fillId="0" borderId="0" xfId="0" applyFont="1" applyBorder="1" applyAlignment="1">
      <alignment horizontal="left" vertical="center" wrapText="1"/>
    </xf>
    <xf numFmtId="0" fontId="65" fillId="0" borderId="1" xfId="37" applyFont="1" applyBorder="1">
      <alignment horizontal="left" vertical="center" wrapText="1"/>
    </xf>
    <xf numFmtId="1" fontId="70" fillId="0" borderId="0" xfId="40" applyFont="1" applyBorder="1" applyAlignment="1">
      <alignment horizontal="center" vertical="center" textRotation="90" wrapText="1"/>
    </xf>
    <xf numFmtId="0" fontId="65" fillId="0" borderId="2" xfId="38" applyFont="1" applyBorder="1">
      <alignment horizontal="left" vertical="center" wrapText="1"/>
    </xf>
    <xf numFmtId="1" fontId="8" fillId="0" borderId="10" xfId="141" applyNumberFormat="1" applyFont="1" applyBorder="1" applyAlignment="1">
      <alignment horizontal="center" vertical="center"/>
    </xf>
    <xf numFmtId="1" fontId="8" fillId="0" borderId="2" xfId="141" applyNumberFormat="1" applyFont="1" applyBorder="1" applyAlignment="1">
      <alignment horizontal="center" vertical="center"/>
    </xf>
    <xf numFmtId="178" fontId="2" fillId="0" borderId="0" xfId="46" applyNumberFormat="1" applyFont="1" applyFill="1" applyBorder="1" applyAlignment="1">
      <alignment horizontal="left" wrapText="1"/>
    </xf>
    <xf numFmtId="188" fontId="6" fillId="0" borderId="0" xfId="1" applyNumberFormat="1" applyFont="1" applyFill="1" applyBorder="1" applyAlignment="1">
      <alignment horizontal="center"/>
    </xf>
    <xf numFmtId="188" fontId="6" fillId="0" borderId="1" xfId="1" applyNumberFormat="1" applyFont="1" applyFill="1" applyBorder="1" applyAlignment="1">
      <alignment horizontal="center"/>
    </xf>
    <xf numFmtId="1" fontId="8" fillId="0" borderId="10" xfId="141" applyNumberFormat="1" applyFont="1" applyBorder="1" applyAlignment="1">
      <alignment horizontal="center" vertical="center" wrapText="1"/>
    </xf>
    <xf numFmtId="1" fontId="8" fillId="0" borderId="2" xfId="141" applyNumberFormat="1" applyFont="1" applyBorder="1" applyAlignment="1">
      <alignment horizontal="center" vertical="center" wrapText="1"/>
    </xf>
    <xf numFmtId="0" fontId="8" fillId="0" borderId="10"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1" xfId="3" applyFont="1" applyFill="1" applyBorder="1" applyAlignment="1">
      <alignment horizontal="left" vertical="center" wrapText="1"/>
    </xf>
    <xf numFmtId="0" fontId="28" fillId="0" borderId="0" xfId="3" applyFont="1" applyFill="1" applyAlignment="1">
      <alignment horizontal="left" vertical="center" wrapText="1"/>
    </xf>
    <xf numFmtId="0" fontId="28" fillId="0" borderId="9" xfId="3" applyFont="1" applyFill="1" applyBorder="1" applyAlignment="1">
      <alignment horizontal="left" vertical="center" wrapText="1"/>
    </xf>
    <xf numFmtId="0" fontId="8" fillId="0" borderId="4" xfId="141" applyFont="1" applyFill="1" applyBorder="1" applyAlignment="1">
      <alignment horizontal="center" vertical="center"/>
    </xf>
    <xf numFmtId="1" fontId="8" fillId="0" borderId="13" xfId="141" applyNumberFormat="1" applyFont="1" applyFill="1" applyBorder="1" applyAlignment="1">
      <alignment horizontal="center" vertical="center" wrapText="1"/>
    </xf>
    <xf numFmtId="1" fontId="8" fillId="0" borderId="17" xfId="141" applyNumberFormat="1" applyFont="1" applyFill="1" applyBorder="1" applyAlignment="1">
      <alignment horizontal="center" vertical="center" wrapText="1"/>
    </xf>
    <xf numFmtId="1" fontId="8" fillId="0" borderId="8" xfId="141" applyNumberFormat="1" applyFont="1" applyFill="1" applyBorder="1" applyAlignment="1">
      <alignment horizontal="center" vertical="center" wrapText="1"/>
    </xf>
    <xf numFmtId="1" fontId="55" fillId="0" borderId="13" xfId="141" applyNumberFormat="1" applyFont="1" applyFill="1" applyBorder="1" applyAlignment="1">
      <alignment horizontal="center" vertical="center" wrapText="1"/>
    </xf>
    <xf numFmtId="1" fontId="55" fillId="0" borderId="17" xfId="141" applyNumberFormat="1" applyFont="1" applyFill="1" applyBorder="1" applyAlignment="1">
      <alignment horizontal="center" vertical="center" wrapText="1"/>
    </xf>
    <xf numFmtId="1" fontId="55" fillId="0" borderId="8" xfId="141" applyNumberFormat="1" applyFont="1" applyFill="1" applyBorder="1" applyAlignment="1">
      <alignment horizontal="center" vertical="center" wrapText="1"/>
    </xf>
    <xf numFmtId="1" fontId="55" fillId="0" borderId="11" xfId="141" applyNumberFormat="1" applyFont="1" applyFill="1" applyBorder="1" applyAlignment="1">
      <alignment horizontal="center" vertical="center" wrapText="1"/>
    </xf>
    <xf numFmtId="1" fontId="55" fillId="0" borderId="6" xfId="141" applyNumberFormat="1" applyFont="1" applyFill="1" applyBorder="1" applyAlignment="1">
      <alignment horizontal="center" vertical="center" wrapText="1"/>
    </xf>
    <xf numFmtId="1" fontId="55" fillId="0" borderId="7" xfId="141" applyNumberFormat="1" applyFont="1" applyFill="1" applyBorder="1" applyAlignment="1">
      <alignment horizontal="center" vertical="center" wrapText="1"/>
    </xf>
    <xf numFmtId="1" fontId="55" fillId="0" borderId="14" xfId="141" applyNumberFormat="1" applyFont="1" applyFill="1" applyBorder="1" applyAlignment="1">
      <alignment horizontal="center" vertical="center" wrapText="1"/>
    </xf>
    <xf numFmtId="1" fontId="55" fillId="0" borderId="5" xfId="141" applyNumberFormat="1" applyFont="1" applyFill="1" applyBorder="1" applyAlignment="1">
      <alignment horizontal="center" vertical="center" wrapText="1"/>
    </xf>
    <xf numFmtId="1" fontId="55" fillId="0" borderId="12" xfId="141" applyNumberFormat="1" applyFont="1" applyFill="1" applyBorder="1" applyAlignment="1">
      <alignment horizontal="center" vertical="center" wrapText="1"/>
    </xf>
    <xf numFmtId="0" fontId="8" fillId="0" borderId="11" xfId="141" applyFont="1" applyFill="1" applyBorder="1" applyAlignment="1">
      <alignment horizontal="center" vertical="center"/>
    </xf>
    <xf numFmtId="0" fontId="8" fillId="0" borderId="6" xfId="141" applyFont="1" applyFill="1" applyBorder="1" applyAlignment="1">
      <alignment horizontal="center" vertical="center"/>
    </xf>
    <xf numFmtId="0" fontId="8" fillId="0" borderId="7" xfId="141" applyFont="1" applyFill="1" applyBorder="1" applyAlignment="1">
      <alignment horizontal="center" vertical="center"/>
    </xf>
    <xf numFmtId="1" fontId="55" fillId="0" borderId="13" xfId="141" applyNumberFormat="1" applyFont="1" applyFill="1" applyBorder="1" applyAlignment="1">
      <alignment horizontal="center" vertical="center"/>
    </xf>
    <xf numFmtId="1" fontId="55" fillId="0" borderId="8" xfId="141" applyNumberFormat="1" applyFont="1" applyFill="1" applyBorder="1" applyAlignment="1">
      <alignment horizontal="center" vertical="center"/>
    </xf>
    <xf numFmtId="0" fontId="8" fillId="0" borderId="13" xfId="141" applyFont="1" applyFill="1" applyBorder="1" applyAlignment="1">
      <alignment horizontal="center" vertical="center"/>
    </xf>
    <xf numFmtId="0" fontId="8" fillId="0" borderId="17" xfId="141" applyFont="1" applyFill="1" applyBorder="1" applyAlignment="1">
      <alignment horizontal="center" vertical="center"/>
    </xf>
    <xf numFmtId="0" fontId="8" fillId="0" borderId="8" xfId="141" applyFont="1" applyFill="1" applyBorder="1" applyAlignment="1">
      <alignment horizontal="center" vertical="center"/>
    </xf>
    <xf numFmtId="178" fontId="2" fillId="0" borderId="0" xfId="46" applyNumberFormat="1" applyFont="1" applyFill="1" applyBorder="1" applyAlignment="1">
      <alignment horizontal="left" vertical="top"/>
    </xf>
    <xf numFmtId="1" fontId="8" fillId="0" borderId="3" xfId="141" applyNumberFormat="1" applyFont="1" applyBorder="1" applyAlignment="1">
      <alignment horizontal="center" vertical="center" wrapText="1"/>
    </xf>
    <xf numFmtId="1" fontId="8" fillId="0" borderId="13"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14"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0" fontId="15" fillId="0" borderId="1"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13"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8" xfId="3" applyFont="1" applyFill="1" applyBorder="1" applyAlignment="1">
      <alignment horizontal="center" vertical="center"/>
    </xf>
    <xf numFmtId="1" fontId="8" fillId="0" borderId="11"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3" xfId="141" applyNumberFormat="1" applyFont="1" applyFill="1" applyBorder="1" applyAlignment="1">
      <alignment horizontal="center" vertical="center" wrapText="1"/>
    </xf>
    <xf numFmtId="1" fontId="8" fillId="0" borderId="14" xfId="141" applyNumberFormat="1" applyFont="1" applyFill="1" applyBorder="1" applyAlignment="1">
      <alignment horizontal="center" vertical="center" wrapText="1"/>
    </xf>
    <xf numFmtId="1" fontId="8" fillId="0" borderId="12" xfId="141" applyNumberFormat="1" applyFont="1" applyFill="1" applyBorder="1" applyAlignment="1">
      <alignment horizontal="center" vertical="center" wrapText="1"/>
    </xf>
    <xf numFmtId="1" fontId="8" fillId="0" borderId="11" xfId="141" applyNumberFormat="1" applyFont="1" applyFill="1" applyBorder="1" applyAlignment="1">
      <alignment horizontal="center" vertical="center" wrapText="1"/>
    </xf>
    <xf numFmtId="1" fontId="8" fillId="0" borderId="7" xfId="141" applyNumberFormat="1" applyFont="1" applyFill="1" applyBorder="1" applyAlignment="1">
      <alignment horizontal="center" vertical="center" wrapText="1"/>
    </xf>
    <xf numFmtId="1" fontId="8" fillId="0" borderId="4" xfId="141" applyNumberFormat="1" applyFont="1" applyBorder="1" applyAlignment="1">
      <alignment horizontal="center" vertical="center" wrapText="1"/>
    </xf>
    <xf numFmtId="0" fontId="6" fillId="0" borderId="14" xfId="46" applyFont="1" applyFill="1" applyBorder="1" applyAlignment="1">
      <alignment horizontal="center" wrapText="1"/>
    </xf>
    <xf numFmtId="0" fontId="39" fillId="0" borderId="11" xfId="46" applyFont="1" applyFill="1" applyBorder="1" applyAlignment="1">
      <alignment horizontal="center" wrapText="1"/>
    </xf>
    <xf numFmtId="0" fontId="6" fillId="0" borderId="5" xfId="46" applyFont="1" applyFill="1" applyBorder="1" applyAlignment="1">
      <alignment horizontal="center" wrapText="1"/>
    </xf>
    <xf numFmtId="0" fontId="39" fillId="0" borderId="6" xfId="46" applyFont="1" applyFill="1" applyBorder="1" applyAlignment="1">
      <alignment horizontal="center" wrapText="1"/>
    </xf>
    <xf numFmtId="0" fontId="28" fillId="0" borderId="0" xfId="3" applyFont="1" applyFill="1" applyAlignment="1">
      <alignment horizontal="center"/>
    </xf>
  </cellXfs>
  <cellStyles count="54944">
    <cellStyle name="##0" xfId="144"/>
    <cellStyle name="##0,0" xfId="145"/>
    <cellStyle name="##0,0 2" xfId="146"/>
    <cellStyle name="##0,00" xfId="147"/>
    <cellStyle name="[Kursiv]##0" xfId="148"/>
    <cellStyle name="[Kursiv]##0,0" xfId="149"/>
    <cellStyle name="[Kursiv]##0,0 2" xfId="150"/>
    <cellStyle name="[Kursiv]##0,00" xfId="151"/>
    <cellStyle name="0mitP" xfId="184"/>
    <cellStyle name="0mitP 2" xfId="692"/>
    <cellStyle name="0ohneP" xfId="185"/>
    <cellStyle name="0ohneP 2" xfId="693"/>
    <cellStyle name="10mitP" xfId="186"/>
    <cellStyle name="10mitP 2" xfId="694"/>
    <cellStyle name="12mitP" xfId="187"/>
    <cellStyle name="12mitP 2" xfId="695"/>
    <cellStyle name="12ohneP" xfId="188"/>
    <cellStyle name="12ohneP 2" xfId="696"/>
    <cellStyle name="13mitP" xfId="189"/>
    <cellStyle name="13mitP 2" xfId="697"/>
    <cellStyle name="1mitP" xfId="190"/>
    <cellStyle name="1mitP 2" xfId="698"/>
    <cellStyle name="1ohneP" xfId="191"/>
    <cellStyle name="20 % - Akzent1" xfId="255" builtinId="30" customBuiltin="1"/>
    <cellStyle name="20 % - Akzent1 10" xfId="1644"/>
    <cellStyle name="20 % - Akzent1 10 2" xfId="2780"/>
    <cellStyle name="20 % - Akzent1 10 2 2" xfId="6141"/>
    <cellStyle name="20 % - Akzent1 10 2 2 2" xfId="19592"/>
    <cellStyle name="20 % - Akzent1 10 2 2 3" xfId="33076"/>
    <cellStyle name="20 % - Akzent1 10 2 2 4" xfId="46567"/>
    <cellStyle name="20 % - Akzent1 10 2 3" xfId="9497"/>
    <cellStyle name="20 % - Akzent1 10 2 3 2" xfId="22948"/>
    <cellStyle name="20 % - Akzent1 10 2 3 3" xfId="36432"/>
    <cellStyle name="20 % - Akzent1 10 2 3 4" xfId="49923"/>
    <cellStyle name="20 % - Akzent1 10 2 4" xfId="12853"/>
    <cellStyle name="20 % - Akzent1 10 2 4 2" xfId="26304"/>
    <cellStyle name="20 % - Akzent1 10 2 4 3" xfId="39788"/>
    <cellStyle name="20 % - Akzent1 10 2 4 4" xfId="53279"/>
    <cellStyle name="20 % - Akzent1 10 2 5" xfId="16235"/>
    <cellStyle name="20 % - Akzent1 10 2 6" xfId="29719"/>
    <cellStyle name="20 % - Akzent1 10 2 7" xfId="43210"/>
    <cellStyle name="20 % - Akzent1 10 3" xfId="5014"/>
    <cellStyle name="20 % - Akzent1 10 3 2" xfId="18465"/>
    <cellStyle name="20 % - Akzent1 10 3 3" xfId="31949"/>
    <cellStyle name="20 % - Akzent1 10 3 4" xfId="45440"/>
    <cellStyle name="20 % - Akzent1 10 4" xfId="8370"/>
    <cellStyle name="20 % - Akzent1 10 4 2" xfId="21821"/>
    <cellStyle name="20 % - Akzent1 10 4 3" xfId="35305"/>
    <cellStyle name="20 % - Akzent1 10 4 4" xfId="48796"/>
    <cellStyle name="20 % - Akzent1 10 5" xfId="11726"/>
    <cellStyle name="20 % - Akzent1 10 5 2" xfId="25177"/>
    <cellStyle name="20 % - Akzent1 10 5 3" xfId="38661"/>
    <cellStyle name="20 % - Akzent1 10 5 4" xfId="52152"/>
    <cellStyle name="20 % - Akzent1 10 6" xfId="15108"/>
    <cellStyle name="20 % - Akzent1 10 7" xfId="28592"/>
    <cellStyle name="20 % - Akzent1 10 8" xfId="42083"/>
    <cellStyle name="20 % - Akzent1 11" xfId="2203"/>
    <cellStyle name="20 % - Akzent1 11 2" xfId="5578"/>
    <cellStyle name="20 % - Akzent1 11 2 2" xfId="19029"/>
    <cellStyle name="20 % - Akzent1 11 2 3" xfId="32513"/>
    <cellStyle name="20 % - Akzent1 11 2 4" xfId="46004"/>
    <cellStyle name="20 % - Akzent1 11 3" xfId="8934"/>
    <cellStyle name="20 % - Akzent1 11 3 2" xfId="22385"/>
    <cellStyle name="20 % - Akzent1 11 3 3" xfId="35869"/>
    <cellStyle name="20 % - Akzent1 11 3 4" xfId="49360"/>
    <cellStyle name="20 % - Akzent1 11 4" xfId="12290"/>
    <cellStyle name="20 % - Akzent1 11 4 2" xfId="25741"/>
    <cellStyle name="20 % - Akzent1 11 4 3" xfId="39225"/>
    <cellStyle name="20 % - Akzent1 11 4 4" xfId="52716"/>
    <cellStyle name="20 % - Akzent1 11 5" xfId="15672"/>
    <cellStyle name="20 % - Akzent1 11 6" xfId="29156"/>
    <cellStyle name="20 % - Akzent1 11 7" xfId="42647"/>
    <cellStyle name="20 % - Akzent1 12" xfId="3344"/>
    <cellStyle name="20 % - Akzent1 12 2" xfId="6705"/>
    <cellStyle name="20 % - Akzent1 12 2 2" xfId="20156"/>
    <cellStyle name="20 % - Akzent1 12 2 3" xfId="33640"/>
    <cellStyle name="20 % - Akzent1 12 2 4" xfId="47131"/>
    <cellStyle name="20 % - Akzent1 12 3" xfId="10061"/>
    <cellStyle name="20 % - Akzent1 12 3 2" xfId="23512"/>
    <cellStyle name="20 % - Akzent1 12 3 3" xfId="36996"/>
    <cellStyle name="20 % - Akzent1 12 3 4" xfId="50487"/>
    <cellStyle name="20 % - Akzent1 12 4" xfId="13417"/>
    <cellStyle name="20 % - Akzent1 12 4 2" xfId="26868"/>
    <cellStyle name="20 % - Akzent1 12 4 3" xfId="40352"/>
    <cellStyle name="20 % - Akzent1 12 4 4" xfId="53843"/>
    <cellStyle name="20 % - Akzent1 12 5" xfId="16799"/>
    <cellStyle name="20 % - Akzent1 12 6" xfId="30283"/>
    <cellStyle name="20 % - Akzent1 12 7" xfId="43774"/>
    <cellStyle name="20 % - Akzent1 13" xfId="3860"/>
    <cellStyle name="20 % - Akzent1 13 2" xfId="7221"/>
    <cellStyle name="20 % - Akzent1 13 2 2" xfId="20672"/>
    <cellStyle name="20 % - Akzent1 13 2 3" xfId="34156"/>
    <cellStyle name="20 % - Akzent1 13 2 4" xfId="47647"/>
    <cellStyle name="20 % - Akzent1 13 3" xfId="10577"/>
    <cellStyle name="20 % - Akzent1 13 3 2" xfId="24028"/>
    <cellStyle name="20 % - Akzent1 13 3 3" xfId="37512"/>
    <cellStyle name="20 % - Akzent1 13 3 4" xfId="51003"/>
    <cellStyle name="20 % - Akzent1 13 4" xfId="13933"/>
    <cellStyle name="20 % - Akzent1 13 4 2" xfId="27384"/>
    <cellStyle name="20 % - Akzent1 13 4 3" xfId="40868"/>
    <cellStyle name="20 % - Akzent1 13 4 4" xfId="54359"/>
    <cellStyle name="20 % - Akzent1 13 5" xfId="17315"/>
    <cellStyle name="20 % - Akzent1 13 6" xfId="30799"/>
    <cellStyle name="20 % - Akzent1 13 7" xfId="44290"/>
    <cellStyle name="20 % - Akzent1 14" xfId="3924"/>
    <cellStyle name="20 % - Akzent1 14 2" xfId="7281"/>
    <cellStyle name="20 % - Akzent1 14 2 2" xfId="20732"/>
    <cellStyle name="20 % - Akzent1 14 2 3" xfId="34216"/>
    <cellStyle name="20 % - Akzent1 14 2 4" xfId="47707"/>
    <cellStyle name="20 % - Akzent1 14 3" xfId="10637"/>
    <cellStyle name="20 % - Akzent1 14 3 2" xfId="24088"/>
    <cellStyle name="20 % - Akzent1 14 3 3" xfId="37572"/>
    <cellStyle name="20 % - Akzent1 14 3 4" xfId="51063"/>
    <cellStyle name="20 % - Akzent1 14 4" xfId="13993"/>
    <cellStyle name="20 % - Akzent1 14 4 2" xfId="27444"/>
    <cellStyle name="20 % - Akzent1 14 4 3" xfId="40928"/>
    <cellStyle name="20 % - Akzent1 14 4 4" xfId="54419"/>
    <cellStyle name="20 % - Akzent1 14 5" xfId="17375"/>
    <cellStyle name="20 % - Akzent1 14 6" xfId="30859"/>
    <cellStyle name="20 % - Akzent1 14 7" xfId="44350"/>
    <cellStyle name="20 % - Akzent1 15" xfId="4452"/>
    <cellStyle name="20 % - Akzent1 15 2" xfId="17903"/>
    <cellStyle name="20 % - Akzent1 15 3" xfId="31387"/>
    <cellStyle name="20 % - Akzent1 15 4" xfId="44878"/>
    <cellStyle name="20 % - Akzent1 16" xfId="7808"/>
    <cellStyle name="20 % - Akzent1 16 2" xfId="21259"/>
    <cellStyle name="20 % - Akzent1 16 3" xfId="34743"/>
    <cellStyle name="20 % - Akzent1 16 4" xfId="48234"/>
    <cellStyle name="20 % - Akzent1 17" xfId="11164"/>
    <cellStyle name="20 % - Akzent1 17 2" xfId="24615"/>
    <cellStyle name="20 % - Akzent1 17 3" xfId="38099"/>
    <cellStyle name="20 % - Akzent1 17 4" xfId="51590"/>
    <cellStyle name="20 % - Akzent1 18" xfId="14511"/>
    <cellStyle name="20 % - Akzent1 19" xfId="27995"/>
    <cellStyle name="20 % - Akzent1 2" xfId="553"/>
    <cellStyle name="20 % - Akzent1 2 10" xfId="4501"/>
    <cellStyle name="20 % - Akzent1 2 10 2" xfId="17952"/>
    <cellStyle name="20 % - Akzent1 2 10 3" xfId="31436"/>
    <cellStyle name="20 % - Akzent1 2 10 4" xfId="44927"/>
    <cellStyle name="20 % - Akzent1 2 11" xfId="7857"/>
    <cellStyle name="20 % - Akzent1 2 11 2" xfId="21308"/>
    <cellStyle name="20 % - Akzent1 2 11 3" xfId="34792"/>
    <cellStyle name="20 % - Akzent1 2 11 4" xfId="48283"/>
    <cellStyle name="20 % - Akzent1 2 12" xfId="11213"/>
    <cellStyle name="20 % - Akzent1 2 12 2" xfId="24664"/>
    <cellStyle name="20 % - Akzent1 2 12 3" xfId="38148"/>
    <cellStyle name="20 % - Akzent1 2 12 4" xfId="51639"/>
    <cellStyle name="20 % - Akzent1 2 13" xfId="14594"/>
    <cellStyle name="20 % - Akzent1 2 14" xfId="28073"/>
    <cellStyle name="20 % - Akzent1 2 15" xfId="41551"/>
    <cellStyle name="20 % - Akzent1 2 2" xfId="699"/>
    <cellStyle name="20 % - Akzent1 2 2 10" xfId="14696"/>
    <cellStyle name="20 % - Akzent1 2 2 11" xfId="28179"/>
    <cellStyle name="20 % - Akzent1 2 2 12" xfId="41670"/>
    <cellStyle name="20 % - Akzent1 2 2 13" xfId="1227"/>
    <cellStyle name="20 % - Akzent1 2 2 2" xfId="1462"/>
    <cellStyle name="20 % - Akzent1 2 2 2 10" xfId="28429"/>
    <cellStyle name="20 % - Akzent1 2 2 2 11" xfId="41920"/>
    <cellStyle name="20 % - Akzent1 2 2 2 2" xfId="2037"/>
    <cellStyle name="20 % - Akzent1 2 2 2 2 2" xfId="3178"/>
    <cellStyle name="20 % - Akzent1 2 2 2 2 2 2" xfId="6539"/>
    <cellStyle name="20 % - Akzent1 2 2 2 2 2 2 2" xfId="19990"/>
    <cellStyle name="20 % - Akzent1 2 2 2 2 2 2 3" xfId="33474"/>
    <cellStyle name="20 % - Akzent1 2 2 2 2 2 2 4" xfId="46965"/>
    <cellStyle name="20 % - Akzent1 2 2 2 2 2 3" xfId="9895"/>
    <cellStyle name="20 % - Akzent1 2 2 2 2 2 3 2" xfId="23346"/>
    <cellStyle name="20 % - Akzent1 2 2 2 2 2 3 3" xfId="36830"/>
    <cellStyle name="20 % - Akzent1 2 2 2 2 2 3 4" xfId="50321"/>
    <cellStyle name="20 % - Akzent1 2 2 2 2 2 4" xfId="13251"/>
    <cellStyle name="20 % - Akzent1 2 2 2 2 2 4 2" xfId="26702"/>
    <cellStyle name="20 % - Akzent1 2 2 2 2 2 4 3" xfId="40186"/>
    <cellStyle name="20 % - Akzent1 2 2 2 2 2 4 4" xfId="53677"/>
    <cellStyle name="20 % - Akzent1 2 2 2 2 2 5" xfId="16633"/>
    <cellStyle name="20 % - Akzent1 2 2 2 2 2 6" xfId="30117"/>
    <cellStyle name="20 % - Akzent1 2 2 2 2 2 7" xfId="43608"/>
    <cellStyle name="20 % - Akzent1 2 2 2 2 3" xfId="5412"/>
    <cellStyle name="20 % - Akzent1 2 2 2 2 3 2" xfId="18863"/>
    <cellStyle name="20 % - Akzent1 2 2 2 2 3 3" xfId="32347"/>
    <cellStyle name="20 % - Akzent1 2 2 2 2 3 4" xfId="45838"/>
    <cellStyle name="20 % - Akzent1 2 2 2 2 4" xfId="8768"/>
    <cellStyle name="20 % - Akzent1 2 2 2 2 4 2" xfId="22219"/>
    <cellStyle name="20 % - Akzent1 2 2 2 2 4 3" xfId="35703"/>
    <cellStyle name="20 % - Akzent1 2 2 2 2 4 4" xfId="49194"/>
    <cellStyle name="20 % - Akzent1 2 2 2 2 5" xfId="12124"/>
    <cellStyle name="20 % - Akzent1 2 2 2 2 5 2" xfId="25575"/>
    <cellStyle name="20 % - Akzent1 2 2 2 2 5 3" xfId="39059"/>
    <cellStyle name="20 % - Akzent1 2 2 2 2 5 4" xfId="52550"/>
    <cellStyle name="20 % - Akzent1 2 2 2 2 6" xfId="15506"/>
    <cellStyle name="20 % - Akzent1 2 2 2 2 7" xfId="28990"/>
    <cellStyle name="20 % - Akzent1 2 2 2 2 8" xfId="42481"/>
    <cellStyle name="20 % - Akzent1 2 2 2 3" xfId="2618"/>
    <cellStyle name="20 % - Akzent1 2 2 2 3 2" xfId="5979"/>
    <cellStyle name="20 % - Akzent1 2 2 2 3 2 2" xfId="19430"/>
    <cellStyle name="20 % - Akzent1 2 2 2 3 2 3" xfId="32914"/>
    <cellStyle name="20 % - Akzent1 2 2 2 3 2 4" xfId="46405"/>
    <cellStyle name="20 % - Akzent1 2 2 2 3 3" xfId="9335"/>
    <cellStyle name="20 % - Akzent1 2 2 2 3 3 2" xfId="22786"/>
    <cellStyle name="20 % - Akzent1 2 2 2 3 3 3" xfId="36270"/>
    <cellStyle name="20 % - Akzent1 2 2 2 3 3 4" xfId="49761"/>
    <cellStyle name="20 % - Akzent1 2 2 2 3 4" xfId="12691"/>
    <cellStyle name="20 % - Akzent1 2 2 2 3 4 2" xfId="26142"/>
    <cellStyle name="20 % - Akzent1 2 2 2 3 4 3" xfId="39626"/>
    <cellStyle name="20 % - Akzent1 2 2 2 3 4 4" xfId="53117"/>
    <cellStyle name="20 % - Akzent1 2 2 2 3 5" xfId="16073"/>
    <cellStyle name="20 % - Akzent1 2 2 2 3 6" xfId="29557"/>
    <cellStyle name="20 % - Akzent1 2 2 2 3 7" xfId="43048"/>
    <cellStyle name="20 % - Akzent1 2 2 2 4" xfId="3723"/>
    <cellStyle name="20 % - Akzent1 2 2 2 4 2" xfId="7084"/>
    <cellStyle name="20 % - Akzent1 2 2 2 4 2 2" xfId="20535"/>
    <cellStyle name="20 % - Akzent1 2 2 2 4 2 3" xfId="34019"/>
    <cellStyle name="20 % - Akzent1 2 2 2 4 2 4" xfId="47510"/>
    <cellStyle name="20 % - Akzent1 2 2 2 4 3" xfId="10440"/>
    <cellStyle name="20 % - Akzent1 2 2 2 4 3 2" xfId="23891"/>
    <cellStyle name="20 % - Akzent1 2 2 2 4 3 3" xfId="37375"/>
    <cellStyle name="20 % - Akzent1 2 2 2 4 3 4" xfId="50866"/>
    <cellStyle name="20 % - Akzent1 2 2 2 4 4" xfId="13796"/>
    <cellStyle name="20 % - Akzent1 2 2 2 4 4 2" xfId="27247"/>
    <cellStyle name="20 % - Akzent1 2 2 2 4 4 3" xfId="40731"/>
    <cellStyle name="20 % - Akzent1 2 2 2 4 4 4" xfId="54222"/>
    <cellStyle name="20 % - Akzent1 2 2 2 4 5" xfId="17178"/>
    <cellStyle name="20 % - Akzent1 2 2 2 4 6" xfId="30662"/>
    <cellStyle name="20 % - Akzent1 2 2 2 4 7" xfId="44153"/>
    <cellStyle name="20 % - Akzent1 2 2 2 5" xfId="4303"/>
    <cellStyle name="20 % - Akzent1 2 2 2 5 2" xfId="7660"/>
    <cellStyle name="20 % - Akzent1 2 2 2 5 2 2" xfId="21111"/>
    <cellStyle name="20 % - Akzent1 2 2 2 5 2 3" xfId="34595"/>
    <cellStyle name="20 % - Akzent1 2 2 2 5 2 4" xfId="48086"/>
    <cellStyle name="20 % - Akzent1 2 2 2 5 3" xfId="11016"/>
    <cellStyle name="20 % - Akzent1 2 2 2 5 3 2" xfId="24467"/>
    <cellStyle name="20 % - Akzent1 2 2 2 5 3 3" xfId="37951"/>
    <cellStyle name="20 % - Akzent1 2 2 2 5 3 4" xfId="51442"/>
    <cellStyle name="20 % - Akzent1 2 2 2 5 4" xfId="14372"/>
    <cellStyle name="20 % - Akzent1 2 2 2 5 4 2" xfId="27823"/>
    <cellStyle name="20 % - Akzent1 2 2 2 5 4 3" xfId="41307"/>
    <cellStyle name="20 % - Akzent1 2 2 2 5 4 4" xfId="54798"/>
    <cellStyle name="20 % - Akzent1 2 2 2 5 5" xfId="17754"/>
    <cellStyle name="20 % - Akzent1 2 2 2 5 6" xfId="31238"/>
    <cellStyle name="20 % - Akzent1 2 2 2 5 7" xfId="44729"/>
    <cellStyle name="20 % - Akzent1 2 2 2 6" xfId="4853"/>
    <cellStyle name="20 % - Akzent1 2 2 2 6 2" xfId="18304"/>
    <cellStyle name="20 % - Akzent1 2 2 2 6 3" xfId="31788"/>
    <cellStyle name="20 % - Akzent1 2 2 2 6 4" xfId="45279"/>
    <cellStyle name="20 % - Akzent1 2 2 2 7" xfId="8209"/>
    <cellStyle name="20 % - Akzent1 2 2 2 7 2" xfId="21660"/>
    <cellStyle name="20 % - Akzent1 2 2 2 7 3" xfId="35144"/>
    <cellStyle name="20 % - Akzent1 2 2 2 7 4" xfId="48635"/>
    <cellStyle name="20 % - Akzent1 2 2 2 8" xfId="11565"/>
    <cellStyle name="20 % - Akzent1 2 2 2 8 2" xfId="25016"/>
    <cellStyle name="20 % - Akzent1 2 2 2 8 3" xfId="38500"/>
    <cellStyle name="20 % - Akzent1 2 2 2 8 4" xfId="51991"/>
    <cellStyle name="20 % - Akzent1 2 2 2 9" xfId="14946"/>
    <cellStyle name="20 % - Akzent1 2 2 3" xfId="1788"/>
    <cellStyle name="20 % - Akzent1 2 2 3 2" xfId="2928"/>
    <cellStyle name="20 % - Akzent1 2 2 3 2 2" xfId="6289"/>
    <cellStyle name="20 % - Akzent1 2 2 3 2 2 2" xfId="19740"/>
    <cellStyle name="20 % - Akzent1 2 2 3 2 2 3" xfId="33224"/>
    <cellStyle name="20 % - Akzent1 2 2 3 2 2 4" xfId="46715"/>
    <cellStyle name="20 % - Akzent1 2 2 3 2 3" xfId="9645"/>
    <cellStyle name="20 % - Akzent1 2 2 3 2 3 2" xfId="23096"/>
    <cellStyle name="20 % - Akzent1 2 2 3 2 3 3" xfId="36580"/>
    <cellStyle name="20 % - Akzent1 2 2 3 2 3 4" xfId="50071"/>
    <cellStyle name="20 % - Akzent1 2 2 3 2 4" xfId="13001"/>
    <cellStyle name="20 % - Akzent1 2 2 3 2 4 2" xfId="26452"/>
    <cellStyle name="20 % - Akzent1 2 2 3 2 4 3" xfId="39936"/>
    <cellStyle name="20 % - Akzent1 2 2 3 2 4 4" xfId="53427"/>
    <cellStyle name="20 % - Akzent1 2 2 3 2 5" xfId="16383"/>
    <cellStyle name="20 % - Akzent1 2 2 3 2 6" xfId="29867"/>
    <cellStyle name="20 % - Akzent1 2 2 3 2 7" xfId="43358"/>
    <cellStyle name="20 % - Akzent1 2 2 3 3" xfId="5162"/>
    <cellStyle name="20 % - Akzent1 2 2 3 3 2" xfId="18613"/>
    <cellStyle name="20 % - Akzent1 2 2 3 3 3" xfId="32097"/>
    <cellStyle name="20 % - Akzent1 2 2 3 3 4" xfId="45588"/>
    <cellStyle name="20 % - Akzent1 2 2 3 4" xfId="8518"/>
    <cellStyle name="20 % - Akzent1 2 2 3 4 2" xfId="21969"/>
    <cellStyle name="20 % - Akzent1 2 2 3 4 3" xfId="35453"/>
    <cellStyle name="20 % - Akzent1 2 2 3 4 4" xfId="48944"/>
    <cellStyle name="20 % - Akzent1 2 2 3 5" xfId="11874"/>
    <cellStyle name="20 % - Akzent1 2 2 3 5 2" xfId="25325"/>
    <cellStyle name="20 % - Akzent1 2 2 3 5 3" xfId="38809"/>
    <cellStyle name="20 % - Akzent1 2 2 3 5 4" xfId="52300"/>
    <cellStyle name="20 % - Akzent1 2 2 3 6" xfId="15256"/>
    <cellStyle name="20 % - Akzent1 2 2 3 7" xfId="28740"/>
    <cellStyle name="20 % - Akzent1 2 2 3 8" xfId="42231"/>
    <cellStyle name="20 % - Akzent1 2 2 4" xfId="2367"/>
    <cellStyle name="20 % - Akzent1 2 2 4 2" xfId="5729"/>
    <cellStyle name="20 % - Akzent1 2 2 4 2 2" xfId="19180"/>
    <cellStyle name="20 % - Akzent1 2 2 4 2 3" xfId="32664"/>
    <cellStyle name="20 % - Akzent1 2 2 4 2 4" xfId="46155"/>
    <cellStyle name="20 % - Akzent1 2 2 4 3" xfId="9085"/>
    <cellStyle name="20 % - Akzent1 2 2 4 3 2" xfId="22536"/>
    <cellStyle name="20 % - Akzent1 2 2 4 3 3" xfId="36020"/>
    <cellStyle name="20 % - Akzent1 2 2 4 3 4" xfId="49511"/>
    <cellStyle name="20 % - Akzent1 2 2 4 4" xfId="12441"/>
    <cellStyle name="20 % - Akzent1 2 2 4 4 2" xfId="25892"/>
    <cellStyle name="20 % - Akzent1 2 2 4 4 3" xfId="39376"/>
    <cellStyle name="20 % - Akzent1 2 2 4 4 4" xfId="52867"/>
    <cellStyle name="20 % - Akzent1 2 2 4 5" xfId="15823"/>
    <cellStyle name="20 % - Akzent1 2 2 4 6" xfId="29307"/>
    <cellStyle name="20 % - Akzent1 2 2 4 7" xfId="42798"/>
    <cellStyle name="20 % - Akzent1 2 2 5" xfId="3473"/>
    <cellStyle name="20 % - Akzent1 2 2 5 2" xfId="6834"/>
    <cellStyle name="20 % - Akzent1 2 2 5 2 2" xfId="20285"/>
    <cellStyle name="20 % - Akzent1 2 2 5 2 3" xfId="33769"/>
    <cellStyle name="20 % - Akzent1 2 2 5 2 4" xfId="47260"/>
    <cellStyle name="20 % - Akzent1 2 2 5 3" xfId="10190"/>
    <cellStyle name="20 % - Akzent1 2 2 5 3 2" xfId="23641"/>
    <cellStyle name="20 % - Akzent1 2 2 5 3 3" xfId="37125"/>
    <cellStyle name="20 % - Akzent1 2 2 5 3 4" xfId="50616"/>
    <cellStyle name="20 % - Akzent1 2 2 5 4" xfId="13546"/>
    <cellStyle name="20 % - Akzent1 2 2 5 4 2" xfId="26997"/>
    <cellStyle name="20 % - Akzent1 2 2 5 4 3" xfId="40481"/>
    <cellStyle name="20 % - Akzent1 2 2 5 4 4" xfId="53972"/>
    <cellStyle name="20 % - Akzent1 2 2 5 5" xfId="16928"/>
    <cellStyle name="20 % - Akzent1 2 2 5 6" xfId="30412"/>
    <cellStyle name="20 % - Akzent1 2 2 5 7" xfId="43903"/>
    <cellStyle name="20 % - Akzent1 2 2 6" xfId="4053"/>
    <cellStyle name="20 % - Akzent1 2 2 6 2" xfId="7410"/>
    <cellStyle name="20 % - Akzent1 2 2 6 2 2" xfId="20861"/>
    <cellStyle name="20 % - Akzent1 2 2 6 2 3" xfId="34345"/>
    <cellStyle name="20 % - Akzent1 2 2 6 2 4" xfId="47836"/>
    <cellStyle name="20 % - Akzent1 2 2 6 3" xfId="10766"/>
    <cellStyle name="20 % - Akzent1 2 2 6 3 2" xfId="24217"/>
    <cellStyle name="20 % - Akzent1 2 2 6 3 3" xfId="37701"/>
    <cellStyle name="20 % - Akzent1 2 2 6 3 4" xfId="51192"/>
    <cellStyle name="20 % - Akzent1 2 2 6 4" xfId="14122"/>
    <cellStyle name="20 % - Akzent1 2 2 6 4 2" xfId="27573"/>
    <cellStyle name="20 % - Akzent1 2 2 6 4 3" xfId="41057"/>
    <cellStyle name="20 % - Akzent1 2 2 6 4 4" xfId="54548"/>
    <cellStyle name="20 % - Akzent1 2 2 6 5" xfId="17504"/>
    <cellStyle name="20 % - Akzent1 2 2 6 6" xfId="30988"/>
    <cellStyle name="20 % - Akzent1 2 2 6 7" xfId="44479"/>
    <cellStyle name="20 % - Akzent1 2 2 7" xfId="4603"/>
    <cellStyle name="20 % - Akzent1 2 2 7 2" xfId="18054"/>
    <cellStyle name="20 % - Akzent1 2 2 7 3" xfId="31538"/>
    <cellStyle name="20 % - Akzent1 2 2 7 4" xfId="45029"/>
    <cellStyle name="20 % - Akzent1 2 2 8" xfId="7959"/>
    <cellStyle name="20 % - Akzent1 2 2 8 2" xfId="21410"/>
    <cellStyle name="20 % - Akzent1 2 2 8 3" xfId="34894"/>
    <cellStyle name="20 % - Akzent1 2 2 8 4" xfId="48385"/>
    <cellStyle name="20 % - Akzent1 2 2 9" xfId="11315"/>
    <cellStyle name="20 % - Akzent1 2 2 9 2" xfId="24766"/>
    <cellStyle name="20 % - Akzent1 2 2 9 3" xfId="38250"/>
    <cellStyle name="20 % - Akzent1 2 2 9 4" xfId="51741"/>
    <cellStyle name="20 % - Akzent1 2 3" xfId="1306"/>
    <cellStyle name="20 % - Akzent1 2 3 10" xfId="14782"/>
    <cellStyle name="20 % - Akzent1 2 3 11" xfId="28265"/>
    <cellStyle name="20 % - Akzent1 2 3 12" xfId="41756"/>
    <cellStyle name="20 % - Akzent1 2 3 2" xfId="1546"/>
    <cellStyle name="20 % - Akzent1 2 3 2 10" xfId="28515"/>
    <cellStyle name="20 % - Akzent1 2 3 2 11" xfId="42006"/>
    <cellStyle name="20 % - Akzent1 2 3 2 2" xfId="2123"/>
    <cellStyle name="20 % - Akzent1 2 3 2 2 2" xfId="3264"/>
    <cellStyle name="20 % - Akzent1 2 3 2 2 2 2" xfId="6625"/>
    <cellStyle name="20 % - Akzent1 2 3 2 2 2 2 2" xfId="20076"/>
    <cellStyle name="20 % - Akzent1 2 3 2 2 2 2 3" xfId="33560"/>
    <cellStyle name="20 % - Akzent1 2 3 2 2 2 2 4" xfId="47051"/>
    <cellStyle name="20 % - Akzent1 2 3 2 2 2 3" xfId="9981"/>
    <cellStyle name="20 % - Akzent1 2 3 2 2 2 3 2" xfId="23432"/>
    <cellStyle name="20 % - Akzent1 2 3 2 2 2 3 3" xfId="36916"/>
    <cellStyle name="20 % - Akzent1 2 3 2 2 2 3 4" xfId="50407"/>
    <cellStyle name="20 % - Akzent1 2 3 2 2 2 4" xfId="13337"/>
    <cellStyle name="20 % - Akzent1 2 3 2 2 2 4 2" xfId="26788"/>
    <cellStyle name="20 % - Akzent1 2 3 2 2 2 4 3" xfId="40272"/>
    <cellStyle name="20 % - Akzent1 2 3 2 2 2 4 4" xfId="53763"/>
    <cellStyle name="20 % - Akzent1 2 3 2 2 2 5" xfId="16719"/>
    <cellStyle name="20 % - Akzent1 2 3 2 2 2 6" xfId="30203"/>
    <cellStyle name="20 % - Akzent1 2 3 2 2 2 7" xfId="43694"/>
    <cellStyle name="20 % - Akzent1 2 3 2 2 3" xfId="5498"/>
    <cellStyle name="20 % - Akzent1 2 3 2 2 3 2" xfId="18949"/>
    <cellStyle name="20 % - Akzent1 2 3 2 2 3 3" xfId="32433"/>
    <cellStyle name="20 % - Akzent1 2 3 2 2 3 4" xfId="45924"/>
    <cellStyle name="20 % - Akzent1 2 3 2 2 4" xfId="8854"/>
    <cellStyle name="20 % - Akzent1 2 3 2 2 4 2" xfId="22305"/>
    <cellStyle name="20 % - Akzent1 2 3 2 2 4 3" xfId="35789"/>
    <cellStyle name="20 % - Akzent1 2 3 2 2 4 4" xfId="49280"/>
    <cellStyle name="20 % - Akzent1 2 3 2 2 5" xfId="12210"/>
    <cellStyle name="20 % - Akzent1 2 3 2 2 5 2" xfId="25661"/>
    <cellStyle name="20 % - Akzent1 2 3 2 2 5 3" xfId="39145"/>
    <cellStyle name="20 % - Akzent1 2 3 2 2 5 4" xfId="52636"/>
    <cellStyle name="20 % - Akzent1 2 3 2 2 6" xfId="15592"/>
    <cellStyle name="20 % - Akzent1 2 3 2 2 7" xfId="29076"/>
    <cellStyle name="20 % - Akzent1 2 3 2 2 8" xfId="42567"/>
    <cellStyle name="20 % - Akzent1 2 3 2 3" xfId="2704"/>
    <cellStyle name="20 % - Akzent1 2 3 2 3 2" xfId="6065"/>
    <cellStyle name="20 % - Akzent1 2 3 2 3 2 2" xfId="19516"/>
    <cellStyle name="20 % - Akzent1 2 3 2 3 2 3" xfId="33000"/>
    <cellStyle name="20 % - Akzent1 2 3 2 3 2 4" xfId="46491"/>
    <cellStyle name="20 % - Akzent1 2 3 2 3 3" xfId="9421"/>
    <cellStyle name="20 % - Akzent1 2 3 2 3 3 2" xfId="22872"/>
    <cellStyle name="20 % - Akzent1 2 3 2 3 3 3" xfId="36356"/>
    <cellStyle name="20 % - Akzent1 2 3 2 3 3 4" xfId="49847"/>
    <cellStyle name="20 % - Akzent1 2 3 2 3 4" xfId="12777"/>
    <cellStyle name="20 % - Akzent1 2 3 2 3 4 2" xfId="26228"/>
    <cellStyle name="20 % - Akzent1 2 3 2 3 4 3" xfId="39712"/>
    <cellStyle name="20 % - Akzent1 2 3 2 3 4 4" xfId="53203"/>
    <cellStyle name="20 % - Akzent1 2 3 2 3 5" xfId="16159"/>
    <cellStyle name="20 % - Akzent1 2 3 2 3 6" xfId="29643"/>
    <cellStyle name="20 % - Akzent1 2 3 2 3 7" xfId="43134"/>
    <cellStyle name="20 % - Akzent1 2 3 2 4" xfId="3809"/>
    <cellStyle name="20 % - Akzent1 2 3 2 4 2" xfId="7170"/>
    <cellStyle name="20 % - Akzent1 2 3 2 4 2 2" xfId="20621"/>
    <cellStyle name="20 % - Akzent1 2 3 2 4 2 3" xfId="34105"/>
    <cellStyle name="20 % - Akzent1 2 3 2 4 2 4" xfId="47596"/>
    <cellStyle name="20 % - Akzent1 2 3 2 4 3" xfId="10526"/>
    <cellStyle name="20 % - Akzent1 2 3 2 4 3 2" xfId="23977"/>
    <cellStyle name="20 % - Akzent1 2 3 2 4 3 3" xfId="37461"/>
    <cellStyle name="20 % - Akzent1 2 3 2 4 3 4" xfId="50952"/>
    <cellStyle name="20 % - Akzent1 2 3 2 4 4" xfId="13882"/>
    <cellStyle name="20 % - Akzent1 2 3 2 4 4 2" xfId="27333"/>
    <cellStyle name="20 % - Akzent1 2 3 2 4 4 3" xfId="40817"/>
    <cellStyle name="20 % - Akzent1 2 3 2 4 4 4" xfId="54308"/>
    <cellStyle name="20 % - Akzent1 2 3 2 4 5" xfId="17264"/>
    <cellStyle name="20 % - Akzent1 2 3 2 4 6" xfId="30748"/>
    <cellStyle name="20 % - Akzent1 2 3 2 4 7" xfId="44239"/>
    <cellStyle name="20 % - Akzent1 2 3 2 5" xfId="4389"/>
    <cellStyle name="20 % - Akzent1 2 3 2 5 2" xfId="7746"/>
    <cellStyle name="20 % - Akzent1 2 3 2 5 2 2" xfId="21197"/>
    <cellStyle name="20 % - Akzent1 2 3 2 5 2 3" xfId="34681"/>
    <cellStyle name="20 % - Akzent1 2 3 2 5 2 4" xfId="48172"/>
    <cellStyle name="20 % - Akzent1 2 3 2 5 3" xfId="11102"/>
    <cellStyle name="20 % - Akzent1 2 3 2 5 3 2" xfId="24553"/>
    <cellStyle name="20 % - Akzent1 2 3 2 5 3 3" xfId="38037"/>
    <cellStyle name="20 % - Akzent1 2 3 2 5 3 4" xfId="51528"/>
    <cellStyle name="20 % - Akzent1 2 3 2 5 4" xfId="14458"/>
    <cellStyle name="20 % - Akzent1 2 3 2 5 4 2" xfId="27909"/>
    <cellStyle name="20 % - Akzent1 2 3 2 5 4 3" xfId="41393"/>
    <cellStyle name="20 % - Akzent1 2 3 2 5 4 4" xfId="54884"/>
    <cellStyle name="20 % - Akzent1 2 3 2 5 5" xfId="17840"/>
    <cellStyle name="20 % - Akzent1 2 3 2 5 6" xfId="31324"/>
    <cellStyle name="20 % - Akzent1 2 3 2 5 7" xfId="44815"/>
    <cellStyle name="20 % - Akzent1 2 3 2 6" xfId="4939"/>
    <cellStyle name="20 % - Akzent1 2 3 2 6 2" xfId="18390"/>
    <cellStyle name="20 % - Akzent1 2 3 2 6 3" xfId="31874"/>
    <cellStyle name="20 % - Akzent1 2 3 2 6 4" xfId="45365"/>
    <cellStyle name="20 % - Akzent1 2 3 2 7" xfId="8295"/>
    <cellStyle name="20 % - Akzent1 2 3 2 7 2" xfId="21746"/>
    <cellStyle name="20 % - Akzent1 2 3 2 7 3" xfId="35230"/>
    <cellStyle name="20 % - Akzent1 2 3 2 7 4" xfId="48721"/>
    <cellStyle name="20 % - Akzent1 2 3 2 8" xfId="11651"/>
    <cellStyle name="20 % - Akzent1 2 3 2 8 2" xfId="25102"/>
    <cellStyle name="20 % - Akzent1 2 3 2 8 3" xfId="38586"/>
    <cellStyle name="20 % - Akzent1 2 3 2 8 4" xfId="52077"/>
    <cellStyle name="20 % - Akzent1 2 3 2 9" xfId="15032"/>
    <cellStyle name="20 % - Akzent1 2 3 3" xfId="1874"/>
    <cellStyle name="20 % - Akzent1 2 3 3 2" xfId="3014"/>
    <cellStyle name="20 % - Akzent1 2 3 3 2 2" xfId="6375"/>
    <cellStyle name="20 % - Akzent1 2 3 3 2 2 2" xfId="19826"/>
    <cellStyle name="20 % - Akzent1 2 3 3 2 2 3" xfId="33310"/>
    <cellStyle name="20 % - Akzent1 2 3 3 2 2 4" xfId="46801"/>
    <cellStyle name="20 % - Akzent1 2 3 3 2 3" xfId="9731"/>
    <cellStyle name="20 % - Akzent1 2 3 3 2 3 2" xfId="23182"/>
    <cellStyle name="20 % - Akzent1 2 3 3 2 3 3" xfId="36666"/>
    <cellStyle name="20 % - Akzent1 2 3 3 2 3 4" xfId="50157"/>
    <cellStyle name="20 % - Akzent1 2 3 3 2 4" xfId="13087"/>
    <cellStyle name="20 % - Akzent1 2 3 3 2 4 2" xfId="26538"/>
    <cellStyle name="20 % - Akzent1 2 3 3 2 4 3" xfId="40022"/>
    <cellStyle name="20 % - Akzent1 2 3 3 2 4 4" xfId="53513"/>
    <cellStyle name="20 % - Akzent1 2 3 3 2 5" xfId="16469"/>
    <cellStyle name="20 % - Akzent1 2 3 3 2 6" xfId="29953"/>
    <cellStyle name="20 % - Akzent1 2 3 3 2 7" xfId="43444"/>
    <cellStyle name="20 % - Akzent1 2 3 3 3" xfId="5248"/>
    <cellStyle name="20 % - Akzent1 2 3 3 3 2" xfId="18699"/>
    <cellStyle name="20 % - Akzent1 2 3 3 3 3" xfId="32183"/>
    <cellStyle name="20 % - Akzent1 2 3 3 3 4" xfId="45674"/>
    <cellStyle name="20 % - Akzent1 2 3 3 4" xfId="8604"/>
    <cellStyle name="20 % - Akzent1 2 3 3 4 2" xfId="22055"/>
    <cellStyle name="20 % - Akzent1 2 3 3 4 3" xfId="35539"/>
    <cellStyle name="20 % - Akzent1 2 3 3 4 4" xfId="49030"/>
    <cellStyle name="20 % - Akzent1 2 3 3 5" xfId="11960"/>
    <cellStyle name="20 % - Akzent1 2 3 3 5 2" xfId="25411"/>
    <cellStyle name="20 % - Akzent1 2 3 3 5 3" xfId="38895"/>
    <cellStyle name="20 % - Akzent1 2 3 3 5 4" xfId="52386"/>
    <cellStyle name="20 % - Akzent1 2 3 3 6" xfId="15342"/>
    <cellStyle name="20 % - Akzent1 2 3 3 7" xfId="28826"/>
    <cellStyle name="20 % - Akzent1 2 3 3 8" xfId="42317"/>
    <cellStyle name="20 % - Akzent1 2 3 4" xfId="2453"/>
    <cellStyle name="20 % - Akzent1 2 3 4 2" xfId="5815"/>
    <cellStyle name="20 % - Akzent1 2 3 4 2 2" xfId="19266"/>
    <cellStyle name="20 % - Akzent1 2 3 4 2 3" xfId="32750"/>
    <cellStyle name="20 % - Akzent1 2 3 4 2 4" xfId="46241"/>
    <cellStyle name="20 % - Akzent1 2 3 4 3" xfId="9171"/>
    <cellStyle name="20 % - Akzent1 2 3 4 3 2" xfId="22622"/>
    <cellStyle name="20 % - Akzent1 2 3 4 3 3" xfId="36106"/>
    <cellStyle name="20 % - Akzent1 2 3 4 3 4" xfId="49597"/>
    <cellStyle name="20 % - Akzent1 2 3 4 4" xfId="12527"/>
    <cellStyle name="20 % - Akzent1 2 3 4 4 2" xfId="25978"/>
    <cellStyle name="20 % - Akzent1 2 3 4 4 3" xfId="39462"/>
    <cellStyle name="20 % - Akzent1 2 3 4 4 4" xfId="52953"/>
    <cellStyle name="20 % - Akzent1 2 3 4 5" xfId="15909"/>
    <cellStyle name="20 % - Akzent1 2 3 4 6" xfId="29393"/>
    <cellStyle name="20 % - Akzent1 2 3 4 7" xfId="42884"/>
    <cellStyle name="20 % - Akzent1 2 3 5" xfId="3559"/>
    <cellStyle name="20 % - Akzent1 2 3 5 2" xfId="6920"/>
    <cellStyle name="20 % - Akzent1 2 3 5 2 2" xfId="20371"/>
    <cellStyle name="20 % - Akzent1 2 3 5 2 3" xfId="33855"/>
    <cellStyle name="20 % - Akzent1 2 3 5 2 4" xfId="47346"/>
    <cellStyle name="20 % - Akzent1 2 3 5 3" xfId="10276"/>
    <cellStyle name="20 % - Akzent1 2 3 5 3 2" xfId="23727"/>
    <cellStyle name="20 % - Akzent1 2 3 5 3 3" xfId="37211"/>
    <cellStyle name="20 % - Akzent1 2 3 5 3 4" xfId="50702"/>
    <cellStyle name="20 % - Akzent1 2 3 5 4" xfId="13632"/>
    <cellStyle name="20 % - Akzent1 2 3 5 4 2" xfId="27083"/>
    <cellStyle name="20 % - Akzent1 2 3 5 4 3" xfId="40567"/>
    <cellStyle name="20 % - Akzent1 2 3 5 4 4" xfId="54058"/>
    <cellStyle name="20 % - Akzent1 2 3 5 5" xfId="17014"/>
    <cellStyle name="20 % - Akzent1 2 3 5 6" xfId="30498"/>
    <cellStyle name="20 % - Akzent1 2 3 5 7" xfId="43989"/>
    <cellStyle name="20 % - Akzent1 2 3 6" xfId="4139"/>
    <cellStyle name="20 % - Akzent1 2 3 6 2" xfId="7496"/>
    <cellStyle name="20 % - Akzent1 2 3 6 2 2" xfId="20947"/>
    <cellStyle name="20 % - Akzent1 2 3 6 2 3" xfId="34431"/>
    <cellStyle name="20 % - Akzent1 2 3 6 2 4" xfId="47922"/>
    <cellStyle name="20 % - Akzent1 2 3 6 3" xfId="10852"/>
    <cellStyle name="20 % - Akzent1 2 3 6 3 2" xfId="24303"/>
    <cellStyle name="20 % - Akzent1 2 3 6 3 3" xfId="37787"/>
    <cellStyle name="20 % - Akzent1 2 3 6 3 4" xfId="51278"/>
    <cellStyle name="20 % - Akzent1 2 3 6 4" xfId="14208"/>
    <cellStyle name="20 % - Akzent1 2 3 6 4 2" xfId="27659"/>
    <cellStyle name="20 % - Akzent1 2 3 6 4 3" xfId="41143"/>
    <cellStyle name="20 % - Akzent1 2 3 6 4 4" xfId="54634"/>
    <cellStyle name="20 % - Akzent1 2 3 6 5" xfId="17590"/>
    <cellStyle name="20 % - Akzent1 2 3 6 6" xfId="31074"/>
    <cellStyle name="20 % - Akzent1 2 3 6 7" xfId="44565"/>
    <cellStyle name="20 % - Akzent1 2 3 7" xfId="4689"/>
    <cellStyle name="20 % - Akzent1 2 3 7 2" xfId="18140"/>
    <cellStyle name="20 % - Akzent1 2 3 7 3" xfId="31624"/>
    <cellStyle name="20 % - Akzent1 2 3 7 4" xfId="45115"/>
    <cellStyle name="20 % - Akzent1 2 3 8" xfId="8045"/>
    <cellStyle name="20 % - Akzent1 2 3 8 2" xfId="21496"/>
    <cellStyle name="20 % - Akzent1 2 3 8 3" xfId="34980"/>
    <cellStyle name="20 % - Akzent1 2 3 8 4" xfId="48471"/>
    <cellStyle name="20 % - Akzent1 2 3 9" xfId="11401"/>
    <cellStyle name="20 % - Akzent1 2 3 9 2" xfId="24852"/>
    <cellStyle name="20 % - Akzent1 2 3 9 3" xfId="38336"/>
    <cellStyle name="20 % - Akzent1 2 3 9 4" xfId="51827"/>
    <cellStyle name="20 % - Akzent1 2 4" xfId="1364"/>
    <cellStyle name="20 % - Akzent1 2 4 10" xfId="28328"/>
    <cellStyle name="20 % - Akzent1 2 4 11" xfId="41819"/>
    <cellStyle name="20 % - Akzent1 2 4 2" xfId="1937"/>
    <cellStyle name="20 % - Akzent1 2 4 2 2" xfId="3077"/>
    <cellStyle name="20 % - Akzent1 2 4 2 2 2" xfId="6438"/>
    <cellStyle name="20 % - Akzent1 2 4 2 2 2 2" xfId="19889"/>
    <cellStyle name="20 % - Akzent1 2 4 2 2 2 3" xfId="33373"/>
    <cellStyle name="20 % - Akzent1 2 4 2 2 2 4" xfId="46864"/>
    <cellStyle name="20 % - Akzent1 2 4 2 2 3" xfId="9794"/>
    <cellStyle name="20 % - Akzent1 2 4 2 2 3 2" xfId="23245"/>
    <cellStyle name="20 % - Akzent1 2 4 2 2 3 3" xfId="36729"/>
    <cellStyle name="20 % - Akzent1 2 4 2 2 3 4" xfId="50220"/>
    <cellStyle name="20 % - Akzent1 2 4 2 2 4" xfId="13150"/>
    <cellStyle name="20 % - Akzent1 2 4 2 2 4 2" xfId="26601"/>
    <cellStyle name="20 % - Akzent1 2 4 2 2 4 3" xfId="40085"/>
    <cellStyle name="20 % - Akzent1 2 4 2 2 4 4" xfId="53576"/>
    <cellStyle name="20 % - Akzent1 2 4 2 2 5" xfId="16532"/>
    <cellStyle name="20 % - Akzent1 2 4 2 2 6" xfId="30016"/>
    <cellStyle name="20 % - Akzent1 2 4 2 2 7" xfId="43507"/>
    <cellStyle name="20 % - Akzent1 2 4 2 3" xfId="5311"/>
    <cellStyle name="20 % - Akzent1 2 4 2 3 2" xfId="18762"/>
    <cellStyle name="20 % - Akzent1 2 4 2 3 3" xfId="32246"/>
    <cellStyle name="20 % - Akzent1 2 4 2 3 4" xfId="45737"/>
    <cellStyle name="20 % - Akzent1 2 4 2 4" xfId="8667"/>
    <cellStyle name="20 % - Akzent1 2 4 2 4 2" xfId="22118"/>
    <cellStyle name="20 % - Akzent1 2 4 2 4 3" xfId="35602"/>
    <cellStyle name="20 % - Akzent1 2 4 2 4 4" xfId="49093"/>
    <cellStyle name="20 % - Akzent1 2 4 2 5" xfId="12023"/>
    <cellStyle name="20 % - Akzent1 2 4 2 5 2" xfId="25474"/>
    <cellStyle name="20 % - Akzent1 2 4 2 5 3" xfId="38958"/>
    <cellStyle name="20 % - Akzent1 2 4 2 5 4" xfId="52449"/>
    <cellStyle name="20 % - Akzent1 2 4 2 6" xfId="15405"/>
    <cellStyle name="20 % - Akzent1 2 4 2 7" xfId="28889"/>
    <cellStyle name="20 % - Akzent1 2 4 2 8" xfId="42380"/>
    <cellStyle name="20 % - Akzent1 2 4 3" xfId="2517"/>
    <cellStyle name="20 % - Akzent1 2 4 3 2" xfId="5878"/>
    <cellStyle name="20 % - Akzent1 2 4 3 2 2" xfId="19329"/>
    <cellStyle name="20 % - Akzent1 2 4 3 2 3" xfId="32813"/>
    <cellStyle name="20 % - Akzent1 2 4 3 2 4" xfId="46304"/>
    <cellStyle name="20 % - Akzent1 2 4 3 3" xfId="9234"/>
    <cellStyle name="20 % - Akzent1 2 4 3 3 2" xfId="22685"/>
    <cellStyle name="20 % - Akzent1 2 4 3 3 3" xfId="36169"/>
    <cellStyle name="20 % - Akzent1 2 4 3 3 4" xfId="49660"/>
    <cellStyle name="20 % - Akzent1 2 4 3 4" xfId="12590"/>
    <cellStyle name="20 % - Akzent1 2 4 3 4 2" xfId="26041"/>
    <cellStyle name="20 % - Akzent1 2 4 3 4 3" xfId="39525"/>
    <cellStyle name="20 % - Akzent1 2 4 3 4 4" xfId="53016"/>
    <cellStyle name="20 % - Akzent1 2 4 3 5" xfId="15972"/>
    <cellStyle name="20 % - Akzent1 2 4 3 6" xfId="29456"/>
    <cellStyle name="20 % - Akzent1 2 4 3 7" xfId="42947"/>
    <cellStyle name="20 % - Akzent1 2 4 4" xfId="3622"/>
    <cellStyle name="20 % - Akzent1 2 4 4 2" xfId="6983"/>
    <cellStyle name="20 % - Akzent1 2 4 4 2 2" xfId="20434"/>
    <cellStyle name="20 % - Akzent1 2 4 4 2 3" xfId="33918"/>
    <cellStyle name="20 % - Akzent1 2 4 4 2 4" xfId="47409"/>
    <cellStyle name="20 % - Akzent1 2 4 4 3" xfId="10339"/>
    <cellStyle name="20 % - Akzent1 2 4 4 3 2" xfId="23790"/>
    <cellStyle name="20 % - Akzent1 2 4 4 3 3" xfId="37274"/>
    <cellStyle name="20 % - Akzent1 2 4 4 3 4" xfId="50765"/>
    <cellStyle name="20 % - Akzent1 2 4 4 4" xfId="13695"/>
    <cellStyle name="20 % - Akzent1 2 4 4 4 2" xfId="27146"/>
    <cellStyle name="20 % - Akzent1 2 4 4 4 3" xfId="40630"/>
    <cellStyle name="20 % - Akzent1 2 4 4 4 4" xfId="54121"/>
    <cellStyle name="20 % - Akzent1 2 4 4 5" xfId="17077"/>
    <cellStyle name="20 % - Akzent1 2 4 4 6" xfId="30561"/>
    <cellStyle name="20 % - Akzent1 2 4 4 7" xfId="44052"/>
    <cellStyle name="20 % - Akzent1 2 4 5" xfId="4202"/>
    <cellStyle name="20 % - Akzent1 2 4 5 2" xfId="7559"/>
    <cellStyle name="20 % - Akzent1 2 4 5 2 2" xfId="21010"/>
    <cellStyle name="20 % - Akzent1 2 4 5 2 3" xfId="34494"/>
    <cellStyle name="20 % - Akzent1 2 4 5 2 4" xfId="47985"/>
    <cellStyle name="20 % - Akzent1 2 4 5 3" xfId="10915"/>
    <cellStyle name="20 % - Akzent1 2 4 5 3 2" xfId="24366"/>
    <cellStyle name="20 % - Akzent1 2 4 5 3 3" xfId="37850"/>
    <cellStyle name="20 % - Akzent1 2 4 5 3 4" xfId="51341"/>
    <cellStyle name="20 % - Akzent1 2 4 5 4" xfId="14271"/>
    <cellStyle name="20 % - Akzent1 2 4 5 4 2" xfId="27722"/>
    <cellStyle name="20 % - Akzent1 2 4 5 4 3" xfId="41206"/>
    <cellStyle name="20 % - Akzent1 2 4 5 4 4" xfId="54697"/>
    <cellStyle name="20 % - Akzent1 2 4 5 5" xfId="17653"/>
    <cellStyle name="20 % - Akzent1 2 4 5 6" xfId="31137"/>
    <cellStyle name="20 % - Akzent1 2 4 5 7" xfId="44628"/>
    <cellStyle name="20 % - Akzent1 2 4 6" xfId="4752"/>
    <cellStyle name="20 % - Akzent1 2 4 6 2" xfId="18203"/>
    <cellStyle name="20 % - Akzent1 2 4 6 3" xfId="31687"/>
    <cellStyle name="20 % - Akzent1 2 4 6 4" xfId="45178"/>
    <cellStyle name="20 % - Akzent1 2 4 7" xfId="8108"/>
    <cellStyle name="20 % - Akzent1 2 4 7 2" xfId="21559"/>
    <cellStyle name="20 % - Akzent1 2 4 7 3" xfId="35043"/>
    <cellStyle name="20 % - Akzent1 2 4 7 4" xfId="48534"/>
    <cellStyle name="20 % - Akzent1 2 4 8" xfId="11464"/>
    <cellStyle name="20 % - Akzent1 2 4 8 2" xfId="24915"/>
    <cellStyle name="20 % - Akzent1 2 4 8 3" xfId="38399"/>
    <cellStyle name="20 % - Akzent1 2 4 8 4" xfId="51890"/>
    <cellStyle name="20 % - Akzent1 2 4 9" xfId="14845"/>
    <cellStyle name="20 % - Akzent1 2 5" xfId="1689"/>
    <cellStyle name="20 % - Akzent1 2 5 2" xfId="2827"/>
    <cellStyle name="20 % - Akzent1 2 5 2 2" xfId="6188"/>
    <cellStyle name="20 % - Akzent1 2 5 2 2 2" xfId="19639"/>
    <cellStyle name="20 % - Akzent1 2 5 2 2 3" xfId="33123"/>
    <cellStyle name="20 % - Akzent1 2 5 2 2 4" xfId="46614"/>
    <cellStyle name="20 % - Akzent1 2 5 2 3" xfId="9544"/>
    <cellStyle name="20 % - Akzent1 2 5 2 3 2" xfId="22995"/>
    <cellStyle name="20 % - Akzent1 2 5 2 3 3" xfId="36479"/>
    <cellStyle name="20 % - Akzent1 2 5 2 3 4" xfId="49970"/>
    <cellStyle name="20 % - Akzent1 2 5 2 4" xfId="12900"/>
    <cellStyle name="20 % - Akzent1 2 5 2 4 2" xfId="26351"/>
    <cellStyle name="20 % - Akzent1 2 5 2 4 3" xfId="39835"/>
    <cellStyle name="20 % - Akzent1 2 5 2 4 4" xfId="53326"/>
    <cellStyle name="20 % - Akzent1 2 5 2 5" xfId="16282"/>
    <cellStyle name="20 % - Akzent1 2 5 2 6" xfId="29766"/>
    <cellStyle name="20 % - Akzent1 2 5 2 7" xfId="43257"/>
    <cellStyle name="20 % - Akzent1 2 5 3" xfId="5061"/>
    <cellStyle name="20 % - Akzent1 2 5 3 2" xfId="18512"/>
    <cellStyle name="20 % - Akzent1 2 5 3 3" xfId="31996"/>
    <cellStyle name="20 % - Akzent1 2 5 3 4" xfId="45487"/>
    <cellStyle name="20 % - Akzent1 2 5 4" xfId="8417"/>
    <cellStyle name="20 % - Akzent1 2 5 4 2" xfId="21868"/>
    <cellStyle name="20 % - Akzent1 2 5 4 3" xfId="35352"/>
    <cellStyle name="20 % - Akzent1 2 5 4 4" xfId="48843"/>
    <cellStyle name="20 % - Akzent1 2 5 5" xfId="11773"/>
    <cellStyle name="20 % - Akzent1 2 5 5 2" xfId="25224"/>
    <cellStyle name="20 % - Akzent1 2 5 5 3" xfId="38708"/>
    <cellStyle name="20 % - Akzent1 2 5 5 4" xfId="52199"/>
    <cellStyle name="20 % - Akzent1 2 5 6" xfId="15155"/>
    <cellStyle name="20 % - Akzent1 2 5 7" xfId="28639"/>
    <cellStyle name="20 % - Akzent1 2 5 8" xfId="42130"/>
    <cellStyle name="20 % - Akzent1 2 6" xfId="2254"/>
    <cellStyle name="20 % - Akzent1 2 6 2" xfId="5627"/>
    <cellStyle name="20 % - Akzent1 2 6 2 2" xfId="19078"/>
    <cellStyle name="20 % - Akzent1 2 6 2 3" xfId="32562"/>
    <cellStyle name="20 % - Akzent1 2 6 2 4" xfId="46053"/>
    <cellStyle name="20 % - Akzent1 2 6 3" xfId="8983"/>
    <cellStyle name="20 % - Akzent1 2 6 3 2" xfId="22434"/>
    <cellStyle name="20 % - Akzent1 2 6 3 3" xfId="35918"/>
    <cellStyle name="20 % - Akzent1 2 6 3 4" xfId="49409"/>
    <cellStyle name="20 % - Akzent1 2 6 4" xfId="12339"/>
    <cellStyle name="20 % - Akzent1 2 6 4 2" xfId="25790"/>
    <cellStyle name="20 % - Akzent1 2 6 4 3" xfId="39274"/>
    <cellStyle name="20 % - Akzent1 2 6 4 4" xfId="52765"/>
    <cellStyle name="20 % - Akzent1 2 6 5" xfId="15721"/>
    <cellStyle name="20 % - Akzent1 2 6 6" xfId="29205"/>
    <cellStyle name="20 % - Akzent1 2 6 7" xfId="42696"/>
    <cellStyle name="20 % - Akzent1 2 7" xfId="3371"/>
    <cellStyle name="20 % - Akzent1 2 7 2" xfId="6732"/>
    <cellStyle name="20 % - Akzent1 2 7 2 2" xfId="20183"/>
    <cellStyle name="20 % - Akzent1 2 7 2 3" xfId="33667"/>
    <cellStyle name="20 % - Akzent1 2 7 2 4" xfId="47158"/>
    <cellStyle name="20 % - Akzent1 2 7 3" xfId="10088"/>
    <cellStyle name="20 % - Akzent1 2 7 3 2" xfId="23539"/>
    <cellStyle name="20 % - Akzent1 2 7 3 3" xfId="37023"/>
    <cellStyle name="20 % - Akzent1 2 7 3 4" xfId="50514"/>
    <cellStyle name="20 % - Akzent1 2 7 4" xfId="13444"/>
    <cellStyle name="20 % - Akzent1 2 7 4 2" xfId="26895"/>
    <cellStyle name="20 % - Akzent1 2 7 4 3" xfId="40379"/>
    <cellStyle name="20 % - Akzent1 2 7 4 4" xfId="53870"/>
    <cellStyle name="20 % - Akzent1 2 7 5" xfId="16826"/>
    <cellStyle name="20 % - Akzent1 2 7 6" xfId="30310"/>
    <cellStyle name="20 % - Akzent1 2 7 7" xfId="43801"/>
    <cellStyle name="20 % - Akzent1 2 8" xfId="3878"/>
    <cellStyle name="20 % - Akzent1 2 8 2" xfId="7239"/>
    <cellStyle name="20 % - Akzent1 2 8 2 2" xfId="20690"/>
    <cellStyle name="20 % - Akzent1 2 8 2 3" xfId="34174"/>
    <cellStyle name="20 % - Akzent1 2 8 2 4" xfId="47665"/>
    <cellStyle name="20 % - Akzent1 2 8 3" xfId="10595"/>
    <cellStyle name="20 % - Akzent1 2 8 3 2" xfId="24046"/>
    <cellStyle name="20 % - Akzent1 2 8 3 3" xfId="37530"/>
    <cellStyle name="20 % - Akzent1 2 8 3 4" xfId="51021"/>
    <cellStyle name="20 % - Akzent1 2 8 4" xfId="13951"/>
    <cellStyle name="20 % - Akzent1 2 8 4 2" xfId="27402"/>
    <cellStyle name="20 % - Akzent1 2 8 4 3" xfId="40886"/>
    <cellStyle name="20 % - Akzent1 2 8 4 4" xfId="54377"/>
    <cellStyle name="20 % - Akzent1 2 8 5" xfId="17333"/>
    <cellStyle name="20 % - Akzent1 2 8 6" xfId="30817"/>
    <cellStyle name="20 % - Akzent1 2 8 7" xfId="44308"/>
    <cellStyle name="20 % - Akzent1 2 9" xfId="3951"/>
    <cellStyle name="20 % - Akzent1 2 9 2" xfId="7308"/>
    <cellStyle name="20 % - Akzent1 2 9 2 2" xfId="20759"/>
    <cellStyle name="20 % - Akzent1 2 9 2 3" xfId="34243"/>
    <cellStyle name="20 % - Akzent1 2 9 2 4" xfId="47734"/>
    <cellStyle name="20 % - Akzent1 2 9 3" xfId="10664"/>
    <cellStyle name="20 % - Akzent1 2 9 3 2" xfId="24115"/>
    <cellStyle name="20 % - Akzent1 2 9 3 3" xfId="37599"/>
    <cellStyle name="20 % - Akzent1 2 9 3 4" xfId="51090"/>
    <cellStyle name="20 % - Akzent1 2 9 4" xfId="14020"/>
    <cellStyle name="20 % - Akzent1 2 9 4 2" xfId="27471"/>
    <cellStyle name="20 % - Akzent1 2 9 4 3" xfId="40955"/>
    <cellStyle name="20 % - Akzent1 2 9 4 4" xfId="54446"/>
    <cellStyle name="20 % - Akzent1 2 9 5" xfId="17402"/>
    <cellStyle name="20 % - Akzent1 2 9 6" xfId="30886"/>
    <cellStyle name="20 % - Akzent1 2 9 7" xfId="44377"/>
    <cellStyle name="20 % - Akzent1 20" xfId="41462"/>
    <cellStyle name="20 % - Akzent1 3" xfId="1154"/>
    <cellStyle name="20 % - Akzent1 3 10" xfId="11238"/>
    <cellStyle name="20 % - Akzent1 3 10 2" xfId="24689"/>
    <cellStyle name="20 % - Akzent1 3 10 3" xfId="38173"/>
    <cellStyle name="20 % - Akzent1 3 10 4" xfId="51664"/>
    <cellStyle name="20 % - Akzent1 3 11" xfId="14619"/>
    <cellStyle name="20 % - Akzent1 3 12" xfId="28102"/>
    <cellStyle name="20 % - Akzent1 3 13" xfId="41593"/>
    <cellStyle name="20 % - Akzent1 3 2" xfId="1248"/>
    <cellStyle name="20 % - Akzent1 3 2 10" xfId="14721"/>
    <cellStyle name="20 % - Akzent1 3 2 11" xfId="28204"/>
    <cellStyle name="20 % - Akzent1 3 2 12" xfId="41695"/>
    <cellStyle name="20 % - Akzent1 3 2 2" xfId="1486"/>
    <cellStyle name="20 % - Akzent1 3 2 2 10" xfId="28454"/>
    <cellStyle name="20 % - Akzent1 3 2 2 11" xfId="41945"/>
    <cellStyle name="20 % - Akzent1 3 2 2 2" xfId="2062"/>
    <cellStyle name="20 % - Akzent1 3 2 2 2 2" xfId="3203"/>
    <cellStyle name="20 % - Akzent1 3 2 2 2 2 2" xfId="6564"/>
    <cellStyle name="20 % - Akzent1 3 2 2 2 2 2 2" xfId="20015"/>
    <cellStyle name="20 % - Akzent1 3 2 2 2 2 2 3" xfId="33499"/>
    <cellStyle name="20 % - Akzent1 3 2 2 2 2 2 4" xfId="46990"/>
    <cellStyle name="20 % - Akzent1 3 2 2 2 2 3" xfId="9920"/>
    <cellStyle name="20 % - Akzent1 3 2 2 2 2 3 2" xfId="23371"/>
    <cellStyle name="20 % - Akzent1 3 2 2 2 2 3 3" xfId="36855"/>
    <cellStyle name="20 % - Akzent1 3 2 2 2 2 3 4" xfId="50346"/>
    <cellStyle name="20 % - Akzent1 3 2 2 2 2 4" xfId="13276"/>
    <cellStyle name="20 % - Akzent1 3 2 2 2 2 4 2" xfId="26727"/>
    <cellStyle name="20 % - Akzent1 3 2 2 2 2 4 3" xfId="40211"/>
    <cellStyle name="20 % - Akzent1 3 2 2 2 2 4 4" xfId="53702"/>
    <cellStyle name="20 % - Akzent1 3 2 2 2 2 5" xfId="16658"/>
    <cellStyle name="20 % - Akzent1 3 2 2 2 2 6" xfId="30142"/>
    <cellStyle name="20 % - Akzent1 3 2 2 2 2 7" xfId="43633"/>
    <cellStyle name="20 % - Akzent1 3 2 2 2 3" xfId="5437"/>
    <cellStyle name="20 % - Akzent1 3 2 2 2 3 2" xfId="18888"/>
    <cellStyle name="20 % - Akzent1 3 2 2 2 3 3" xfId="32372"/>
    <cellStyle name="20 % - Akzent1 3 2 2 2 3 4" xfId="45863"/>
    <cellStyle name="20 % - Akzent1 3 2 2 2 4" xfId="8793"/>
    <cellStyle name="20 % - Akzent1 3 2 2 2 4 2" xfId="22244"/>
    <cellStyle name="20 % - Akzent1 3 2 2 2 4 3" xfId="35728"/>
    <cellStyle name="20 % - Akzent1 3 2 2 2 4 4" xfId="49219"/>
    <cellStyle name="20 % - Akzent1 3 2 2 2 5" xfId="12149"/>
    <cellStyle name="20 % - Akzent1 3 2 2 2 5 2" xfId="25600"/>
    <cellStyle name="20 % - Akzent1 3 2 2 2 5 3" xfId="39084"/>
    <cellStyle name="20 % - Akzent1 3 2 2 2 5 4" xfId="52575"/>
    <cellStyle name="20 % - Akzent1 3 2 2 2 6" xfId="15531"/>
    <cellStyle name="20 % - Akzent1 3 2 2 2 7" xfId="29015"/>
    <cellStyle name="20 % - Akzent1 3 2 2 2 8" xfId="42506"/>
    <cellStyle name="20 % - Akzent1 3 2 2 3" xfId="2643"/>
    <cellStyle name="20 % - Akzent1 3 2 2 3 2" xfId="6004"/>
    <cellStyle name="20 % - Akzent1 3 2 2 3 2 2" xfId="19455"/>
    <cellStyle name="20 % - Akzent1 3 2 2 3 2 3" xfId="32939"/>
    <cellStyle name="20 % - Akzent1 3 2 2 3 2 4" xfId="46430"/>
    <cellStyle name="20 % - Akzent1 3 2 2 3 3" xfId="9360"/>
    <cellStyle name="20 % - Akzent1 3 2 2 3 3 2" xfId="22811"/>
    <cellStyle name="20 % - Akzent1 3 2 2 3 3 3" xfId="36295"/>
    <cellStyle name="20 % - Akzent1 3 2 2 3 3 4" xfId="49786"/>
    <cellStyle name="20 % - Akzent1 3 2 2 3 4" xfId="12716"/>
    <cellStyle name="20 % - Akzent1 3 2 2 3 4 2" xfId="26167"/>
    <cellStyle name="20 % - Akzent1 3 2 2 3 4 3" xfId="39651"/>
    <cellStyle name="20 % - Akzent1 3 2 2 3 4 4" xfId="53142"/>
    <cellStyle name="20 % - Akzent1 3 2 2 3 5" xfId="16098"/>
    <cellStyle name="20 % - Akzent1 3 2 2 3 6" xfId="29582"/>
    <cellStyle name="20 % - Akzent1 3 2 2 3 7" xfId="43073"/>
    <cellStyle name="20 % - Akzent1 3 2 2 4" xfId="3748"/>
    <cellStyle name="20 % - Akzent1 3 2 2 4 2" xfId="7109"/>
    <cellStyle name="20 % - Akzent1 3 2 2 4 2 2" xfId="20560"/>
    <cellStyle name="20 % - Akzent1 3 2 2 4 2 3" xfId="34044"/>
    <cellStyle name="20 % - Akzent1 3 2 2 4 2 4" xfId="47535"/>
    <cellStyle name="20 % - Akzent1 3 2 2 4 3" xfId="10465"/>
    <cellStyle name="20 % - Akzent1 3 2 2 4 3 2" xfId="23916"/>
    <cellStyle name="20 % - Akzent1 3 2 2 4 3 3" xfId="37400"/>
    <cellStyle name="20 % - Akzent1 3 2 2 4 3 4" xfId="50891"/>
    <cellStyle name="20 % - Akzent1 3 2 2 4 4" xfId="13821"/>
    <cellStyle name="20 % - Akzent1 3 2 2 4 4 2" xfId="27272"/>
    <cellStyle name="20 % - Akzent1 3 2 2 4 4 3" xfId="40756"/>
    <cellStyle name="20 % - Akzent1 3 2 2 4 4 4" xfId="54247"/>
    <cellStyle name="20 % - Akzent1 3 2 2 4 5" xfId="17203"/>
    <cellStyle name="20 % - Akzent1 3 2 2 4 6" xfId="30687"/>
    <cellStyle name="20 % - Akzent1 3 2 2 4 7" xfId="44178"/>
    <cellStyle name="20 % - Akzent1 3 2 2 5" xfId="4328"/>
    <cellStyle name="20 % - Akzent1 3 2 2 5 2" xfId="7685"/>
    <cellStyle name="20 % - Akzent1 3 2 2 5 2 2" xfId="21136"/>
    <cellStyle name="20 % - Akzent1 3 2 2 5 2 3" xfId="34620"/>
    <cellStyle name="20 % - Akzent1 3 2 2 5 2 4" xfId="48111"/>
    <cellStyle name="20 % - Akzent1 3 2 2 5 3" xfId="11041"/>
    <cellStyle name="20 % - Akzent1 3 2 2 5 3 2" xfId="24492"/>
    <cellStyle name="20 % - Akzent1 3 2 2 5 3 3" xfId="37976"/>
    <cellStyle name="20 % - Akzent1 3 2 2 5 3 4" xfId="51467"/>
    <cellStyle name="20 % - Akzent1 3 2 2 5 4" xfId="14397"/>
    <cellStyle name="20 % - Akzent1 3 2 2 5 4 2" xfId="27848"/>
    <cellStyle name="20 % - Akzent1 3 2 2 5 4 3" xfId="41332"/>
    <cellStyle name="20 % - Akzent1 3 2 2 5 4 4" xfId="54823"/>
    <cellStyle name="20 % - Akzent1 3 2 2 5 5" xfId="17779"/>
    <cellStyle name="20 % - Akzent1 3 2 2 5 6" xfId="31263"/>
    <cellStyle name="20 % - Akzent1 3 2 2 5 7" xfId="44754"/>
    <cellStyle name="20 % - Akzent1 3 2 2 6" xfId="4878"/>
    <cellStyle name="20 % - Akzent1 3 2 2 6 2" xfId="18329"/>
    <cellStyle name="20 % - Akzent1 3 2 2 6 3" xfId="31813"/>
    <cellStyle name="20 % - Akzent1 3 2 2 6 4" xfId="45304"/>
    <cellStyle name="20 % - Akzent1 3 2 2 7" xfId="8234"/>
    <cellStyle name="20 % - Akzent1 3 2 2 7 2" xfId="21685"/>
    <cellStyle name="20 % - Akzent1 3 2 2 7 3" xfId="35169"/>
    <cellStyle name="20 % - Akzent1 3 2 2 7 4" xfId="48660"/>
    <cellStyle name="20 % - Akzent1 3 2 2 8" xfId="11590"/>
    <cellStyle name="20 % - Akzent1 3 2 2 8 2" xfId="25041"/>
    <cellStyle name="20 % - Akzent1 3 2 2 8 3" xfId="38525"/>
    <cellStyle name="20 % - Akzent1 3 2 2 8 4" xfId="52016"/>
    <cellStyle name="20 % - Akzent1 3 2 2 9" xfId="14971"/>
    <cellStyle name="20 % - Akzent1 3 2 3" xfId="1813"/>
    <cellStyle name="20 % - Akzent1 3 2 3 2" xfId="2953"/>
    <cellStyle name="20 % - Akzent1 3 2 3 2 2" xfId="6314"/>
    <cellStyle name="20 % - Akzent1 3 2 3 2 2 2" xfId="19765"/>
    <cellStyle name="20 % - Akzent1 3 2 3 2 2 3" xfId="33249"/>
    <cellStyle name="20 % - Akzent1 3 2 3 2 2 4" xfId="46740"/>
    <cellStyle name="20 % - Akzent1 3 2 3 2 3" xfId="9670"/>
    <cellStyle name="20 % - Akzent1 3 2 3 2 3 2" xfId="23121"/>
    <cellStyle name="20 % - Akzent1 3 2 3 2 3 3" xfId="36605"/>
    <cellStyle name="20 % - Akzent1 3 2 3 2 3 4" xfId="50096"/>
    <cellStyle name="20 % - Akzent1 3 2 3 2 4" xfId="13026"/>
    <cellStyle name="20 % - Akzent1 3 2 3 2 4 2" xfId="26477"/>
    <cellStyle name="20 % - Akzent1 3 2 3 2 4 3" xfId="39961"/>
    <cellStyle name="20 % - Akzent1 3 2 3 2 4 4" xfId="53452"/>
    <cellStyle name="20 % - Akzent1 3 2 3 2 5" xfId="16408"/>
    <cellStyle name="20 % - Akzent1 3 2 3 2 6" xfId="29892"/>
    <cellStyle name="20 % - Akzent1 3 2 3 2 7" xfId="43383"/>
    <cellStyle name="20 % - Akzent1 3 2 3 3" xfId="5187"/>
    <cellStyle name="20 % - Akzent1 3 2 3 3 2" xfId="18638"/>
    <cellStyle name="20 % - Akzent1 3 2 3 3 3" xfId="32122"/>
    <cellStyle name="20 % - Akzent1 3 2 3 3 4" xfId="45613"/>
    <cellStyle name="20 % - Akzent1 3 2 3 4" xfId="8543"/>
    <cellStyle name="20 % - Akzent1 3 2 3 4 2" xfId="21994"/>
    <cellStyle name="20 % - Akzent1 3 2 3 4 3" xfId="35478"/>
    <cellStyle name="20 % - Akzent1 3 2 3 4 4" xfId="48969"/>
    <cellStyle name="20 % - Akzent1 3 2 3 5" xfId="11899"/>
    <cellStyle name="20 % - Akzent1 3 2 3 5 2" xfId="25350"/>
    <cellStyle name="20 % - Akzent1 3 2 3 5 3" xfId="38834"/>
    <cellStyle name="20 % - Akzent1 3 2 3 5 4" xfId="52325"/>
    <cellStyle name="20 % - Akzent1 3 2 3 6" xfId="15281"/>
    <cellStyle name="20 % - Akzent1 3 2 3 7" xfId="28765"/>
    <cellStyle name="20 % - Akzent1 3 2 3 8" xfId="42256"/>
    <cellStyle name="20 % - Akzent1 3 2 4" xfId="2392"/>
    <cellStyle name="20 % - Akzent1 3 2 4 2" xfId="5754"/>
    <cellStyle name="20 % - Akzent1 3 2 4 2 2" xfId="19205"/>
    <cellStyle name="20 % - Akzent1 3 2 4 2 3" xfId="32689"/>
    <cellStyle name="20 % - Akzent1 3 2 4 2 4" xfId="46180"/>
    <cellStyle name="20 % - Akzent1 3 2 4 3" xfId="9110"/>
    <cellStyle name="20 % - Akzent1 3 2 4 3 2" xfId="22561"/>
    <cellStyle name="20 % - Akzent1 3 2 4 3 3" xfId="36045"/>
    <cellStyle name="20 % - Akzent1 3 2 4 3 4" xfId="49536"/>
    <cellStyle name="20 % - Akzent1 3 2 4 4" xfId="12466"/>
    <cellStyle name="20 % - Akzent1 3 2 4 4 2" xfId="25917"/>
    <cellStyle name="20 % - Akzent1 3 2 4 4 3" xfId="39401"/>
    <cellStyle name="20 % - Akzent1 3 2 4 4 4" xfId="52892"/>
    <cellStyle name="20 % - Akzent1 3 2 4 5" xfId="15848"/>
    <cellStyle name="20 % - Akzent1 3 2 4 6" xfId="29332"/>
    <cellStyle name="20 % - Akzent1 3 2 4 7" xfId="42823"/>
    <cellStyle name="20 % - Akzent1 3 2 5" xfId="3498"/>
    <cellStyle name="20 % - Akzent1 3 2 5 2" xfId="6859"/>
    <cellStyle name="20 % - Akzent1 3 2 5 2 2" xfId="20310"/>
    <cellStyle name="20 % - Akzent1 3 2 5 2 3" xfId="33794"/>
    <cellStyle name="20 % - Akzent1 3 2 5 2 4" xfId="47285"/>
    <cellStyle name="20 % - Akzent1 3 2 5 3" xfId="10215"/>
    <cellStyle name="20 % - Akzent1 3 2 5 3 2" xfId="23666"/>
    <cellStyle name="20 % - Akzent1 3 2 5 3 3" xfId="37150"/>
    <cellStyle name="20 % - Akzent1 3 2 5 3 4" xfId="50641"/>
    <cellStyle name="20 % - Akzent1 3 2 5 4" xfId="13571"/>
    <cellStyle name="20 % - Akzent1 3 2 5 4 2" xfId="27022"/>
    <cellStyle name="20 % - Akzent1 3 2 5 4 3" xfId="40506"/>
    <cellStyle name="20 % - Akzent1 3 2 5 4 4" xfId="53997"/>
    <cellStyle name="20 % - Akzent1 3 2 5 5" xfId="16953"/>
    <cellStyle name="20 % - Akzent1 3 2 5 6" xfId="30437"/>
    <cellStyle name="20 % - Akzent1 3 2 5 7" xfId="43928"/>
    <cellStyle name="20 % - Akzent1 3 2 6" xfId="4078"/>
    <cellStyle name="20 % - Akzent1 3 2 6 2" xfId="7435"/>
    <cellStyle name="20 % - Akzent1 3 2 6 2 2" xfId="20886"/>
    <cellStyle name="20 % - Akzent1 3 2 6 2 3" xfId="34370"/>
    <cellStyle name="20 % - Akzent1 3 2 6 2 4" xfId="47861"/>
    <cellStyle name="20 % - Akzent1 3 2 6 3" xfId="10791"/>
    <cellStyle name="20 % - Akzent1 3 2 6 3 2" xfId="24242"/>
    <cellStyle name="20 % - Akzent1 3 2 6 3 3" xfId="37726"/>
    <cellStyle name="20 % - Akzent1 3 2 6 3 4" xfId="51217"/>
    <cellStyle name="20 % - Akzent1 3 2 6 4" xfId="14147"/>
    <cellStyle name="20 % - Akzent1 3 2 6 4 2" xfId="27598"/>
    <cellStyle name="20 % - Akzent1 3 2 6 4 3" xfId="41082"/>
    <cellStyle name="20 % - Akzent1 3 2 6 4 4" xfId="54573"/>
    <cellStyle name="20 % - Akzent1 3 2 6 5" xfId="17529"/>
    <cellStyle name="20 % - Akzent1 3 2 6 6" xfId="31013"/>
    <cellStyle name="20 % - Akzent1 3 2 6 7" xfId="44504"/>
    <cellStyle name="20 % - Akzent1 3 2 7" xfId="4628"/>
    <cellStyle name="20 % - Akzent1 3 2 7 2" xfId="18079"/>
    <cellStyle name="20 % - Akzent1 3 2 7 3" xfId="31563"/>
    <cellStyle name="20 % - Akzent1 3 2 7 4" xfId="45054"/>
    <cellStyle name="20 % - Akzent1 3 2 8" xfId="7984"/>
    <cellStyle name="20 % - Akzent1 3 2 8 2" xfId="21435"/>
    <cellStyle name="20 % - Akzent1 3 2 8 3" xfId="34919"/>
    <cellStyle name="20 % - Akzent1 3 2 8 4" xfId="48410"/>
    <cellStyle name="20 % - Akzent1 3 2 9" xfId="11340"/>
    <cellStyle name="20 % - Akzent1 3 2 9 2" xfId="24791"/>
    <cellStyle name="20 % - Akzent1 3 2 9 3" xfId="38275"/>
    <cellStyle name="20 % - Akzent1 3 2 9 4" xfId="51766"/>
    <cellStyle name="20 % - Akzent1 3 3" xfId="1388"/>
    <cellStyle name="20 % - Akzent1 3 3 10" xfId="28353"/>
    <cellStyle name="20 % - Akzent1 3 3 11" xfId="41844"/>
    <cellStyle name="20 % - Akzent1 3 3 2" xfId="1962"/>
    <cellStyle name="20 % - Akzent1 3 3 2 2" xfId="3102"/>
    <cellStyle name="20 % - Akzent1 3 3 2 2 2" xfId="6463"/>
    <cellStyle name="20 % - Akzent1 3 3 2 2 2 2" xfId="19914"/>
    <cellStyle name="20 % - Akzent1 3 3 2 2 2 3" xfId="33398"/>
    <cellStyle name="20 % - Akzent1 3 3 2 2 2 4" xfId="46889"/>
    <cellStyle name="20 % - Akzent1 3 3 2 2 3" xfId="9819"/>
    <cellStyle name="20 % - Akzent1 3 3 2 2 3 2" xfId="23270"/>
    <cellStyle name="20 % - Akzent1 3 3 2 2 3 3" xfId="36754"/>
    <cellStyle name="20 % - Akzent1 3 3 2 2 3 4" xfId="50245"/>
    <cellStyle name="20 % - Akzent1 3 3 2 2 4" xfId="13175"/>
    <cellStyle name="20 % - Akzent1 3 3 2 2 4 2" xfId="26626"/>
    <cellStyle name="20 % - Akzent1 3 3 2 2 4 3" xfId="40110"/>
    <cellStyle name="20 % - Akzent1 3 3 2 2 4 4" xfId="53601"/>
    <cellStyle name="20 % - Akzent1 3 3 2 2 5" xfId="16557"/>
    <cellStyle name="20 % - Akzent1 3 3 2 2 6" xfId="30041"/>
    <cellStyle name="20 % - Akzent1 3 3 2 2 7" xfId="43532"/>
    <cellStyle name="20 % - Akzent1 3 3 2 3" xfId="5336"/>
    <cellStyle name="20 % - Akzent1 3 3 2 3 2" xfId="18787"/>
    <cellStyle name="20 % - Akzent1 3 3 2 3 3" xfId="32271"/>
    <cellStyle name="20 % - Akzent1 3 3 2 3 4" xfId="45762"/>
    <cellStyle name="20 % - Akzent1 3 3 2 4" xfId="8692"/>
    <cellStyle name="20 % - Akzent1 3 3 2 4 2" xfId="22143"/>
    <cellStyle name="20 % - Akzent1 3 3 2 4 3" xfId="35627"/>
    <cellStyle name="20 % - Akzent1 3 3 2 4 4" xfId="49118"/>
    <cellStyle name="20 % - Akzent1 3 3 2 5" xfId="12048"/>
    <cellStyle name="20 % - Akzent1 3 3 2 5 2" xfId="25499"/>
    <cellStyle name="20 % - Akzent1 3 3 2 5 3" xfId="38983"/>
    <cellStyle name="20 % - Akzent1 3 3 2 5 4" xfId="52474"/>
    <cellStyle name="20 % - Akzent1 3 3 2 6" xfId="15430"/>
    <cellStyle name="20 % - Akzent1 3 3 2 7" xfId="28914"/>
    <cellStyle name="20 % - Akzent1 3 3 2 8" xfId="42405"/>
    <cellStyle name="20 % - Akzent1 3 3 3" xfId="2542"/>
    <cellStyle name="20 % - Akzent1 3 3 3 2" xfId="5903"/>
    <cellStyle name="20 % - Akzent1 3 3 3 2 2" xfId="19354"/>
    <cellStyle name="20 % - Akzent1 3 3 3 2 3" xfId="32838"/>
    <cellStyle name="20 % - Akzent1 3 3 3 2 4" xfId="46329"/>
    <cellStyle name="20 % - Akzent1 3 3 3 3" xfId="9259"/>
    <cellStyle name="20 % - Akzent1 3 3 3 3 2" xfId="22710"/>
    <cellStyle name="20 % - Akzent1 3 3 3 3 3" xfId="36194"/>
    <cellStyle name="20 % - Akzent1 3 3 3 3 4" xfId="49685"/>
    <cellStyle name="20 % - Akzent1 3 3 3 4" xfId="12615"/>
    <cellStyle name="20 % - Akzent1 3 3 3 4 2" xfId="26066"/>
    <cellStyle name="20 % - Akzent1 3 3 3 4 3" xfId="39550"/>
    <cellStyle name="20 % - Akzent1 3 3 3 4 4" xfId="53041"/>
    <cellStyle name="20 % - Akzent1 3 3 3 5" xfId="15997"/>
    <cellStyle name="20 % - Akzent1 3 3 3 6" xfId="29481"/>
    <cellStyle name="20 % - Akzent1 3 3 3 7" xfId="42972"/>
    <cellStyle name="20 % - Akzent1 3 3 4" xfId="3647"/>
    <cellStyle name="20 % - Akzent1 3 3 4 2" xfId="7008"/>
    <cellStyle name="20 % - Akzent1 3 3 4 2 2" xfId="20459"/>
    <cellStyle name="20 % - Akzent1 3 3 4 2 3" xfId="33943"/>
    <cellStyle name="20 % - Akzent1 3 3 4 2 4" xfId="47434"/>
    <cellStyle name="20 % - Akzent1 3 3 4 3" xfId="10364"/>
    <cellStyle name="20 % - Akzent1 3 3 4 3 2" xfId="23815"/>
    <cellStyle name="20 % - Akzent1 3 3 4 3 3" xfId="37299"/>
    <cellStyle name="20 % - Akzent1 3 3 4 3 4" xfId="50790"/>
    <cellStyle name="20 % - Akzent1 3 3 4 4" xfId="13720"/>
    <cellStyle name="20 % - Akzent1 3 3 4 4 2" xfId="27171"/>
    <cellStyle name="20 % - Akzent1 3 3 4 4 3" xfId="40655"/>
    <cellStyle name="20 % - Akzent1 3 3 4 4 4" xfId="54146"/>
    <cellStyle name="20 % - Akzent1 3 3 4 5" xfId="17102"/>
    <cellStyle name="20 % - Akzent1 3 3 4 6" xfId="30586"/>
    <cellStyle name="20 % - Akzent1 3 3 4 7" xfId="44077"/>
    <cellStyle name="20 % - Akzent1 3 3 5" xfId="4227"/>
    <cellStyle name="20 % - Akzent1 3 3 5 2" xfId="7584"/>
    <cellStyle name="20 % - Akzent1 3 3 5 2 2" xfId="21035"/>
    <cellStyle name="20 % - Akzent1 3 3 5 2 3" xfId="34519"/>
    <cellStyle name="20 % - Akzent1 3 3 5 2 4" xfId="48010"/>
    <cellStyle name="20 % - Akzent1 3 3 5 3" xfId="10940"/>
    <cellStyle name="20 % - Akzent1 3 3 5 3 2" xfId="24391"/>
    <cellStyle name="20 % - Akzent1 3 3 5 3 3" xfId="37875"/>
    <cellStyle name="20 % - Akzent1 3 3 5 3 4" xfId="51366"/>
    <cellStyle name="20 % - Akzent1 3 3 5 4" xfId="14296"/>
    <cellStyle name="20 % - Akzent1 3 3 5 4 2" xfId="27747"/>
    <cellStyle name="20 % - Akzent1 3 3 5 4 3" xfId="41231"/>
    <cellStyle name="20 % - Akzent1 3 3 5 4 4" xfId="54722"/>
    <cellStyle name="20 % - Akzent1 3 3 5 5" xfId="17678"/>
    <cellStyle name="20 % - Akzent1 3 3 5 6" xfId="31162"/>
    <cellStyle name="20 % - Akzent1 3 3 5 7" xfId="44653"/>
    <cellStyle name="20 % - Akzent1 3 3 6" xfId="4777"/>
    <cellStyle name="20 % - Akzent1 3 3 6 2" xfId="18228"/>
    <cellStyle name="20 % - Akzent1 3 3 6 3" xfId="31712"/>
    <cellStyle name="20 % - Akzent1 3 3 6 4" xfId="45203"/>
    <cellStyle name="20 % - Akzent1 3 3 7" xfId="8133"/>
    <cellStyle name="20 % - Akzent1 3 3 7 2" xfId="21584"/>
    <cellStyle name="20 % - Akzent1 3 3 7 3" xfId="35068"/>
    <cellStyle name="20 % - Akzent1 3 3 7 4" xfId="48559"/>
    <cellStyle name="20 % - Akzent1 3 3 8" xfId="11489"/>
    <cellStyle name="20 % - Akzent1 3 3 8 2" xfId="24940"/>
    <cellStyle name="20 % - Akzent1 3 3 8 3" xfId="38424"/>
    <cellStyle name="20 % - Akzent1 3 3 8 4" xfId="51915"/>
    <cellStyle name="20 % - Akzent1 3 3 9" xfId="14870"/>
    <cellStyle name="20 % - Akzent1 3 4" xfId="1713"/>
    <cellStyle name="20 % - Akzent1 3 4 2" xfId="2852"/>
    <cellStyle name="20 % - Akzent1 3 4 2 2" xfId="6213"/>
    <cellStyle name="20 % - Akzent1 3 4 2 2 2" xfId="19664"/>
    <cellStyle name="20 % - Akzent1 3 4 2 2 3" xfId="33148"/>
    <cellStyle name="20 % - Akzent1 3 4 2 2 4" xfId="46639"/>
    <cellStyle name="20 % - Akzent1 3 4 2 3" xfId="9569"/>
    <cellStyle name="20 % - Akzent1 3 4 2 3 2" xfId="23020"/>
    <cellStyle name="20 % - Akzent1 3 4 2 3 3" xfId="36504"/>
    <cellStyle name="20 % - Akzent1 3 4 2 3 4" xfId="49995"/>
    <cellStyle name="20 % - Akzent1 3 4 2 4" xfId="12925"/>
    <cellStyle name="20 % - Akzent1 3 4 2 4 2" xfId="26376"/>
    <cellStyle name="20 % - Akzent1 3 4 2 4 3" xfId="39860"/>
    <cellStyle name="20 % - Akzent1 3 4 2 4 4" xfId="53351"/>
    <cellStyle name="20 % - Akzent1 3 4 2 5" xfId="16307"/>
    <cellStyle name="20 % - Akzent1 3 4 2 6" xfId="29791"/>
    <cellStyle name="20 % - Akzent1 3 4 2 7" xfId="43282"/>
    <cellStyle name="20 % - Akzent1 3 4 3" xfId="5086"/>
    <cellStyle name="20 % - Akzent1 3 4 3 2" xfId="18537"/>
    <cellStyle name="20 % - Akzent1 3 4 3 3" xfId="32021"/>
    <cellStyle name="20 % - Akzent1 3 4 3 4" xfId="45512"/>
    <cellStyle name="20 % - Akzent1 3 4 4" xfId="8442"/>
    <cellStyle name="20 % - Akzent1 3 4 4 2" xfId="21893"/>
    <cellStyle name="20 % - Akzent1 3 4 4 3" xfId="35377"/>
    <cellStyle name="20 % - Akzent1 3 4 4 4" xfId="48868"/>
    <cellStyle name="20 % - Akzent1 3 4 5" xfId="11798"/>
    <cellStyle name="20 % - Akzent1 3 4 5 2" xfId="25249"/>
    <cellStyle name="20 % - Akzent1 3 4 5 3" xfId="38733"/>
    <cellStyle name="20 % - Akzent1 3 4 5 4" xfId="52224"/>
    <cellStyle name="20 % - Akzent1 3 4 6" xfId="15180"/>
    <cellStyle name="20 % - Akzent1 3 4 7" xfId="28664"/>
    <cellStyle name="20 % - Akzent1 3 4 8" xfId="42155"/>
    <cellStyle name="20 % - Akzent1 3 5" xfId="2290"/>
    <cellStyle name="20 % - Akzent1 3 5 2" xfId="5652"/>
    <cellStyle name="20 % - Akzent1 3 5 2 2" xfId="19103"/>
    <cellStyle name="20 % - Akzent1 3 5 2 3" xfId="32587"/>
    <cellStyle name="20 % - Akzent1 3 5 2 4" xfId="46078"/>
    <cellStyle name="20 % - Akzent1 3 5 3" xfId="9008"/>
    <cellStyle name="20 % - Akzent1 3 5 3 2" xfId="22459"/>
    <cellStyle name="20 % - Akzent1 3 5 3 3" xfId="35943"/>
    <cellStyle name="20 % - Akzent1 3 5 3 4" xfId="49434"/>
    <cellStyle name="20 % - Akzent1 3 5 4" xfId="12364"/>
    <cellStyle name="20 % - Akzent1 3 5 4 2" xfId="25815"/>
    <cellStyle name="20 % - Akzent1 3 5 4 3" xfId="39299"/>
    <cellStyle name="20 % - Akzent1 3 5 4 4" xfId="52790"/>
    <cellStyle name="20 % - Akzent1 3 5 5" xfId="15746"/>
    <cellStyle name="20 % - Akzent1 3 5 6" xfId="29230"/>
    <cellStyle name="20 % - Akzent1 3 5 7" xfId="42721"/>
    <cellStyle name="20 % - Akzent1 3 6" xfId="3396"/>
    <cellStyle name="20 % - Akzent1 3 6 2" xfId="6757"/>
    <cellStyle name="20 % - Akzent1 3 6 2 2" xfId="20208"/>
    <cellStyle name="20 % - Akzent1 3 6 2 3" xfId="33692"/>
    <cellStyle name="20 % - Akzent1 3 6 2 4" xfId="47183"/>
    <cellStyle name="20 % - Akzent1 3 6 3" xfId="10113"/>
    <cellStyle name="20 % - Akzent1 3 6 3 2" xfId="23564"/>
    <cellStyle name="20 % - Akzent1 3 6 3 3" xfId="37048"/>
    <cellStyle name="20 % - Akzent1 3 6 3 4" xfId="50539"/>
    <cellStyle name="20 % - Akzent1 3 6 4" xfId="13469"/>
    <cellStyle name="20 % - Akzent1 3 6 4 2" xfId="26920"/>
    <cellStyle name="20 % - Akzent1 3 6 4 3" xfId="40404"/>
    <cellStyle name="20 % - Akzent1 3 6 4 4" xfId="53895"/>
    <cellStyle name="20 % - Akzent1 3 6 5" xfId="16851"/>
    <cellStyle name="20 % - Akzent1 3 6 6" xfId="30335"/>
    <cellStyle name="20 % - Akzent1 3 6 7" xfId="43826"/>
    <cellStyle name="20 % - Akzent1 3 7" xfId="3976"/>
    <cellStyle name="20 % - Akzent1 3 7 2" xfId="7333"/>
    <cellStyle name="20 % - Akzent1 3 7 2 2" xfId="20784"/>
    <cellStyle name="20 % - Akzent1 3 7 2 3" xfId="34268"/>
    <cellStyle name="20 % - Akzent1 3 7 2 4" xfId="47759"/>
    <cellStyle name="20 % - Akzent1 3 7 3" xfId="10689"/>
    <cellStyle name="20 % - Akzent1 3 7 3 2" xfId="24140"/>
    <cellStyle name="20 % - Akzent1 3 7 3 3" xfId="37624"/>
    <cellStyle name="20 % - Akzent1 3 7 3 4" xfId="51115"/>
    <cellStyle name="20 % - Akzent1 3 7 4" xfId="14045"/>
    <cellStyle name="20 % - Akzent1 3 7 4 2" xfId="27496"/>
    <cellStyle name="20 % - Akzent1 3 7 4 3" xfId="40980"/>
    <cellStyle name="20 % - Akzent1 3 7 4 4" xfId="54471"/>
    <cellStyle name="20 % - Akzent1 3 7 5" xfId="17427"/>
    <cellStyle name="20 % - Akzent1 3 7 6" xfId="30911"/>
    <cellStyle name="20 % - Akzent1 3 7 7" xfId="44402"/>
    <cellStyle name="20 % - Akzent1 3 8" xfId="4526"/>
    <cellStyle name="20 % - Akzent1 3 8 2" xfId="17977"/>
    <cellStyle name="20 % - Akzent1 3 8 3" xfId="31461"/>
    <cellStyle name="20 % - Akzent1 3 8 4" xfId="44952"/>
    <cellStyle name="20 % - Akzent1 3 9" xfId="7882"/>
    <cellStyle name="20 % - Akzent1 3 9 2" xfId="21333"/>
    <cellStyle name="20 % - Akzent1 3 9 3" xfId="34817"/>
    <cellStyle name="20 % - Akzent1 3 9 4" xfId="48308"/>
    <cellStyle name="20 % - Akzent1 4" xfId="1173"/>
    <cellStyle name="20 % - Akzent1 4 10" xfId="11257"/>
    <cellStyle name="20 % - Akzent1 4 10 2" xfId="24708"/>
    <cellStyle name="20 % - Akzent1 4 10 3" xfId="38192"/>
    <cellStyle name="20 % - Akzent1 4 10 4" xfId="51683"/>
    <cellStyle name="20 % - Akzent1 4 11" xfId="14638"/>
    <cellStyle name="20 % - Akzent1 4 12" xfId="28121"/>
    <cellStyle name="20 % - Akzent1 4 13" xfId="41612"/>
    <cellStyle name="20 % - Akzent1 4 2" xfId="1267"/>
    <cellStyle name="20 % - Akzent1 4 2 10" xfId="14740"/>
    <cellStyle name="20 % - Akzent1 4 2 11" xfId="28223"/>
    <cellStyle name="20 % - Akzent1 4 2 12" xfId="41714"/>
    <cellStyle name="20 % - Akzent1 4 2 2" xfId="1505"/>
    <cellStyle name="20 % - Akzent1 4 2 2 10" xfId="28473"/>
    <cellStyle name="20 % - Akzent1 4 2 2 11" xfId="41964"/>
    <cellStyle name="20 % - Akzent1 4 2 2 2" xfId="2081"/>
    <cellStyle name="20 % - Akzent1 4 2 2 2 2" xfId="3222"/>
    <cellStyle name="20 % - Akzent1 4 2 2 2 2 2" xfId="6583"/>
    <cellStyle name="20 % - Akzent1 4 2 2 2 2 2 2" xfId="20034"/>
    <cellStyle name="20 % - Akzent1 4 2 2 2 2 2 3" xfId="33518"/>
    <cellStyle name="20 % - Akzent1 4 2 2 2 2 2 4" xfId="47009"/>
    <cellStyle name="20 % - Akzent1 4 2 2 2 2 3" xfId="9939"/>
    <cellStyle name="20 % - Akzent1 4 2 2 2 2 3 2" xfId="23390"/>
    <cellStyle name="20 % - Akzent1 4 2 2 2 2 3 3" xfId="36874"/>
    <cellStyle name="20 % - Akzent1 4 2 2 2 2 3 4" xfId="50365"/>
    <cellStyle name="20 % - Akzent1 4 2 2 2 2 4" xfId="13295"/>
    <cellStyle name="20 % - Akzent1 4 2 2 2 2 4 2" xfId="26746"/>
    <cellStyle name="20 % - Akzent1 4 2 2 2 2 4 3" xfId="40230"/>
    <cellStyle name="20 % - Akzent1 4 2 2 2 2 4 4" xfId="53721"/>
    <cellStyle name="20 % - Akzent1 4 2 2 2 2 5" xfId="16677"/>
    <cellStyle name="20 % - Akzent1 4 2 2 2 2 6" xfId="30161"/>
    <cellStyle name="20 % - Akzent1 4 2 2 2 2 7" xfId="43652"/>
    <cellStyle name="20 % - Akzent1 4 2 2 2 3" xfId="5456"/>
    <cellStyle name="20 % - Akzent1 4 2 2 2 3 2" xfId="18907"/>
    <cellStyle name="20 % - Akzent1 4 2 2 2 3 3" xfId="32391"/>
    <cellStyle name="20 % - Akzent1 4 2 2 2 3 4" xfId="45882"/>
    <cellStyle name="20 % - Akzent1 4 2 2 2 4" xfId="8812"/>
    <cellStyle name="20 % - Akzent1 4 2 2 2 4 2" xfId="22263"/>
    <cellStyle name="20 % - Akzent1 4 2 2 2 4 3" xfId="35747"/>
    <cellStyle name="20 % - Akzent1 4 2 2 2 4 4" xfId="49238"/>
    <cellStyle name="20 % - Akzent1 4 2 2 2 5" xfId="12168"/>
    <cellStyle name="20 % - Akzent1 4 2 2 2 5 2" xfId="25619"/>
    <cellStyle name="20 % - Akzent1 4 2 2 2 5 3" xfId="39103"/>
    <cellStyle name="20 % - Akzent1 4 2 2 2 5 4" xfId="52594"/>
    <cellStyle name="20 % - Akzent1 4 2 2 2 6" xfId="15550"/>
    <cellStyle name="20 % - Akzent1 4 2 2 2 7" xfId="29034"/>
    <cellStyle name="20 % - Akzent1 4 2 2 2 8" xfId="42525"/>
    <cellStyle name="20 % - Akzent1 4 2 2 3" xfId="2662"/>
    <cellStyle name="20 % - Akzent1 4 2 2 3 2" xfId="6023"/>
    <cellStyle name="20 % - Akzent1 4 2 2 3 2 2" xfId="19474"/>
    <cellStyle name="20 % - Akzent1 4 2 2 3 2 3" xfId="32958"/>
    <cellStyle name="20 % - Akzent1 4 2 2 3 2 4" xfId="46449"/>
    <cellStyle name="20 % - Akzent1 4 2 2 3 3" xfId="9379"/>
    <cellStyle name="20 % - Akzent1 4 2 2 3 3 2" xfId="22830"/>
    <cellStyle name="20 % - Akzent1 4 2 2 3 3 3" xfId="36314"/>
    <cellStyle name="20 % - Akzent1 4 2 2 3 3 4" xfId="49805"/>
    <cellStyle name="20 % - Akzent1 4 2 2 3 4" xfId="12735"/>
    <cellStyle name="20 % - Akzent1 4 2 2 3 4 2" xfId="26186"/>
    <cellStyle name="20 % - Akzent1 4 2 2 3 4 3" xfId="39670"/>
    <cellStyle name="20 % - Akzent1 4 2 2 3 4 4" xfId="53161"/>
    <cellStyle name="20 % - Akzent1 4 2 2 3 5" xfId="16117"/>
    <cellStyle name="20 % - Akzent1 4 2 2 3 6" xfId="29601"/>
    <cellStyle name="20 % - Akzent1 4 2 2 3 7" xfId="43092"/>
    <cellStyle name="20 % - Akzent1 4 2 2 4" xfId="3767"/>
    <cellStyle name="20 % - Akzent1 4 2 2 4 2" xfId="7128"/>
    <cellStyle name="20 % - Akzent1 4 2 2 4 2 2" xfId="20579"/>
    <cellStyle name="20 % - Akzent1 4 2 2 4 2 3" xfId="34063"/>
    <cellStyle name="20 % - Akzent1 4 2 2 4 2 4" xfId="47554"/>
    <cellStyle name="20 % - Akzent1 4 2 2 4 3" xfId="10484"/>
    <cellStyle name="20 % - Akzent1 4 2 2 4 3 2" xfId="23935"/>
    <cellStyle name="20 % - Akzent1 4 2 2 4 3 3" xfId="37419"/>
    <cellStyle name="20 % - Akzent1 4 2 2 4 3 4" xfId="50910"/>
    <cellStyle name="20 % - Akzent1 4 2 2 4 4" xfId="13840"/>
    <cellStyle name="20 % - Akzent1 4 2 2 4 4 2" xfId="27291"/>
    <cellStyle name="20 % - Akzent1 4 2 2 4 4 3" xfId="40775"/>
    <cellStyle name="20 % - Akzent1 4 2 2 4 4 4" xfId="54266"/>
    <cellStyle name="20 % - Akzent1 4 2 2 4 5" xfId="17222"/>
    <cellStyle name="20 % - Akzent1 4 2 2 4 6" xfId="30706"/>
    <cellStyle name="20 % - Akzent1 4 2 2 4 7" xfId="44197"/>
    <cellStyle name="20 % - Akzent1 4 2 2 5" xfId="4347"/>
    <cellStyle name="20 % - Akzent1 4 2 2 5 2" xfId="7704"/>
    <cellStyle name="20 % - Akzent1 4 2 2 5 2 2" xfId="21155"/>
    <cellStyle name="20 % - Akzent1 4 2 2 5 2 3" xfId="34639"/>
    <cellStyle name="20 % - Akzent1 4 2 2 5 2 4" xfId="48130"/>
    <cellStyle name="20 % - Akzent1 4 2 2 5 3" xfId="11060"/>
    <cellStyle name="20 % - Akzent1 4 2 2 5 3 2" xfId="24511"/>
    <cellStyle name="20 % - Akzent1 4 2 2 5 3 3" xfId="37995"/>
    <cellStyle name="20 % - Akzent1 4 2 2 5 3 4" xfId="51486"/>
    <cellStyle name="20 % - Akzent1 4 2 2 5 4" xfId="14416"/>
    <cellStyle name="20 % - Akzent1 4 2 2 5 4 2" xfId="27867"/>
    <cellStyle name="20 % - Akzent1 4 2 2 5 4 3" xfId="41351"/>
    <cellStyle name="20 % - Akzent1 4 2 2 5 4 4" xfId="54842"/>
    <cellStyle name="20 % - Akzent1 4 2 2 5 5" xfId="17798"/>
    <cellStyle name="20 % - Akzent1 4 2 2 5 6" xfId="31282"/>
    <cellStyle name="20 % - Akzent1 4 2 2 5 7" xfId="44773"/>
    <cellStyle name="20 % - Akzent1 4 2 2 6" xfId="4897"/>
    <cellStyle name="20 % - Akzent1 4 2 2 6 2" xfId="18348"/>
    <cellStyle name="20 % - Akzent1 4 2 2 6 3" xfId="31832"/>
    <cellStyle name="20 % - Akzent1 4 2 2 6 4" xfId="45323"/>
    <cellStyle name="20 % - Akzent1 4 2 2 7" xfId="8253"/>
    <cellStyle name="20 % - Akzent1 4 2 2 7 2" xfId="21704"/>
    <cellStyle name="20 % - Akzent1 4 2 2 7 3" xfId="35188"/>
    <cellStyle name="20 % - Akzent1 4 2 2 7 4" xfId="48679"/>
    <cellStyle name="20 % - Akzent1 4 2 2 8" xfId="11609"/>
    <cellStyle name="20 % - Akzent1 4 2 2 8 2" xfId="25060"/>
    <cellStyle name="20 % - Akzent1 4 2 2 8 3" xfId="38544"/>
    <cellStyle name="20 % - Akzent1 4 2 2 8 4" xfId="52035"/>
    <cellStyle name="20 % - Akzent1 4 2 2 9" xfId="14990"/>
    <cellStyle name="20 % - Akzent1 4 2 3" xfId="1832"/>
    <cellStyle name="20 % - Akzent1 4 2 3 2" xfId="2972"/>
    <cellStyle name="20 % - Akzent1 4 2 3 2 2" xfId="6333"/>
    <cellStyle name="20 % - Akzent1 4 2 3 2 2 2" xfId="19784"/>
    <cellStyle name="20 % - Akzent1 4 2 3 2 2 3" xfId="33268"/>
    <cellStyle name="20 % - Akzent1 4 2 3 2 2 4" xfId="46759"/>
    <cellStyle name="20 % - Akzent1 4 2 3 2 3" xfId="9689"/>
    <cellStyle name="20 % - Akzent1 4 2 3 2 3 2" xfId="23140"/>
    <cellStyle name="20 % - Akzent1 4 2 3 2 3 3" xfId="36624"/>
    <cellStyle name="20 % - Akzent1 4 2 3 2 3 4" xfId="50115"/>
    <cellStyle name="20 % - Akzent1 4 2 3 2 4" xfId="13045"/>
    <cellStyle name="20 % - Akzent1 4 2 3 2 4 2" xfId="26496"/>
    <cellStyle name="20 % - Akzent1 4 2 3 2 4 3" xfId="39980"/>
    <cellStyle name="20 % - Akzent1 4 2 3 2 4 4" xfId="53471"/>
    <cellStyle name="20 % - Akzent1 4 2 3 2 5" xfId="16427"/>
    <cellStyle name="20 % - Akzent1 4 2 3 2 6" xfId="29911"/>
    <cellStyle name="20 % - Akzent1 4 2 3 2 7" xfId="43402"/>
    <cellStyle name="20 % - Akzent1 4 2 3 3" xfId="5206"/>
    <cellStyle name="20 % - Akzent1 4 2 3 3 2" xfId="18657"/>
    <cellStyle name="20 % - Akzent1 4 2 3 3 3" xfId="32141"/>
    <cellStyle name="20 % - Akzent1 4 2 3 3 4" xfId="45632"/>
    <cellStyle name="20 % - Akzent1 4 2 3 4" xfId="8562"/>
    <cellStyle name="20 % - Akzent1 4 2 3 4 2" xfId="22013"/>
    <cellStyle name="20 % - Akzent1 4 2 3 4 3" xfId="35497"/>
    <cellStyle name="20 % - Akzent1 4 2 3 4 4" xfId="48988"/>
    <cellStyle name="20 % - Akzent1 4 2 3 5" xfId="11918"/>
    <cellStyle name="20 % - Akzent1 4 2 3 5 2" xfId="25369"/>
    <cellStyle name="20 % - Akzent1 4 2 3 5 3" xfId="38853"/>
    <cellStyle name="20 % - Akzent1 4 2 3 5 4" xfId="52344"/>
    <cellStyle name="20 % - Akzent1 4 2 3 6" xfId="15300"/>
    <cellStyle name="20 % - Akzent1 4 2 3 7" xfId="28784"/>
    <cellStyle name="20 % - Akzent1 4 2 3 8" xfId="42275"/>
    <cellStyle name="20 % - Akzent1 4 2 4" xfId="2411"/>
    <cellStyle name="20 % - Akzent1 4 2 4 2" xfId="5773"/>
    <cellStyle name="20 % - Akzent1 4 2 4 2 2" xfId="19224"/>
    <cellStyle name="20 % - Akzent1 4 2 4 2 3" xfId="32708"/>
    <cellStyle name="20 % - Akzent1 4 2 4 2 4" xfId="46199"/>
    <cellStyle name="20 % - Akzent1 4 2 4 3" xfId="9129"/>
    <cellStyle name="20 % - Akzent1 4 2 4 3 2" xfId="22580"/>
    <cellStyle name="20 % - Akzent1 4 2 4 3 3" xfId="36064"/>
    <cellStyle name="20 % - Akzent1 4 2 4 3 4" xfId="49555"/>
    <cellStyle name="20 % - Akzent1 4 2 4 4" xfId="12485"/>
    <cellStyle name="20 % - Akzent1 4 2 4 4 2" xfId="25936"/>
    <cellStyle name="20 % - Akzent1 4 2 4 4 3" xfId="39420"/>
    <cellStyle name="20 % - Akzent1 4 2 4 4 4" xfId="52911"/>
    <cellStyle name="20 % - Akzent1 4 2 4 5" xfId="15867"/>
    <cellStyle name="20 % - Akzent1 4 2 4 6" xfId="29351"/>
    <cellStyle name="20 % - Akzent1 4 2 4 7" xfId="42842"/>
    <cellStyle name="20 % - Akzent1 4 2 5" xfId="3517"/>
    <cellStyle name="20 % - Akzent1 4 2 5 2" xfId="6878"/>
    <cellStyle name="20 % - Akzent1 4 2 5 2 2" xfId="20329"/>
    <cellStyle name="20 % - Akzent1 4 2 5 2 3" xfId="33813"/>
    <cellStyle name="20 % - Akzent1 4 2 5 2 4" xfId="47304"/>
    <cellStyle name="20 % - Akzent1 4 2 5 3" xfId="10234"/>
    <cellStyle name="20 % - Akzent1 4 2 5 3 2" xfId="23685"/>
    <cellStyle name="20 % - Akzent1 4 2 5 3 3" xfId="37169"/>
    <cellStyle name="20 % - Akzent1 4 2 5 3 4" xfId="50660"/>
    <cellStyle name="20 % - Akzent1 4 2 5 4" xfId="13590"/>
    <cellStyle name="20 % - Akzent1 4 2 5 4 2" xfId="27041"/>
    <cellStyle name="20 % - Akzent1 4 2 5 4 3" xfId="40525"/>
    <cellStyle name="20 % - Akzent1 4 2 5 4 4" xfId="54016"/>
    <cellStyle name="20 % - Akzent1 4 2 5 5" xfId="16972"/>
    <cellStyle name="20 % - Akzent1 4 2 5 6" xfId="30456"/>
    <cellStyle name="20 % - Akzent1 4 2 5 7" xfId="43947"/>
    <cellStyle name="20 % - Akzent1 4 2 6" xfId="4097"/>
    <cellStyle name="20 % - Akzent1 4 2 6 2" xfId="7454"/>
    <cellStyle name="20 % - Akzent1 4 2 6 2 2" xfId="20905"/>
    <cellStyle name="20 % - Akzent1 4 2 6 2 3" xfId="34389"/>
    <cellStyle name="20 % - Akzent1 4 2 6 2 4" xfId="47880"/>
    <cellStyle name="20 % - Akzent1 4 2 6 3" xfId="10810"/>
    <cellStyle name="20 % - Akzent1 4 2 6 3 2" xfId="24261"/>
    <cellStyle name="20 % - Akzent1 4 2 6 3 3" xfId="37745"/>
    <cellStyle name="20 % - Akzent1 4 2 6 3 4" xfId="51236"/>
    <cellStyle name="20 % - Akzent1 4 2 6 4" xfId="14166"/>
    <cellStyle name="20 % - Akzent1 4 2 6 4 2" xfId="27617"/>
    <cellStyle name="20 % - Akzent1 4 2 6 4 3" xfId="41101"/>
    <cellStyle name="20 % - Akzent1 4 2 6 4 4" xfId="54592"/>
    <cellStyle name="20 % - Akzent1 4 2 6 5" xfId="17548"/>
    <cellStyle name="20 % - Akzent1 4 2 6 6" xfId="31032"/>
    <cellStyle name="20 % - Akzent1 4 2 6 7" xfId="44523"/>
    <cellStyle name="20 % - Akzent1 4 2 7" xfId="4647"/>
    <cellStyle name="20 % - Akzent1 4 2 7 2" xfId="18098"/>
    <cellStyle name="20 % - Akzent1 4 2 7 3" xfId="31582"/>
    <cellStyle name="20 % - Akzent1 4 2 7 4" xfId="45073"/>
    <cellStyle name="20 % - Akzent1 4 2 8" xfId="8003"/>
    <cellStyle name="20 % - Akzent1 4 2 8 2" xfId="21454"/>
    <cellStyle name="20 % - Akzent1 4 2 8 3" xfId="34938"/>
    <cellStyle name="20 % - Akzent1 4 2 8 4" xfId="48429"/>
    <cellStyle name="20 % - Akzent1 4 2 9" xfId="11359"/>
    <cellStyle name="20 % - Akzent1 4 2 9 2" xfId="24810"/>
    <cellStyle name="20 % - Akzent1 4 2 9 3" xfId="38294"/>
    <cellStyle name="20 % - Akzent1 4 2 9 4" xfId="51785"/>
    <cellStyle name="20 % - Akzent1 4 3" xfId="1407"/>
    <cellStyle name="20 % - Akzent1 4 3 10" xfId="28372"/>
    <cellStyle name="20 % - Akzent1 4 3 11" xfId="41863"/>
    <cellStyle name="20 % - Akzent1 4 3 2" xfId="1981"/>
    <cellStyle name="20 % - Akzent1 4 3 2 2" xfId="3121"/>
    <cellStyle name="20 % - Akzent1 4 3 2 2 2" xfId="6482"/>
    <cellStyle name="20 % - Akzent1 4 3 2 2 2 2" xfId="19933"/>
    <cellStyle name="20 % - Akzent1 4 3 2 2 2 3" xfId="33417"/>
    <cellStyle name="20 % - Akzent1 4 3 2 2 2 4" xfId="46908"/>
    <cellStyle name="20 % - Akzent1 4 3 2 2 3" xfId="9838"/>
    <cellStyle name="20 % - Akzent1 4 3 2 2 3 2" xfId="23289"/>
    <cellStyle name="20 % - Akzent1 4 3 2 2 3 3" xfId="36773"/>
    <cellStyle name="20 % - Akzent1 4 3 2 2 3 4" xfId="50264"/>
    <cellStyle name="20 % - Akzent1 4 3 2 2 4" xfId="13194"/>
    <cellStyle name="20 % - Akzent1 4 3 2 2 4 2" xfId="26645"/>
    <cellStyle name="20 % - Akzent1 4 3 2 2 4 3" xfId="40129"/>
    <cellStyle name="20 % - Akzent1 4 3 2 2 4 4" xfId="53620"/>
    <cellStyle name="20 % - Akzent1 4 3 2 2 5" xfId="16576"/>
    <cellStyle name="20 % - Akzent1 4 3 2 2 6" xfId="30060"/>
    <cellStyle name="20 % - Akzent1 4 3 2 2 7" xfId="43551"/>
    <cellStyle name="20 % - Akzent1 4 3 2 3" xfId="5355"/>
    <cellStyle name="20 % - Akzent1 4 3 2 3 2" xfId="18806"/>
    <cellStyle name="20 % - Akzent1 4 3 2 3 3" xfId="32290"/>
    <cellStyle name="20 % - Akzent1 4 3 2 3 4" xfId="45781"/>
    <cellStyle name="20 % - Akzent1 4 3 2 4" xfId="8711"/>
    <cellStyle name="20 % - Akzent1 4 3 2 4 2" xfId="22162"/>
    <cellStyle name="20 % - Akzent1 4 3 2 4 3" xfId="35646"/>
    <cellStyle name="20 % - Akzent1 4 3 2 4 4" xfId="49137"/>
    <cellStyle name="20 % - Akzent1 4 3 2 5" xfId="12067"/>
    <cellStyle name="20 % - Akzent1 4 3 2 5 2" xfId="25518"/>
    <cellStyle name="20 % - Akzent1 4 3 2 5 3" xfId="39002"/>
    <cellStyle name="20 % - Akzent1 4 3 2 5 4" xfId="52493"/>
    <cellStyle name="20 % - Akzent1 4 3 2 6" xfId="15449"/>
    <cellStyle name="20 % - Akzent1 4 3 2 7" xfId="28933"/>
    <cellStyle name="20 % - Akzent1 4 3 2 8" xfId="42424"/>
    <cellStyle name="20 % - Akzent1 4 3 3" xfId="2561"/>
    <cellStyle name="20 % - Akzent1 4 3 3 2" xfId="5922"/>
    <cellStyle name="20 % - Akzent1 4 3 3 2 2" xfId="19373"/>
    <cellStyle name="20 % - Akzent1 4 3 3 2 3" xfId="32857"/>
    <cellStyle name="20 % - Akzent1 4 3 3 2 4" xfId="46348"/>
    <cellStyle name="20 % - Akzent1 4 3 3 3" xfId="9278"/>
    <cellStyle name="20 % - Akzent1 4 3 3 3 2" xfId="22729"/>
    <cellStyle name="20 % - Akzent1 4 3 3 3 3" xfId="36213"/>
    <cellStyle name="20 % - Akzent1 4 3 3 3 4" xfId="49704"/>
    <cellStyle name="20 % - Akzent1 4 3 3 4" xfId="12634"/>
    <cellStyle name="20 % - Akzent1 4 3 3 4 2" xfId="26085"/>
    <cellStyle name="20 % - Akzent1 4 3 3 4 3" xfId="39569"/>
    <cellStyle name="20 % - Akzent1 4 3 3 4 4" xfId="53060"/>
    <cellStyle name="20 % - Akzent1 4 3 3 5" xfId="16016"/>
    <cellStyle name="20 % - Akzent1 4 3 3 6" xfId="29500"/>
    <cellStyle name="20 % - Akzent1 4 3 3 7" xfId="42991"/>
    <cellStyle name="20 % - Akzent1 4 3 4" xfId="3666"/>
    <cellStyle name="20 % - Akzent1 4 3 4 2" xfId="7027"/>
    <cellStyle name="20 % - Akzent1 4 3 4 2 2" xfId="20478"/>
    <cellStyle name="20 % - Akzent1 4 3 4 2 3" xfId="33962"/>
    <cellStyle name="20 % - Akzent1 4 3 4 2 4" xfId="47453"/>
    <cellStyle name="20 % - Akzent1 4 3 4 3" xfId="10383"/>
    <cellStyle name="20 % - Akzent1 4 3 4 3 2" xfId="23834"/>
    <cellStyle name="20 % - Akzent1 4 3 4 3 3" xfId="37318"/>
    <cellStyle name="20 % - Akzent1 4 3 4 3 4" xfId="50809"/>
    <cellStyle name="20 % - Akzent1 4 3 4 4" xfId="13739"/>
    <cellStyle name="20 % - Akzent1 4 3 4 4 2" xfId="27190"/>
    <cellStyle name="20 % - Akzent1 4 3 4 4 3" xfId="40674"/>
    <cellStyle name="20 % - Akzent1 4 3 4 4 4" xfId="54165"/>
    <cellStyle name="20 % - Akzent1 4 3 4 5" xfId="17121"/>
    <cellStyle name="20 % - Akzent1 4 3 4 6" xfId="30605"/>
    <cellStyle name="20 % - Akzent1 4 3 4 7" xfId="44096"/>
    <cellStyle name="20 % - Akzent1 4 3 5" xfId="4246"/>
    <cellStyle name="20 % - Akzent1 4 3 5 2" xfId="7603"/>
    <cellStyle name="20 % - Akzent1 4 3 5 2 2" xfId="21054"/>
    <cellStyle name="20 % - Akzent1 4 3 5 2 3" xfId="34538"/>
    <cellStyle name="20 % - Akzent1 4 3 5 2 4" xfId="48029"/>
    <cellStyle name="20 % - Akzent1 4 3 5 3" xfId="10959"/>
    <cellStyle name="20 % - Akzent1 4 3 5 3 2" xfId="24410"/>
    <cellStyle name="20 % - Akzent1 4 3 5 3 3" xfId="37894"/>
    <cellStyle name="20 % - Akzent1 4 3 5 3 4" xfId="51385"/>
    <cellStyle name="20 % - Akzent1 4 3 5 4" xfId="14315"/>
    <cellStyle name="20 % - Akzent1 4 3 5 4 2" xfId="27766"/>
    <cellStyle name="20 % - Akzent1 4 3 5 4 3" xfId="41250"/>
    <cellStyle name="20 % - Akzent1 4 3 5 4 4" xfId="54741"/>
    <cellStyle name="20 % - Akzent1 4 3 5 5" xfId="17697"/>
    <cellStyle name="20 % - Akzent1 4 3 5 6" xfId="31181"/>
    <cellStyle name="20 % - Akzent1 4 3 5 7" xfId="44672"/>
    <cellStyle name="20 % - Akzent1 4 3 6" xfId="4796"/>
    <cellStyle name="20 % - Akzent1 4 3 6 2" xfId="18247"/>
    <cellStyle name="20 % - Akzent1 4 3 6 3" xfId="31731"/>
    <cellStyle name="20 % - Akzent1 4 3 6 4" xfId="45222"/>
    <cellStyle name="20 % - Akzent1 4 3 7" xfId="8152"/>
    <cellStyle name="20 % - Akzent1 4 3 7 2" xfId="21603"/>
    <cellStyle name="20 % - Akzent1 4 3 7 3" xfId="35087"/>
    <cellStyle name="20 % - Akzent1 4 3 7 4" xfId="48578"/>
    <cellStyle name="20 % - Akzent1 4 3 8" xfId="11508"/>
    <cellStyle name="20 % - Akzent1 4 3 8 2" xfId="24959"/>
    <cellStyle name="20 % - Akzent1 4 3 8 3" xfId="38443"/>
    <cellStyle name="20 % - Akzent1 4 3 8 4" xfId="51934"/>
    <cellStyle name="20 % - Akzent1 4 3 9" xfId="14889"/>
    <cellStyle name="20 % - Akzent1 4 4" xfId="1732"/>
    <cellStyle name="20 % - Akzent1 4 4 2" xfId="2871"/>
    <cellStyle name="20 % - Akzent1 4 4 2 2" xfId="6232"/>
    <cellStyle name="20 % - Akzent1 4 4 2 2 2" xfId="19683"/>
    <cellStyle name="20 % - Akzent1 4 4 2 2 3" xfId="33167"/>
    <cellStyle name="20 % - Akzent1 4 4 2 2 4" xfId="46658"/>
    <cellStyle name="20 % - Akzent1 4 4 2 3" xfId="9588"/>
    <cellStyle name="20 % - Akzent1 4 4 2 3 2" xfId="23039"/>
    <cellStyle name="20 % - Akzent1 4 4 2 3 3" xfId="36523"/>
    <cellStyle name="20 % - Akzent1 4 4 2 3 4" xfId="50014"/>
    <cellStyle name="20 % - Akzent1 4 4 2 4" xfId="12944"/>
    <cellStyle name="20 % - Akzent1 4 4 2 4 2" xfId="26395"/>
    <cellStyle name="20 % - Akzent1 4 4 2 4 3" xfId="39879"/>
    <cellStyle name="20 % - Akzent1 4 4 2 4 4" xfId="53370"/>
    <cellStyle name="20 % - Akzent1 4 4 2 5" xfId="16326"/>
    <cellStyle name="20 % - Akzent1 4 4 2 6" xfId="29810"/>
    <cellStyle name="20 % - Akzent1 4 4 2 7" xfId="43301"/>
    <cellStyle name="20 % - Akzent1 4 4 3" xfId="5105"/>
    <cellStyle name="20 % - Akzent1 4 4 3 2" xfId="18556"/>
    <cellStyle name="20 % - Akzent1 4 4 3 3" xfId="32040"/>
    <cellStyle name="20 % - Akzent1 4 4 3 4" xfId="45531"/>
    <cellStyle name="20 % - Akzent1 4 4 4" xfId="8461"/>
    <cellStyle name="20 % - Akzent1 4 4 4 2" xfId="21912"/>
    <cellStyle name="20 % - Akzent1 4 4 4 3" xfId="35396"/>
    <cellStyle name="20 % - Akzent1 4 4 4 4" xfId="48887"/>
    <cellStyle name="20 % - Akzent1 4 4 5" xfId="11817"/>
    <cellStyle name="20 % - Akzent1 4 4 5 2" xfId="25268"/>
    <cellStyle name="20 % - Akzent1 4 4 5 3" xfId="38752"/>
    <cellStyle name="20 % - Akzent1 4 4 5 4" xfId="52243"/>
    <cellStyle name="20 % - Akzent1 4 4 6" xfId="15199"/>
    <cellStyle name="20 % - Akzent1 4 4 7" xfId="28683"/>
    <cellStyle name="20 % - Akzent1 4 4 8" xfId="42174"/>
    <cellStyle name="20 % - Akzent1 4 5" xfId="2309"/>
    <cellStyle name="20 % - Akzent1 4 5 2" xfId="5671"/>
    <cellStyle name="20 % - Akzent1 4 5 2 2" xfId="19122"/>
    <cellStyle name="20 % - Akzent1 4 5 2 3" xfId="32606"/>
    <cellStyle name="20 % - Akzent1 4 5 2 4" xfId="46097"/>
    <cellStyle name="20 % - Akzent1 4 5 3" xfId="9027"/>
    <cellStyle name="20 % - Akzent1 4 5 3 2" xfId="22478"/>
    <cellStyle name="20 % - Akzent1 4 5 3 3" xfId="35962"/>
    <cellStyle name="20 % - Akzent1 4 5 3 4" xfId="49453"/>
    <cellStyle name="20 % - Akzent1 4 5 4" xfId="12383"/>
    <cellStyle name="20 % - Akzent1 4 5 4 2" xfId="25834"/>
    <cellStyle name="20 % - Akzent1 4 5 4 3" xfId="39318"/>
    <cellStyle name="20 % - Akzent1 4 5 4 4" xfId="52809"/>
    <cellStyle name="20 % - Akzent1 4 5 5" xfId="15765"/>
    <cellStyle name="20 % - Akzent1 4 5 6" xfId="29249"/>
    <cellStyle name="20 % - Akzent1 4 5 7" xfId="42740"/>
    <cellStyle name="20 % - Akzent1 4 6" xfId="3415"/>
    <cellStyle name="20 % - Akzent1 4 6 2" xfId="6776"/>
    <cellStyle name="20 % - Akzent1 4 6 2 2" xfId="20227"/>
    <cellStyle name="20 % - Akzent1 4 6 2 3" xfId="33711"/>
    <cellStyle name="20 % - Akzent1 4 6 2 4" xfId="47202"/>
    <cellStyle name="20 % - Akzent1 4 6 3" xfId="10132"/>
    <cellStyle name="20 % - Akzent1 4 6 3 2" xfId="23583"/>
    <cellStyle name="20 % - Akzent1 4 6 3 3" xfId="37067"/>
    <cellStyle name="20 % - Akzent1 4 6 3 4" xfId="50558"/>
    <cellStyle name="20 % - Akzent1 4 6 4" xfId="13488"/>
    <cellStyle name="20 % - Akzent1 4 6 4 2" xfId="26939"/>
    <cellStyle name="20 % - Akzent1 4 6 4 3" xfId="40423"/>
    <cellStyle name="20 % - Akzent1 4 6 4 4" xfId="53914"/>
    <cellStyle name="20 % - Akzent1 4 6 5" xfId="16870"/>
    <cellStyle name="20 % - Akzent1 4 6 6" xfId="30354"/>
    <cellStyle name="20 % - Akzent1 4 6 7" xfId="43845"/>
    <cellStyle name="20 % - Akzent1 4 7" xfId="3995"/>
    <cellStyle name="20 % - Akzent1 4 7 2" xfId="7352"/>
    <cellStyle name="20 % - Akzent1 4 7 2 2" xfId="20803"/>
    <cellStyle name="20 % - Akzent1 4 7 2 3" xfId="34287"/>
    <cellStyle name="20 % - Akzent1 4 7 2 4" xfId="47778"/>
    <cellStyle name="20 % - Akzent1 4 7 3" xfId="10708"/>
    <cellStyle name="20 % - Akzent1 4 7 3 2" xfId="24159"/>
    <cellStyle name="20 % - Akzent1 4 7 3 3" xfId="37643"/>
    <cellStyle name="20 % - Akzent1 4 7 3 4" xfId="51134"/>
    <cellStyle name="20 % - Akzent1 4 7 4" xfId="14064"/>
    <cellStyle name="20 % - Akzent1 4 7 4 2" xfId="27515"/>
    <cellStyle name="20 % - Akzent1 4 7 4 3" xfId="40999"/>
    <cellStyle name="20 % - Akzent1 4 7 4 4" xfId="54490"/>
    <cellStyle name="20 % - Akzent1 4 7 5" xfId="17446"/>
    <cellStyle name="20 % - Akzent1 4 7 6" xfId="30930"/>
    <cellStyle name="20 % - Akzent1 4 7 7" xfId="44421"/>
    <cellStyle name="20 % - Akzent1 4 8" xfId="4545"/>
    <cellStyle name="20 % - Akzent1 4 8 2" xfId="17996"/>
    <cellStyle name="20 % - Akzent1 4 8 3" xfId="31480"/>
    <cellStyle name="20 % - Akzent1 4 8 4" xfId="44971"/>
    <cellStyle name="20 % - Akzent1 4 9" xfId="7901"/>
    <cellStyle name="20 % - Akzent1 4 9 2" xfId="21352"/>
    <cellStyle name="20 % - Akzent1 4 9 3" xfId="34836"/>
    <cellStyle name="20 % - Akzent1 4 9 4" xfId="48327"/>
    <cellStyle name="20 % - Akzent1 5" xfId="1193"/>
    <cellStyle name="20 % - Akzent1 5 10" xfId="14656"/>
    <cellStyle name="20 % - Akzent1 5 11" xfId="28139"/>
    <cellStyle name="20 % - Akzent1 5 12" xfId="41630"/>
    <cellStyle name="20 % - Akzent1 5 2" xfId="1424"/>
    <cellStyle name="20 % - Akzent1 5 2 10" xfId="28389"/>
    <cellStyle name="20 % - Akzent1 5 2 11" xfId="41880"/>
    <cellStyle name="20 % - Akzent1 5 2 2" xfId="1998"/>
    <cellStyle name="20 % - Akzent1 5 2 2 2" xfId="3138"/>
    <cellStyle name="20 % - Akzent1 5 2 2 2 2" xfId="6499"/>
    <cellStyle name="20 % - Akzent1 5 2 2 2 2 2" xfId="19950"/>
    <cellStyle name="20 % - Akzent1 5 2 2 2 2 3" xfId="33434"/>
    <cellStyle name="20 % - Akzent1 5 2 2 2 2 4" xfId="46925"/>
    <cellStyle name="20 % - Akzent1 5 2 2 2 3" xfId="9855"/>
    <cellStyle name="20 % - Akzent1 5 2 2 2 3 2" xfId="23306"/>
    <cellStyle name="20 % - Akzent1 5 2 2 2 3 3" xfId="36790"/>
    <cellStyle name="20 % - Akzent1 5 2 2 2 3 4" xfId="50281"/>
    <cellStyle name="20 % - Akzent1 5 2 2 2 4" xfId="13211"/>
    <cellStyle name="20 % - Akzent1 5 2 2 2 4 2" xfId="26662"/>
    <cellStyle name="20 % - Akzent1 5 2 2 2 4 3" xfId="40146"/>
    <cellStyle name="20 % - Akzent1 5 2 2 2 4 4" xfId="53637"/>
    <cellStyle name="20 % - Akzent1 5 2 2 2 5" xfId="16593"/>
    <cellStyle name="20 % - Akzent1 5 2 2 2 6" xfId="30077"/>
    <cellStyle name="20 % - Akzent1 5 2 2 2 7" xfId="43568"/>
    <cellStyle name="20 % - Akzent1 5 2 2 3" xfId="5372"/>
    <cellStyle name="20 % - Akzent1 5 2 2 3 2" xfId="18823"/>
    <cellStyle name="20 % - Akzent1 5 2 2 3 3" xfId="32307"/>
    <cellStyle name="20 % - Akzent1 5 2 2 3 4" xfId="45798"/>
    <cellStyle name="20 % - Akzent1 5 2 2 4" xfId="8728"/>
    <cellStyle name="20 % - Akzent1 5 2 2 4 2" xfId="22179"/>
    <cellStyle name="20 % - Akzent1 5 2 2 4 3" xfId="35663"/>
    <cellStyle name="20 % - Akzent1 5 2 2 4 4" xfId="49154"/>
    <cellStyle name="20 % - Akzent1 5 2 2 5" xfId="12084"/>
    <cellStyle name="20 % - Akzent1 5 2 2 5 2" xfId="25535"/>
    <cellStyle name="20 % - Akzent1 5 2 2 5 3" xfId="39019"/>
    <cellStyle name="20 % - Akzent1 5 2 2 5 4" xfId="52510"/>
    <cellStyle name="20 % - Akzent1 5 2 2 6" xfId="15466"/>
    <cellStyle name="20 % - Akzent1 5 2 2 7" xfId="28950"/>
    <cellStyle name="20 % - Akzent1 5 2 2 8" xfId="42441"/>
    <cellStyle name="20 % - Akzent1 5 2 3" xfId="2578"/>
    <cellStyle name="20 % - Akzent1 5 2 3 2" xfId="5939"/>
    <cellStyle name="20 % - Akzent1 5 2 3 2 2" xfId="19390"/>
    <cellStyle name="20 % - Akzent1 5 2 3 2 3" xfId="32874"/>
    <cellStyle name="20 % - Akzent1 5 2 3 2 4" xfId="46365"/>
    <cellStyle name="20 % - Akzent1 5 2 3 3" xfId="9295"/>
    <cellStyle name="20 % - Akzent1 5 2 3 3 2" xfId="22746"/>
    <cellStyle name="20 % - Akzent1 5 2 3 3 3" xfId="36230"/>
    <cellStyle name="20 % - Akzent1 5 2 3 3 4" xfId="49721"/>
    <cellStyle name="20 % - Akzent1 5 2 3 4" xfId="12651"/>
    <cellStyle name="20 % - Akzent1 5 2 3 4 2" xfId="26102"/>
    <cellStyle name="20 % - Akzent1 5 2 3 4 3" xfId="39586"/>
    <cellStyle name="20 % - Akzent1 5 2 3 4 4" xfId="53077"/>
    <cellStyle name="20 % - Akzent1 5 2 3 5" xfId="16033"/>
    <cellStyle name="20 % - Akzent1 5 2 3 6" xfId="29517"/>
    <cellStyle name="20 % - Akzent1 5 2 3 7" xfId="43008"/>
    <cellStyle name="20 % - Akzent1 5 2 4" xfId="3683"/>
    <cellStyle name="20 % - Akzent1 5 2 4 2" xfId="7044"/>
    <cellStyle name="20 % - Akzent1 5 2 4 2 2" xfId="20495"/>
    <cellStyle name="20 % - Akzent1 5 2 4 2 3" xfId="33979"/>
    <cellStyle name="20 % - Akzent1 5 2 4 2 4" xfId="47470"/>
    <cellStyle name="20 % - Akzent1 5 2 4 3" xfId="10400"/>
    <cellStyle name="20 % - Akzent1 5 2 4 3 2" xfId="23851"/>
    <cellStyle name="20 % - Akzent1 5 2 4 3 3" xfId="37335"/>
    <cellStyle name="20 % - Akzent1 5 2 4 3 4" xfId="50826"/>
    <cellStyle name="20 % - Akzent1 5 2 4 4" xfId="13756"/>
    <cellStyle name="20 % - Akzent1 5 2 4 4 2" xfId="27207"/>
    <cellStyle name="20 % - Akzent1 5 2 4 4 3" xfId="40691"/>
    <cellStyle name="20 % - Akzent1 5 2 4 4 4" xfId="54182"/>
    <cellStyle name="20 % - Akzent1 5 2 4 5" xfId="17138"/>
    <cellStyle name="20 % - Akzent1 5 2 4 6" xfId="30622"/>
    <cellStyle name="20 % - Akzent1 5 2 4 7" xfId="44113"/>
    <cellStyle name="20 % - Akzent1 5 2 5" xfId="4263"/>
    <cellStyle name="20 % - Akzent1 5 2 5 2" xfId="7620"/>
    <cellStyle name="20 % - Akzent1 5 2 5 2 2" xfId="21071"/>
    <cellStyle name="20 % - Akzent1 5 2 5 2 3" xfId="34555"/>
    <cellStyle name="20 % - Akzent1 5 2 5 2 4" xfId="48046"/>
    <cellStyle name="20 % - Akzent1 5 2 5 3" xfId="10976"/>
    <cellStyle name="20 % - Akzent1 5 2 5 3 2" xfId="24427"/>
    <cellStyle name="20 % - Akzent1 5 2 5 3 3" xfId="37911"/>
    <cellStyle name="20 % - Akzent1 5 2 5 3 4" xfId="51402"/>
    <cellStyle name="20 % - Akzent1 5 2 5 4" xfId="14332"/>
    <cellStyle name="20 % - Akzent1 5 2 5 4 2" xfId="27783"/>
    <cellStyle name="20 % - Akzent1 5 2 5 4 3" xfId="41267"/>
    <cellStyle name="20 % - Akzent1 5 2 5 4 4" xfId="54758"/>
    <cellStyle name="20 % - Akzent1 5 2 5 5" xfId="17714"/>
    <cellStyle name="20 % - Akzent1 5 2 5 6" xfId="31198"/>
    <cellStyle name="20 % - Akzent1 5 2 5 7" xfId="44689"/>
    <cellStyle name="20 % - Akzent1 5 2 6" xfId="4813"/>
    <cellStyle name="20 % - Akzent1 5 2 6 2" xfId="18264"/>
    <cellStyle name="20 % - Akzent1 5 2 6 3" xfId="31748"/>
    <cellStyle name="20 % - Akzent1 5 2 6 4" xfId="45239"/>
    <cellStyle name="20 % - Akzent1 5 2 7" xfId="8169"/>
    <cellStyle name="20 % - Akzent1 5 2 7 2" xfId="21620"/>
    <cellStyle name="20 % - Akzent1 5 2 7 3" xfId="35104"/>
    <cellStyle name="20 % - Akzent1 5 2 7 4" xfId="48595"/>
    <cellStyle name="20 % - Akzent1 5 2 8" xfId="11525"/>
    <cellStyle name="20 % - Akzent1 5 2 8 2" xfId="24976"/>
    <cellStyle name="20 % - Akzent1 5 2 8 3" xfId="38460"/>
    <cellStyle name="20 % - Akzent1 5 2 8 4" xfId="51951"/>
    <cellStyle name="20 % - Akzent1 5 2 9" xfId="14906"/>
    <cellStyle name="20 % - Akzent1 5 3" xfId="1749"/>
    <cellStyle name="20 % - Akzent1 5 3 2" xfId="2888"/>
    <cellStyle name="20 % - Akzent1 5 3 2 2" xfId="6249"/>
    <cellStyle name="20 % - Akzent1 5 3 2 2 2" xfId="19700"/>
    <cellStyle name="20 % - Akzent1 5 3 2 2 3" xfId="33184"/>
    <cellStyle name="20 % - Akzent1 5 3 2 2 4" xfId="46675"/>
    <cellStyle name="20 % - Akzent1 5 3 2 3" xfId="9605"/>
    <cellStyle name="20 % - Akzent1 5 3 2 3 2" xfId="23056"/>
    <cellStyle name="20 % - Akzent1 5 3 2 3 3" xfId="36540"/>
    <cellStyle name="20 % - Akzent1 5 3 2 3 4" xfId="50031"/>
    <cellStyle name="20 % - Akzent1 5 3 2 4" xfId="12961"/>
    <cellStyle name="20 % - Akzent1 5 3 2 4 2" xfId="26412"/>
    <cellStyle name="20 % - Akzent1 5 3 2 4 3" xfId="39896"/>
    <cellStyle name="20 % - Akzent1 5 3 2 4 4" xfId="53387"/>
    <cellStyle name="20 % - Akzent1 5 3 2 5" xfId="16343"/>
    <cellStyle name="20 % - Akzent1 5 3 2 6" xfId="29827"/>
    <cellStyle name="20 % - Akzent1 5 3 2 7" xfId="43318"/>
    <cellStyle name="20 % - Akzent1 5 3 3" xfId="5122"/>
    <cellStyle name="20 % - Akzent1 5 3 3 2" xfId="18573"/>
    <cellStyle name="20 % - Akzent1 5 3 3 3" xfId="32057"/>
    <cellStyle name="20 % - Akzent1 5 3 3 4" xfId="45548"/>
    <cellStyle name="20 % - Akzent1 5 3 4" xfId="8478"/>
    <cellStyle name="20 % - Akzent1 5 3 4 2" xfId="21929"/>
    <cellStyle name="20 % - Akzent1 5 3 4 3" xfId="35413"/>
    <cellStyle name="20 % - Akzent1 5 3 4 4" xfId="48904"/>
    <cellStyle name="20 % - Akzent1 5 3 5" xfId="11834"/>
    <cellStyle name="20 % - Akzent1 5 3 5 2" xfId="25285"/>
    <cellStyle name="20 % - Akzent1 5 3 5 3" xfId="38769"/>
    <cellStyle name="20 % - Akzent1 5 3 5 4" xfId="52260"/>
    <cellStyle name="20 % - Akzent1 5 3 6" xfId="15216"/>
    <cellStyle name="20 % - Akzent1 5 3 7" xfId="28700"/>
    <cellStyle name="20 % - Akzent1 5 3 8" xfId="42191"/>
    <cellStyle name="20 % - Akzent1 5 4" xfId="2327"/>
    <cellStyle name="20 % - Akzent1 5 4 2" xfId="5689"/>
    <cellStyle name="20 % - Akzent1 5 4 2 2" xfId="19140"/>
    <cellStyle name="20 % - Akzent1 5 4 2 3" xfId="32624"/>
    <cellStyle name="20 % - Akzent1 5 4 2 4" xfId="46115"/>
    <cellStyle name="20 % - Akzent1 5 4 3" xfId="9045"/>
    <cellStyle name="20 % - Akzent1 5 4 3 2" xfId="22496"/>
    <cellStyle name="20 % - Akzent1 5 4 3 3" xfId="35980"/>
    <cellStyle name="20 % - Akzent1 5 4 3 4" xfId="49471"/>
    <cellStyle name="20 % - Akzent1 5 4 4" xfId="12401"/>
    <cellStyle name="20 % - Akzent1 5 4 4 2" xfId="25852"/>
    <cellStyle name="20 % - Akzent1 5 4 4 3" xfId="39336"/>
    <cellStyle name="20 % - Akzent1 5 4 4 4" xfId="52827"/>
    <cellStyle name="20 % - Akzent1 5 4 5" xfId="15783"/>
    <cellStyle name="20 % - Akzent1 5 4 6" xfId="29267"/>
    <cellStyle name="20 % - Akzent1 5 4 7" xfId="42758"/>
    <cellStyle name="20 % - Akzent1 5 5" xfId="3433"/>
    <cellStyle name="20 % - Akzent1 5 5 2" xfId="6794"/>
    <cellStyle name="20 % - Akzent1 5 5 2 2" xfId="20245"/>
    <cellStyle name="20 % - Akzent1 5 5 2 3" xfId="33729"/>
    <cellStyle name="20 % - Akzent1 5 5 2 4" xfId="47220"/>
    <cellStyle name="20 % - Akzent1 5 5 3" xfId="10150"/>
    <cellStyle name="20 % - Akzent1 5 5 3 2" xfId="23601"/>
    <cellStyle name="20 % - Akzent1 5 5 3 3" xfId="37085"/>
    <cellStyle name="20 % - Akzent1 5 5 3 4" xfId="50576"/>
    <cellStyle name="20 % - Akzent1 5 5 4" xfId="13506"/>
    <cellStyle name="20 % - Akzent1 5 5 4 2" xfId="26957"/>
    <cellStyle name="20 % - Akzent1 5 5 4 3" xfId="40441"/>
    <cellStyle name="20 % - Akzent1 5 5 4 4" xfId="53932"/>
    <cellStyle name="20 % - Akzent1 5 5 5" xfId="16888"/>
    <cellStyle name="20 % - Akzent1 5 5 6" xfId="30372"/>
    <cellStyle name="20 % - Akzent1 5 5 7" xfId="43863"/>
    <cellStyle name="20 % - Akzent1 5 6" xfId="4013"/>
    <cellStyle name="20 % - Akzent1 5 6 2" xfId="7370"/>
    <cellStyle name="20 % - Akzent1 5 6 2 2" xfId="20821"/>
    <cellStyle name="20 % - Akzent1 5 6 2 3" xfId="34305"/>
    <cellStyle name="20 % - Akzent1 5 6 2 4" xfId="47796"/>
    <cellStyle name="20 % - Akzent1 5 6 3" xfId="10726"/>
    <cellStyle name="20 % - Akzent1 5 6 3 2" xfId="24177"/>
    <cellStyle name="20 % - Akzent1 5 6 3 3" xfId="37661"/>
    <cellStyle name="20 % - Akzent1 5 6 3 4" xfId="51152"/>
    <cellStyle name="20 % - Akzent1 5 6 4" xfId="14082"/>
    <cellStyle name="20 % - Akzent1 5 6 4 2" xfId="27533"/>
    <cellStyle name="20 % - Akzent1 5 6 4 3" xfId="41017"/>
    <cellStyle name="20 % - Akzent1 5 6 4 4" xfId="54508"/>
    <cellStyle name="20 % - Akzent1 5 6 5" xfId="17464"/>
    <cellStyle name="20 % - Akzent1 5 6 6" xfId="30948"/>
    <cellStyle name="20 % - Akzent1 5 6 7" xfId="44439"/>
    <cellStyle name="20 % - Akzent1 5 7" xfId="4563"/>
    <cellStyle name="20 % - Akzent1 5 7 2" xfId="18014"/>
    <cellStyle name="20 % - Akzent1 5 7 3" xfId="31498"/>
    <cellStyle name="20 % - Akzent1 5 7 4" xfId="44989"/>
    <cellStyle name="20 % - Akzent1 5 8" xfId="7919"/>
    <cellStyle name="20 % - Akzent1 5 8 2" xfId="21370"/>
    <cellStyle name="20 % - Akzent1 5 8 3" xfId="34854"/>
    <cellStyle name="20 % - Akzent1 5 8 4" xfId="48345"/>
    <cellStyle name="20 % - Akzent1 5 9" xfId="11275"/>
    <cellStyle name="20 % - Akzent1 5 9 2" xfId="24726"/>
    <cellStyle name="20 % - Akzent1 5 9 3" xfId="38210"/>
    <cellStyle name="20 % - Akzent1 5 9 4" xfId="51701"/>
    <cellStyle name="20 % - Akzent1 6" xfId="1284"/>
    <cellStyle name="20 % - Akzent1 6 10" xfId="14757"/>
    <cellStyle name="20 % - Akzent1 6 11" xfId="28240"/>
    <cellStyle name="20 % - Akzent1 6 12" xfId="41731"/>
    <cellStyle name="20 % - Akzent1 6 2" xfId="1522"/>
    <cellStyle name="20 % - Akzent1 6 2 10" xfId="28490"/>
    <cellStyle name="20 % - Akzent1 6 2 11" xfId="41981"/>
    <cellStyle name="20 % - Akzent1 6 2 2" xfId="2098"/>
    <cellStyle name="20 % - Akzent1 6 2 2 2" xfId="3239"/>
    <cellStyle name="20 % - Akzent1 6 2 2 2 2" xfId="6600"/>
    <cellStyle name="20 % - Akzent1 6 2 2 2 2 2" xfId="20051"/>
    <cellStyle name="20 % - Akzent1 6 2 2 2 2 3" xfId="33535"/>
    <cellStyle name="20 % - Akzent1 6 2 2 2 2 4" xfId="47026"/>
    <cellStyle name="20 % - Akzent1 6 2 2 2 3" xfId="9956"/>
    <cellStyle name="20 % - Akzent1 6 2 2 2 3 2" xfId="23407"/>
    <cellStyle name="20 % - Akzent1 6 2 2 2 3 3" xfId="36891"/>
    <cellStyle name="20 % - Akzent1 6 2 2 2 3 4" xfId="50382"/>
    <cellStyle name="20 % - Akzent1 6 2 2 2 4" xfId="13312"/>
    <cellStyle name="20 % - Akzent1 6 2 2 2 4 2" xfId="26763"/>
    <cellStyle name="20 % - Akzent1 6 2 2 2 4 3" xfId="40247"/>
    <cellStyle name="20 % - Akzent1 6 2 2 2 4 4" xfId="53738"/>
    <cellStyle name="20 % - Akzent1 6 2 2 2 5" xfId="16694"/>
    <cellStyle name="20 % - Akzent1 6 2 2 2 6" xfId="30178"/>
    <cellStyle name="20 % - Akzent1 6 2 2 2 7" xfId="43669"/>
    <cellStyle name="20 % - Akzent1 6 2 2 3" xfId="5473"/>
    <cellStyle name="20 % - Akzent1 6 2 2 3 2" xfId="18924"/>
    <cellStyle name="20 % - Akzent1 6 2 2 3 3" xfId="32408"/>
    <cellStyle name="20 % - Akzent1 6 2 2 3 4" xfId="45899"/>
    <cellStyle name="20 % - Akzent1 6 2 2 4" xfId="8829"/>
    <cellStyle name="20 % - Akzent1 6 2 2 4 2" xfId="22280"/>
    <cellStyle name="20 % - Akzent1 6 2 2 4 3" xfId="35764"/>
    <cellStyle name="20 % - Akzent1 6 2 2 4 4" xfId="49255"/>
    <cellStyle name="20 % - Akzent1 6 2 2 5" xfId="12185"/>
    <cellStyle name="20 % - Akzent1 6 2 2 5 2" xfId="25636"/>
    <cellStyle name="20 % - Akzent1 6 2 2 5 3" xfId="39120"/>
    <cellStyle name="20 % - Akzent1 6 2 2 5 4" xfId="52611"/>
    <cellStyle name="20 % - Akzent1 6 2 2 6" xfId="15567"/>
    <cellStyle name="20 % - Akzent1 6 2 2 7" xfId="29051"/>
    <cellStyle name="20 % - Akzent1 6 2 2 8" xfId="42542"/>
    <cellStyle name="20 % - Akzent1 6 2 3" xfId="2679"/>
    <cellStyle name="20 % - Akzent1 6 2 3 2" xfId="6040"/>
    <cellStyle name="20 % - Akzent1 6 2 3 2 2" xfId="19491"/>
    <cellStyle name="20 % - Akzent1 6 2 3 2 3" xfId="32975"/>
    <cellStyle name="20 % - Akzent1 6 2 3 2 4" xfId="46466"/>
    <cellStyle name="20 % - Akzent1 6 2 3 3" xfId="9396"/>
    <cellStyle name="20 % - Akzent1 6 2 3 3 2" xfId="22847"/>
    <cellStyle name="20 % - Akzent1 6 2 3 3 3" xfId="36331"/>
    <cellStyle name="20 % - Akzent1 6 2 3 3 4" xfId="49822"/>
    <cellStyle name="20 % - Akzent1 6 2 3 4" xfId="12752"/>
    <cellStyle name="20 % - Akzent1 6 2 3 4 2" xfId="26203"/>
    <cellStyle name="20 % - Akzent1 6 2 3 4 3" xfId="39687"/>
    <cellStyle name="20 % - Akzent1 6 2 3 4 4" xfId="53178"/>
    <cellStyle name="20 % - Akzent1 6 2 3 5" xfId="16134"/>
    <cellStyle name="20 % - Akzent1 6 2 3 6" xfId="29618"/>
    <cellStyle name="20 % - Akzent1 6 2 3 7" xfId="43109"/>
    <cellStyle name="20 % - Akzent1 6 2 4" xfId="3784"/>
    <cellStyle name="20 % - Akzent1 6 2 4 2" xfId="7145"/>
    <cellStyle name="20 % - Akzent1 6 2 4 2 2" xfId="20596"/>
    <cellStyle name="20 % - Akzent1 6 2 4 2 3" xfId="34080"/>
    <cellStyle name="20 % - Akzent1 6 2 4 2 4" xfId="47571"/>
    <cellStyle name="20 % - Akzent1 6 2 4 3" xfId="10501"/>
    <cellStyle name="20 % - Akzent1 6 2 4 3 2" xfId="23952"/>
    <cellStyle name="20 % - Akzent1 6 2 4 3 3" xfId="37436"/>
    <cellStyle name="20 % - Akzent1 6 2 4 3 4" xfId="50927"/>
    <cellStyle name="20 % - Akzent1 6 2 4 4" xfId="13857"/>
    <cellStyle name="20 % - Akzent1 6 2 4 4 2" xfId="27308"/>
    <cellStyle name="20 % - Akzent1 6 2 4 4 3" xfId="40792"/>
    <cellStyle name="20 % - Akzent1 6 2 4 4 4" xfId="54283"/>
    <cellStyle name="20 % - Akzent1 6 2 4 5" xfId="17239"/>
    <cellStyle name="20 % - Akzent1 6 2 4 6" xfId="30723"/>
    <cellStyle name="20 % - Akzent1 6 2 4 7" xfId="44214"/>
    <cellStyle name="20 % - Akzent1 6 2 5" xfId="4364"/>
    <cellStyle name="20 % - Akzent1 6 2 5 2" xfId="7721"/>
    <cellStyle name="20 % - Akzent1 6 2 5 2 2" xfId="21172"/>
    <cellStyle name="20 % - Akzent1 6 2 5 2 3" xfId="34656"/>
    <cellStyle name="20 % - Akzent1 6 2 5 2 4" xfId="48147"/>
    <cellStyle name="20 % - Akzent1 6 2 5 3" xfId="11077"/>
    <cellStyle name="20 % - Akzent1 6 2 5 3 2" xfId="24528"/>
    <cellStyle name="20 % - Akzent1 6 2 5 3 3" xfId="38012"/>
    <cellStyle name="20 % - Akzent1 6 2 5 3 4" xfId="51503"/>
    <cellStyle name="20 % - Akzent1 6 2 5 4" xfId="14433"/>
    <cellStyle name="20 % - Akzent1 6 2 5 4 2" xfId="27884"/>
    <cellStyle name="20 % - Akzent1 6 2 5 4 3" xfId="41368"/>
    <cellStyle name="20 % - Akzent1 6 2 5 4 4" xfId="54859"/>
    <cellStyle name="20 % - Akzent1 6 2 5 5" xfId="17815"/>
    <cellStyle name="20 % - Akzent1 6 2 5 6" xfId="31299"/>
    <cellStyle name="20 % - Akzent1 6 2 5 7" xfId="44790"/>
    <cellStyle name="20 % - Akzent1 6 2 6" xfId="4914"/>
    <cellStyle name="20 % - Akzent1 6 2 6 2" xfId="18365"/>
    <cellStyle name="20 % - Akzent1 6 2 6 3" xfId="31849"/>
    <cellStyle name="20 % - Akzent1 6 2 6 4" xfId="45340"/>
    <cellStyle name="20 % - Akzent1 6 2 7" xfId="8270"/>
    <cellStyle name="20 % - Akzent1 6 2 7 2" xfId="21721"/>
    <cellStyle name="20 % - Akzent1 6 2 7 3" xfId="35205"/>
    <cellStyle name="20 % - Akzent1 6 2 7 4" xfId="48696"/>
    <cellStyle name="20 % - Akzent1 6 2 8" xfId="11626"/>
    <cellStyle name="20 % - Akzent1 6 2 8 2" xfId="25077"/>
    <cellStyle name="20 % - Akzent1 6 2 8 3" xfId="38561"/>
    <cellStyle name="20 % - Akzent1 6 2 8 4" xfId="52052"/>
    <cellStyle name="20 % - Akzent1 6 2 9" xfId="15007"/>
    <cellStyle name="20 % - Akzent1 6 3" xfId="1849"/>
    <cellStyle name="20 % - Akzent1 6 3 2" xfId="2989"/>
    <cellStyle name="20 % - Akzent1 6 3 2 2" xfId="6350"/>
    <cellStyle name="20 % - Akzent1 6 3 2 2 2" xfId="19801"/>
    <cellStyle name="20 % - Akzent1 6 3 2 2 3" xfId="33285"/>
    <cellStyle name="20 % - Akzent1 6 3 2 2 4" xfId="46776"/>
    <cellStyle name="20 % - Akzent1 6 3 2 3" xfId="9706"/>
    <cellStyle name="20 % - Akzent1 6 3 2 3 2" xfId="23157"/>
    <cellStyle name="20 % - Akzent1 6 3 2 3 3" xfId="36641"/>
    <cellStyle name="20 % - Akzent1 6 3 2 3 4" xfId="50132"/>
    <cellStyle name="20 % - Akzent1 6 3 2 4" xfId="13062"/>
    <cellStyle name="20 % - Akzent1 6 3 2 4 2" xfId="26513"/>
    <cellStyle name="20 % - Akzent1 6 3 2 4 3" xfId="39997"/>
    <cellStyle name="20 % - Akzent1 6 3 2 4 4" xfId="53488"/>
    <cellStyle name="20 % - Akzent1 6 3 2 5" xfId="16444"/>
    <cellStyle name="20 % - Akzent1 6 3 2 6" xfId="29928"/>
    <cellStyle name="20 % - Akzent1 6 3 2 7" xfId="43419"/>
    <cellStyle name="20 % - Akzent1 6 3 3" xfId="5223"/>
    <cellStyle name="20 % - Akzent1 6 3 3 2" xfId="18674"/>
    <cellStyle name="20 % - Akzent1 6 3 3 3" xfId="32158"/>
    <cellStyle name="20 % - Akzent1 6 3 3 4" xfId="45649"/>
    <cellStyle name="20 % - Akzent1 6 3 4" xfId="8579"/>
    <cellStyle name="20 % - Akzent1 6 3 4 2" xfId="22030"/>
    <cellStyle name="20 % - Akzent1 6 3 4 3" xfId="35514"/>
    <cellStyle name="20 % - Akzent1 6 3 4 4" xfId="49005"/>
    <cellStyle name="20 % - Akzent1 6 3 5" xfId="11935"/>
    <cellStyle name="20 % - Akzent1 6 3 5 2" xfId="25386"/>
    <cellStyle name="20 % - Akzent1 6 3 5 3" xfId="38870"/>
    <cellStyle name="20 % - Akzent1 6 3 5 4" xfId="52361"/>
    <cellStyle name="20 % - Akzent1 6 3 6" xfId="15317"/>
    <cellStyle name="20 % - Akzent1 6 3 7" xfId="28801"/>
    <cellStyle name="20 % - Akzent1 6 3 8" xfId="42292"/>
    <cellStyle name="20 % - Akzent1 6 4" xfId="2428"/>
    <cellStyle name="20 % - Akzent1 6 4 2" xfId="5790"/>
    <cellStyle name="20 % - Akzent1 6 4 2 2" xfId="19241"/>
    <cellStyle name="20 % - Akzent1 6 4 2 3" xfId="32725"/>
    <cellStyle name="20 % - Akzent1 6 4 2 4" xfId="46216"/>
    <cellStyle name="20 % - Akzent1 6 4 3" xfId="9146"/>
    <cellStyle name="20 % - Akzent1 6 4 3 2" xfId="22597"/>
    <cellStyle name="20 % - Akzent1 6 4 3 3" xfId="36081"/>
    <cellStyle name="20 % - Akzent1 6 4 3 4" xfId="49572"/>
    <cellStyle name="20 % - Akzent1 6 4 4" xfId="12502"/>
    <cellStyle name="20 % - Akzent1 6 4 4 2" xfId="25953"/>
    <cellStyle name="20 % - Akzent1 6 4 4 3" xfId="39437"/>
    <cellStyle name="20 % - Akzent1 6 4 4 4" xfId="52928"/>
    <cellStyle name="20 % - Akzent1 6 4 5" xfId="15884"/>
    <cellStyle name="20 % - Akzent1 6 4 6" xfId="29368"/>
    <cellStyle name="20 % - Akzent1 6 4 7" xfId="42859"/>
    <cellStyle name="20 % - Akzent1 6 5" xfId="3534"/>
    <cellStyle name="20 % - Akzent1 6 5 2" xfId="6895"/>
    <cellStyle name="20 % - Akzent1 6 5 2 2" xfId="20346"/>
    <cellStyle name="20 % - Akzent1 6 5 2 3" xfId="33830"/>
    <cellStyle name="20 % - Akzent1 6 5 2 4" xfId="47321"/>
    <cellStyle name="20 % - Akzent1 6 5 3" xfId="10251"/>
    <cellStyle name="20 % - Akzent1 6 5 3 2" xfId="23702"/>
    <cellStyle name="20 % - Akzent1 6 5 3 3" xfId="37186"/>
    <cellStyle name="20 % - Akzent1 6 5 3 4" xfId="50677"/>
    <cellStyle name="20 % - Akzent1 6 5 4" xfId="13607"/>
    <cellStyle name="20 % - Akzent1 6 5 4 2" xfId="27058"/>
    <cellStyle name="20 % - Akzent1 6 5 4 3" xfId="40542"/>
    <cellStyle name="20 % - Akzent1 6 5 4 4" xfId="54033"/>
    <cellStyle name="20 % - Akzent1 6 5 5" xfId="16989"/>
    <cellStyle name="20 % - Akzent1 6 5 6" xfId="30473"/>
    <cellStyle name="20 % - Akzent1 6 5 7" xfId="43964"/>
    <cellStyle name="20 % - Akzent1 6 6" xfId="4114"/>
    <cellStyle name="20 % - Akzent1 6 6 2" xfId="7471"/>
    <cellStyle name="20 % - Akzent1 6 6 2 2" xfId="20922"/>
    <cellStyle name="20 % - Akzent1 6 6 2 3" xfId="34406"/>
    <cellStyle name="20 % - Akzent1 6 6 2 4" xfId="47897"/>
    <cellStyle name="20 % - Akzent1 6 6 3" xfId="10827"/>
    <cellStyle name="20 % - Akzent1 6 6 3 2" xfId="24278"/>
    <cellStyle name="20 % - Akzent1 6 6 3 3" xfId="37762"/>
    <cellStyle name="20 % - Akzent1 6 6 3 4" xfId="51253"/>
    <cellStyle name="20 % - Akzent1 6 6 4" xfId="14183"/>
    <cellStyle name="20 % - Akzent1 6 6 4 2" xfId="27634"/>
    <cellStyle name="20 % - Akzent1 6 6 4 3" xfId="41118"/>
    <cellStyle name="20 % - Akzent1 6 6 4 4" xfId="54609"/>
    <cellStyle name="20 % - Akzent1 6 6 5" xfId="17565"/>
    <cellStyle name="20 % - Akzent1 6 6 6" xfId="31049"/>
    <cellStyle name="20 % - Akzent1 6 6 7" xfId="44540"/>
    <cellStyle name="20 % - Akzent1 6 7" xfId="4664"/>
    <cellStyle name="20 % - Akzent1 6 7 2" xfId="18115"/>
    <cellStyle name="20 % - Akzent1 6 7 3" xfId="31599"/>
    <cellStyle name="20 % - Akzent1 6 7 4" xfId="45090"/>
    <cellStyle name="20 % - Akzent1 6 8" xfId="8020"/>
    <cellStyle name="20 % - Akzent1 6 8 2" xfId="21471"/>
    <cellStyle name="20 % - Akzent1 6 8 3" xfId="34955"/>
    <cellStyle name="20 % - Akzent1 6 8 4" xfId="48446"/>
    <cellStyle name="20 % - Akzent1 6 9" xfId="11376"/>
    <cellStyle name="20 % - Akzent1 6 9 2" xfId="24827"/>
    <cellStyle name="20 % - Akzent1 6 9 3" xfId="38311"/>
    <cellStyle name="20 % - Akzent1 6 9 4" xfId="51802"/>
    <cellStyle name="20 % - Akzent1 7" xfId="1341"/>
    <cellStyle name="20 % - Akzent1 7 10" xfId="28303"/>
    <cellStyle name="20 % - Akzent1 7 11" xfId="41794"/>
    <cellStyle name="20 % - Akzent1 7 2" xfId="1912"/>
    <cellStyle name="20 % - Akzent1 7 2 2" xfId="3052"/>
    <cellStyle name="20 % - Akzent1 7 2 2 2" xfId="6413"/>
    <cellStyle name="20 % - Akzent1 7 2 2 2 2" xfId="19864"/>
    <cellStyle name="20 % - Akzent1 7 2 2 2 3" xfId="33348"/>
    <cellStyle name="20 % - Akzent1 7 2 2 2 4" xfId="46839"/>
    <cellStyle name="20 % - Akzent1 7 2 2 3" xfId="9769"/>
    <cellStyle name="20 % - Akzent1 7 2 2 3 2" xfId="23220"/>
    <cellStyle name="20 % - Akzent1 7 2 2 3 3" xfId="36704"/>
    <cellStyle name="20 % - Akzent1 7 2 2 3 4" xfId="50195"/>
    <cellStyle name="20 % - Akzent1 7 2 2 4" xfId="13125"/>
    <cellStyle name="20 % - Akzent1 7 2 2 4 2" xfId="26576"/>
    <cellStyle name="20 % - Akzent1 7 2 2 4 3" xfId="40060"/>
    <cellStyle name="20 % - Akzent1 7 2 2 4 4" xfId="53551"/>
    <cellStyle name="20 % - Akzent1 7 2 2 5" xfId="16507"/>
    <cellStyle name="20 % - Akzent1 7 2 2 6" xfId="29991"/>
    <cellStyle name="20 % - Akzent1 7 2 2 7" xfId="43482"/>
    <cellStyle name="20 % - Akzent1 7 2 3" xfId="5286"/>
    <cellStyle name="20 % - Akzent1 7 2 3 2" xfId="18737"/>
    <cellStyle name="20 % - Akzent1 7 2 3 3" xfId="32221"/>
    <cellStyle name="20 % - Akzent1 7 2 3 4" xfId="45712"/>
    <cellStyle name="20 % - Akzent1 7 2 4" xfId="8642"/>
    <cellStyle name="20 % - Akzent1 7 2 4 2" xfId="22093"/>
    <cellStyle name="20 % - Akzent1 7 2 4 3" xfId="35577"/>
    <cellStyle name="20 % - Akzent1 7 2 4 4" xfId="49068"/>
    <cellStyle name="20 % - Akzent1 7 2 5" xfId="11998"/>
    <cellStyle name="20 % - Akzent1 7 2 5 2" xfId="25449"/>
    <cellStyle name="20 % - Akzent1 7 2 5 3" xfId="38933"/>
    <cellStyle name="20 % - Akzent1 7 2 5 4" xfId="52424"/>
    <cellStyle name="20 % - Akzent1 7 2 6" xfId="15380"/>
    <cellStyle name="20 % - Akzent1 7 2 7" xfId="28864"/>
    <cellStyle name="20 % - Akzent1 7 2 8" xfId="42355"/>
    <cellStyle name="20 % - Akzent1 7 3" xfId="2492"/>
    <cellStyle name="20 % - Akzent1 7 3 2" xfId="5853"/>
    <cellStyle name="20 % - Akzent1 7 3 2 2" xfId="19304"/>
    <cellStyle name="20 % - Akzent1 7 3 2 3" xfId="32788"/>
    <cellStyle name="20 % - Akzent1 7 3 2 4" xfId="46279"/>
    <cellStyle name="20 % - Akzent1 7 3 3" xfId="9209"/>
    <cellStyle name="20 % - Akzent1 7 3 3 2" xfId="22660"/>
    <cellStyle name="20 % - Akzent1 7 3 3 3" xfId="36144"/>
    <cellStyle name="20 % - Akzent1 7 3 3 4" xfId="49635"/>
    <cellStyle name="20 % - Akzent1 7 3 4" xfId="12565"/>
    <cellStyle name="20 % - Akzent1 7 3 4 2" xfId="26016"/>
    <cellStyle name="20 % - Akzent1 7 3 4 3" xfId="39500"/>
    <cellStyle name="20 % - Akzent1 7 3 4 4" xfId="52991"/>
    <cellStyle name="20 % - Akzent1 7 3 5" xfId="15947"/>
    <cellStyle name="20 % - Akzent1 7 3 6" xfId="29431"/>
    <cellStyle name="20 % - Akzent1 7 3 7" xfId="42922"/>
    <cellStyle name="20 % - Akzent1 7 4" xfId="3597"/>
    <cellStyle name="20 % - Akzent1 7 4 2" xfId="6958"/>
    <cellStyle name="20 % - Akzent1 7 4 2 2" xfId="20409"/>
    <cellStyle name="20 % - Akzent1 7 4 2 3" xfId="33893"/>
    <cellStyle name="20 % - Akzent1 7 4 2 4" xfId="47384"/>
    <cellStyle name="20 % - Akzent1 7 4 3" xfId="10314"/>
    <cellStyle name="20 % - Akzent1 7 4 3 2" xfId="23765"/>
    <cellStyle name="20 % - Akzent1 7 4 3 3" xfId="37249"/>
    <cellStyle name="20 % - Akzent1 7 4 3 4" xfId="50740"/>
    <cellStyle name="20 % - Akzent1 7 4 4" xfId="13670"/>
    <cellStyle name="20 % - Akzent1 7 4 4 2" xfId="27121"/>
    <cellStyle name="20 % - Akzent1 7 4 4 3" xfId="40605"/>
    <cellStyle name="20 % - Akzent1 7 4 4 4" xfId="54096"/>
    <cellStyle name="20 % - Akzent1 7 4 5" xfId="17052"/>
    <cellStyle name="20 % - Akzent1 7 4 6" xfId="30536"/>
    <cellStyle name="20 % - Akzent1 7 4 7" xfId="44027"/>
    <cellStyle name="20 % - Akzent1 7 5" xfId="4177"/>
    <cellStyle name="20 % - Akzent1 7 5 2" xfId="7534"/>
    <cellStyle name="20 % - Akzent1 7 5 2 2" xfId="20985"/>
    <cellStyle name="20 % - Akzent1 7 5 2 3" xfId="34469"/>
    <cellStyle name="20 % - Akzent1 7 5 2 4" xfId="47960"/>
    <cellStyle name="20 % - Akzent1 7 5 3" xfId="10890"/>
    <cellStyle name="20 % - Akzent1 7 5 3 2" xfId="24341"/>
    <cellStyle name="20 % - Akzent1 7 5 3 3" xfId="37825"/>
    <cellStyle name="20 % - Akzent1 7 5 3 4" xfId="51316"/>
    <cellStyle name="20 % - Akzent1 7 5 4" xfId="14246"/>
    <cellStyle name="20 % - Akzent1 7 5 4 2" xfId="27697"/>
    <cellStyle name="20 % - Akzent1 7 5 4 3" xfId="41181"/>
    <cellStyle name="20 % - Akzent1 7 5 4 4" xfId="54672"/>
    <cellStyle name="20 % - Akzent1 7 5 5" xfId="17628"/>
    <cellStyle name="20 % - Akzent1 7 5 6" xfId="31112"/>
    <cellStyle name="20 % - Akzent1 7 5 7" xfId="44603"/>
    <cellStyle name="20 % - Akzent1 7 6" xfId="4727"/>
    <cellStyle name="20 % - Akzent1 7 6 2" xfId="18178"/>
    <cellStyle name="20 % - Akzent1 7 6 3" xfId="31662"/>
    <cellStyle name="20 % - Akzent1 7 6 4" xfId="45153"/>
    <cellStyle name="20 % - Akzent1 7 7" xfId="8083"/>
    <cellStyle name="20 % - Akzent1 7 7 2" xfId="21534"/>
    <cellStyle name="20 % - Akzent1 7 7 3" xfId="35018"/>
    <cellStyle name="20 % - Akzent1 7 7 4" xfId="48509"/>
    <cellStyle name="20 % - Akzent1 7 8" xfId="11439"/>
    <cellStyle name="20 % - Akzent1 7 8 2" xfId="24890"/>
    <cellStyle name="20 % - Akzent1 7 8 3" xfId="38374"/>
    <cellStyle name="20 % - Akzent1 7 8 4" xfId="51865"/>
    <cellStyle name="20 % - Akzent1 7 9" xfId="14820"/>
    <cellStyle name="20 % - Akzent1 8" xfId="1575"/>
    <cellStyle name="20 % - Akzent1 8 10" xfId="28544"/>
    <cellStyle name="20 % - Akzent1 8 11" xfId="42035"/>
    <cellStyle name="20 % - Akzent1 8 2" xfId="2152"/>
    <cellStyle name="20 % - Akzent1 8 2 2" xfId="3293"/>
    <cellStyle name="20 % - Akzent1 8 2 2 2" xfId="6654"/>
    <cellStyle name="20 % - Akzent1 8 2 2 2 2" xfId="20105"/>
    <cellStyle name="20 % - Akzent1 8 2 2 2 3" xfId="33589"/>
    <cellStyle name="20 % - Akzent1 8 2 2 2 4" xfId="47080"/>
    <cellStyle name="20 % - Akzent1 8 2 2 3" xfId="10010"/>
    <cellStyle name="20 % - Akzent1 8 2 2 3 2" xfId="23461"/>
    <cellStyle name="20 % - Akzent1 8 2 2 3 3" xfId="36945"/>
    <cellStyle name="20 % - Akzent1 8 2 2 3 4" xfId="50436"/>
    <cellStyle name="20 % - Akzent1 8 2 2 4" xfId="13366"/>
    <cellStyle name="20 % - Akzent1 8 2 2 4 2" xfId="26817"/>
    <cellStyle name="20 % - Akzent1 8 2 2 4 3" xfId="40301"/>
    <cellStyle name="20 % - Akzent1 8 2 2 4 4" xfId="53792"/>
    <cellStyle name="20 % - Akzent1 8 2 2 5" xfId="16748"/>
    <cellStyle name="20 % - Akzent1 8 2 2 6" xfId="30232"/>
    <cellStyle name="20 % - Akzent1 8 2 2 7" xfId="43723"/>
    <cellStyle name="20 % - Akzent1 8 2 3" xfId="5527"/>
    <cellStyle name="20 % - Akzent1 8 2 3 2" xfId="18978"/>
    <cellStyle name="20 % - Akzent1 8 2 3 3" xfId="32462"/>
    <cellStyle name="20 % - Akzent1 8 2 3 4" xfId="45953"/>
    <cellStyle name="20 % - Akzent1 8 2 4" xfId="8883"/>
    <cellStyle name="20 % - Akzent1 8 2 4 2" xfId="22334"/>
    <cellStyle name="20 % - Akzent1 8 2 4 3" xfId="35818"/>
    <cellStyle name="20 % - Akzent1 8 2 4 4" xfId="49309"/>
    <cellStyle name="20 % - Akzent1 8 2 5" xfId="12239"/>
    <cellStyle name="20 % - Akzent1 8 2 5 2" xfId="25690"/>
    <cellStyle name="20 % - Akzent1 8 2 5 3" xfId="39174"/>
    <cellStyle name="20 % - Akzent1 8 2 5 4" xfId="52665"/>
    <cellStyle name="20 % - Akzent1 8 2 6" xfId="15621"/>
    <cellStyle name="20 % - Akzent1 8 2 7" xfId="29105"/>
    <cellStyle name="20 % - Akzent1 8 2 8" xfId="42596"/>
    <cellStyle name="20 % - Akzent1 8 3" xfId="2733"/>
    <cellStyle name="20 % - Akzent1 8 3 2" xfId="6094"/>
    <cellStyle name="20 % - Akzent1 8 3 2 2" xfId="19545"/>
    <cellStyle name="20 % - Akzent1 8 3 2 3" xfId="33029"/>
    <cellStyle name="20 % - Akzent1 8 3 2 4" xfId="46520"/>
    <cellStyle name="20 % - Akzent1 8 3 3" xfId="9450"/>
    <cellStyle name="20 % - Akzent1 8 3 3 2" xfId="22901"/>
    <cellStyle name="20 % - Akzent1 8 3 3 3" xfId="36385"/>
    <cellStyle name="20 % - Akzent1 8 3 3 4" xfId="49876"/>
    <cellStyle name="20 % - Akzent1 8 3 4" xfId="12806"/>
    <cellStyle name="20 % - Akzent1 8 3 4 2" xfId="26257"/>
    <cellStyle name="20 % - Akzent1 8 3 4 3" xfId="39741"/>
    <cellStyle name="20 % - Akzent1 8 3 4 4" xfId="53232"/>
    <cellStyle name="20 % - Akzent1 8 3 5" xfId="16188"/>
    <cellStyle name="20 % - Akzent1 8 3 6" xfId="29672"/>
    <cellStyle name="20 % - Akzent1 8 3 7" xfId="43163"/>
    <cellStyle name="20 % - Akzent1 8 4" xfId="3838"/>
    <cellStyle name="20 % - Akzent1 8 4 2" xfId="7199"/>
    <cellStyle name="20 % - Akzent1 8 4 2 2" xfId="20650"/>
    <cellStyle name="20 % - Akzent1 8 4 2 3" xfId="34134"/>
    <cellStyle name="20 % - Akzent1 8 4 2 4" xfId="47625"/>
    <cellStyle name="20 % - Akzent1 8 4 3" xfId="10555"/>
    <cellStyle name="20 % - Akzent1 8 4 3 2" xfId="24006"/>
    <cellStyle name="20 % - Akzent1 8 4 3 3" xfId="37490"/>
    <cellStyle name="20 % - Akzent1 8 4 3 4" xfId="50981"/>
    <cellStyle name="20 % - Akzent1 8 4 4" xfId="13911"/>
    <cellStyle name="20 % - Akzent1 8 4 4 2" xfId="27362"/>
    <cellStyle name="20 % - Akzent1 8 4 4 3" xfId="40846"/>
    <cellStyle name="20 % - Akzent1 8 4 4 4" xfId="54337"/>
    <cellStyle name="20 % - Akzent1 8 4 5" xfId="17293"/>
    <cellStyle name="20 % - Akzent1 8 4 6" xfId="30777"/>
    <cellStyle name="20 % - Akzent1 8 4 7" xfId="44268"/>
    <cellStyle name="20 % - Akzent1 8 5" xfId="4418"/>
    <cellStyle name="20 % - Akzent1 8 5 2" xfId="7775"/>
    <cellStyle name="20 % - Akzent1 8 5 2 2" xfId="21226"/>
    <cellStyle name="20 % - Akzent1 8 5 2 3" xfId="34710"/>
    <cellStyle name="20 % - Akzent1 8 5 2 4" xfId="48201"/>
    <cellStyle name="20 % - Akzent1 8 5 3" xfId="11131"/>
    <cellStyle name="20 % - Akzent1 8 5 3 2" xfId="24582"/>
    <cellStyle name="20 % - Akzent1 8 5 3 3" xfId="38066"/>
    <cellStyle name="20 % - Akzent1 8 5 3 4" xfId="51557"/>
    <cellStyle name="20 % - Akzent1 8 5 4" xfId="14487"/>
    <cellStyle name="20 % - Akzent1 8 5 4 2" xfId="27938"/>
    <cellStyle name="20 % - Akzent1 8 5 4 3" xfId="41422"/>
    <cellStyle name="20 % - Akzent1 8 5 4 4" xfId="54913"/>
    <cellStyle name="20 % - Akzent1 8 5 5" xfId="17869"/>
    <cellStyle name="20 % - Akzent1 8 5 6" xfId="31353"/>
    <cellStyle name="20 % - Akzent1 8 5 7" xfId="44844"/>
    <cellStyle name="20 % - Akzent1 8 6" xfId="4968"/>
    <cellStyle name="20 % - Akzent1 8 6 2" xfId="18419"/>
    <cellStyle name="20 % - Akzent1 8 6 3" xfId="31903"/>
    <cellStyle name="20 % - Akzent1 8 6 4" xfId="45394"/>
    <cellStyle name="20 % - Akzent1 8 7" xfId="8324"/>
    <cellStyle name="20 % - Akzent1 8 7 2" xfId="21775"/>
    <cellStyle name="20 % - Akzent1 8 7 3" xfId="35259"/>
    <cellStyle name="20 % - Akzent1 8 7 4" xfId="48750"/>
    <cellStyle name="20 % - Akzent1 8 8" xfId="11680"/>
    <cellStyle name="20 % - Akzent1 8 8 2" xfId="25131"/>
    <cellStyle name="20 % - Akzent1 8 8 3" xfId="38615"/>
    <cellStyle name="20 % - Akzent1 8 8 4" xfId="52106"/>
    <cellStyle name="20 % - Akzent1 8 9" xfId="15061"/>
    <cellStyle name="20 % - Akzent1 9" xfId="1617"/>
    <cellStyle name="20 % - Akzent1 9 2" xfId="2171"/>
    <cellStyle name="20 % - Akzent1 9 2 2" xfId="3312"/>
    <cellStyle name="20 % - Akzent1 9 2 2 2" xfId="6673"/>
    <cellStyle name="20 % - Akzent1 9 2 2 2 2" xfId="20124"/>
    <cellStyle name="20 % - Akzent1 9 2 2 2 3" xfId="33608"/>
    <cellStyle name="20 % - Akzent1 9 2 2 2 4" xfId="47099"/>
    <cellStyle name="20 % - Akzent1 9 2 2 3" xfId="10029"/>
    <cellStyle name="20 % - Akzent1 9 2 2 3 2" xfId="23480"/>
    <cellStyle name="20 % - Akzent1 9 2 2 3 3" xfId="36964"/>
    <cellStyle name="20 % - Akzent1 9 2 2 3 4" xfId="50455"/>
    <cellStyle name="20 % - Akzent1 9 2 2 4" xfId="13385"/>
    <cellStyle name="20 % - Akzent1 9 2 2 4 2" xfId="26836"/>
    <cellStyle name="20 % - Akzent1 9 2 2 4 3" xfId="40320"/>
    <cellStyle name="20 % - Akzent1 9 2 2 4 4" xfId="53811"/>
    <cellStyle name="20 % - Akzent1 9 2 2 5" xfId="16767"/>
    <cellStyle name="20 % - Akzent1 9 2 2 6" xfId="30251"/>
    <cellStyle name="20 % - Akzent1 9 2 2 7" xfId="43742"/>
    <cellStyle name="20 % - Akzent1 9 2 3" xfId="5546"/>
    <cellStyle name="20 % - Akzent1 9 2 3 2" xfId="18997"/>
    <cellStyle name="20 % - Akzent1 9 2 3 3" xfId="32481"/>
    <cellStyle name="20 % - Akzent1 9 2 3 4" xfId="45972"/>
    <cellStyle name="20 % - Akzent1 9 2 4" xfId="8902"/>
    <cellStyle name="20 % - Akzent1 9 2 4 2" xfId="22353"/>
    <cellStyle name="20 % - Akzent1 9 2 4 3" xfId="35837"/>
    <cellStyle name="20 % - Akzent1 9 2 4 4" xfId="49328"/>
    <cellStyle name="20 % - Akzent1 9 2 5" xfId="12258"/>
    <cellStyle name="20 % - Akzent1 9 2 5 2" xfId="25709"/>
    <cellStyle name="20 % - Akzent1 9 2 5 3" xfId="39193"/>
    <cellStyle name="20 % - Akzent1 9 2 5 4" xfId="52684"/>
    <cellStyle name="20 % - Akzent1 9 2 6" xfId="15640"/>
    <cellStyle name="20 % - Akzent1 9 2 7" xfId="29124"/>
    <cellStyle name="20 % - Akzent1 9 2 8" xfId="42615"/>
    <cellStyle name="20 % - Akzent1 9 3" xfId="2753"/>
    <cellStyle name="20 % - Akzent1 9 3 2" xfId="6114"/>
    <cellStyle name="20 % - Akzent1 9 3 2 2" xfId="19565"/>
    <cellStyle name="20 % - Akzent1 9 3 2 3" xfId="33049"/>
    <cellStyle name="20 % - Akzent1 9 3 2 4" xfId="46540"/>
    <cellStyle name="20 % - Akzent1 9 3 3" xfId="9470"/>
    <cellStyle name="20 % - Akzent1 9 3 3 2" xfId="22921"/>
    <cellStyle name="20 % - Akzent1 9 3 3 3" xfId="36405"/>
    <cellStyle name="20 % - Akzent1 9 3 3 4" xfId="49896"/>
    <cellStyle name="20 % - Akzent1 9 3 4" xfId="12826"/>
    <cellStyle name="20 % - Akzent1 9 3 4 2" xfId="26277"/>
    <cellStyle name="20 % - Akzent1 9 3 4 3" xfId="39761"/>
    <cellStyle name="20 % - Akzent1 9 3 4 4" xfId="53252"/>
    <cellStyle name="20 % - Akzent1 9 3 5" xfId="16208"/>
    <cellStyle name="20 % - Akzent1 9 3 6" xfId="29692"/>
    <cellStyle name="20 % - Akzent1 9 3 7" xfId="43183"/>
    <cellStyle name="20 % - Akzent1 9 4" xfId="4987"/>
    <cellStyle name="20 % - Akzent1 9 4 2" xfId="18438"/>
    <cellStyle name="20 % - Akzent1 9 4 3" xfId="31922"/>
    <cellStyle name="20 % - Akzent1 9 4 4" xfId="45413"/>
    <cellStyle name="20 % - Akzent1 9 5" xfId="8343"/>
    <cellStyle name="20 % - Akzent1 9 5 2" xfId="21794"/>
    <cellStyle name="20 % - Akzent1 9 5 3" xfId="35278"/>
    <cellStyle name="20 % - Akzent1 9 5 4" xfId="48769"/>
    <cellStyle name="20 % - Akzent1 9 6" xfId="11699"/>
    <cellStyle name="20 % - Akzent1 9 6 2" xfId="25150"/>
    <cellStyle name="20 % - Akzent1 9 6 3" xfId="38634"/>
    <cellStyle name="20 % - Akzent1 9 6 4" xfId="52125"/>
    <cellStyle name="20 % - Akzent1 9 7" xfId="15081"/>
    <cellStyle name="20 % - Akzent1 9 8" xfId="28565"/>
    <cellStyle name="20 % - Akzent1 9 9" xfId="42056"/>
    <cellStyle name="20 % - Akzent2" xfId="259" builtinId="34" customBuiltin="1"/>
    <cellStyle name="20 % - Akzent2 10" xfId="1646"/>
    <cellStyle name="20 % - Akzent2 10 2" xfId="2782"/>
    <cellStyle name="20 % - Akzent2 10 2 2" xfId="6143"/>
    <cellStyle name="20 % - Akzent2 10 2 2 2" xfId="19594"/>
    <cellStyle name="20 % - Akzent2 10 2 2 3" xfId="33078"/>
    <cellStyle name="20 % - Akzent2 10 2 2 4" xfId="46569"/>
    <cellStyle name="20 % - Akzent2 10 2 3" xfId="9499"/>
    <cellStyle name="20 % - Akzent2 10 2 3 2" xfId="22950"/>
    <cellStyle name="20 % - Akzent2 10 2 3 3" xfId="36434"/>
    <cellStyle name="20 % - Akzent2 10 2 3 4" xfId="49925"/>
    <cellStyle name="20 % - Akzent2 10 2 4" xfId="12855"/>
    <cellStyle name="20 % - Akzent2 10 2 4 2" xfId="26306"/>
    <cellStyle name="20 % - Akzent2 10 2 4 3" xfId="39790"/>
    <cellStyle name="20 % - Akzent2 10 2 4 4" xfId="53281"/>
    <cellStyle name="20 % - Akzent2 10 2 5" xfId="16237"/>
    <cellStyle name="20 % - Akzent2 10 2 6" xfId="29721"/>
    <cellStyle name="20 % - Akzent2 10 2 7" xfId="43212"/>
    <cellStyle name="20 % - Akzent2 10 3" xfId="5016"/>
    <cellStyle name="20 % - Akzent2 10 3 2" xfId="18467"/>
    <cellStyle name="20 % - Akzent2 10 3 3" xfId="31951"/>
    <cellStyle name="20 % - Akzent2 10 3 4" xfId="45442"/>
    <cellStyle name="20 % - Akzent2 10 4" xfId="8372"/>
    <cellStyle name="20 % - Akzent2 10 4 2" xfId="21823"/>
    <cellStyle name="20 % - Akzent2 10 4 3" xfId="35307"/>
    <cellStyle name="20 % - Akzent2 10 4 4" xfId="48798"/>
    <cellStyle name="20 % - Akzent2 10 5" xfId="11728"/>
    <cellStyle name="20 % - Akzent2 10 5 2" xfId="25179"/>
    <cellStyle name="20 % - Akzent2 10 5 3" xfId="38663"/>
    <cellStyle name="20 % - Akzent2 10 5 4" xfId="52154"/>
    <cellStyle name="20 % - Akzent2 10 6" xfId="15110"/>
    <cellStyle name="20 % - Akzent2 10 7" xfId="28594"/>
    <cellStyle name="20 % - Akzent2 10 8" xfId="42085"/>
    <cellStyle name="20 % - Akzent2 11" xfId="2205"/>
    <cellStyle name="20 % - Akzent2 11 2" xfId="5580"/>
    <cellStyle name="20 % - Akzent2 11 2 2" xfId="19031"/>
    <cellStyle name="20 % - Akzent2 11 2 3" xfId="32515"/>
    <cellStyle name="20 % - Akzent2 11 2 4" xfId="46006"/>
    <cellStyle name="20 % - Akzent2 11 3" xfId="8936"/>
    <cellStyle name="20 % - Akzent2 11 3 2" xfId="22387"/>
    <cellStyle name="20 % - Akzent2 11 3 3" xfId="35871"/>
    <cellStyle name="20 % - Akzent2 11 3 4" xfId="49362"/>
    <cellStyle name="20 % - Akzent2 11 4" xfId="12292"/>
    <cellStyle name="20 % - Akzent2 11 4 2" xfId="25743"/>
    <cellStyle name="20 % - Akzent2 11 4 3" xfId="39227"/>
    <cellStyle name="20 % - Akzent2 11 4 4" xfId="52718"/>
    <cellStyle name="20 % - Akzent2 11 5" xfId="15674"/>
    <cellStyle name="20 % - Akzent2 11 6" xfId="29158"/>
    <cellStyle name="20 % - Akzent2 11 7" xfId="42649"/>
    <cellStyle name="20 % - Akzent2 12" xfId="3346"/>
    <cellStyle name="20 % - Akzent2 12 2" xfId="6707"/>
    <cellStyle name="20 % - Akzent2 12 2 2" xfId="20158"/>
    <cellStyle name="20 % - Akzent2 12 2 3" xfId="33642"/>
    <cellStyle name="20 % - Akzent2 12 2 4" xfId="47133"/>
    <cellStyle name="20 % - Akzent2 12 3" xfId="10063"/>
    <cellStyle name="20 % - Akzent2 12 3 2" xfId="23514"/>
    <cellStyle name="20 % - Akzent2 12 3 3" xfId="36998"/>
    <cellStyle name="20 % - Akzent2 12 3 4" xfId="50489"/>
    <cellStyle name="20 % - Akzent2 12 4" xfId="13419"/>
    <cellStyle name="20 % - Akzent2 12 4 2" xfId="26870"/>
    <cellStyle name="20 % - Akzent2 12 4 3" xfId="40354"/>
    <cellStyle name="20 % - Akzent2 12 4 4" xfId="53845"/>
    <cellStyle name="20 % - Akzent2 12 5" xfId="16801"/>
    <cellStyle name="20 % - Akzent2 12 6" xfId="30285"/>
    <cellStyle name="20 % - Akzent2 12 7" xfId="43776"/>
    <cellStyle name="20 % - Akzent2 13" xfId="3862"/>
    <cellStyle name="20 % - Akzent2 13 2" xfId="7223"/>
    <cellStyle name="20 % - Akzent2 13 2 2" xfId="20674"/>
    <cellStyle name="20 % - Akzent2 13 2 3" xfId="34158"/>
    <cellStyle name="20 % - Akzent2 13 2 4" xfId="47649"/>
    <cellStyle name="20 % - Akzent2 13 3" xfId="10579"/>
    <cellStyle name="20 % - Akzent2 13 3 2" xfId="24030"/>
    <cellStyle name="20 % - Akzent2 13 3 3" xfId="37514"/>
    <cellStyle name="20 % - Akzent2 13 3 4" xfId="51005"/>
    <cellStyle name="20 % - Akzent2 13 4" xfId="13935"/>
    <cellStyle name="20 % - Akzent2 13 4 2" xfId="27386"/>
    <cellStyle name="20 % - Akzent2 13 4 3" xfId="40870"/>
    <cellStyle name="20 % - Akzent2 13 4 4" xfId="54361"/>
    <cellStyle name="20 % - Akzent2 13 5" xfId="17317"/>
    <cellStyle name="20 % - Akzent2 13 6" xfId="30801"/>
    <cellStyle name="20 % - Akzent2 13 7" xfId="44292"/>
    <cellStyle name="20 % - Akzent2 14" xfId="3926"/>
    <cellStyle name="20 % - Akzent2 14 2" xfId="7283"/>
    <cellStyle name="20 % - Akzent2 14 2 2" xfId="20734"/>
    <cellStyle name="20 % - Akzent2 14 2 3" xfId="34218"/>
    <cellStyle name="20 % - Akzent2 14 2 4" xfId="47709"/>
    <cellStyle name="20 % - Akzent2 14 3" xfId="10639"/>
    <cellStyle name="20 % - Akzent2 14 3 2" xfId="24090"/>
    <cellStyle name="20 % - Akzent2 14 3 3" xfId="37574"/>
    <cellStyle name="20 % - Akzent2 14 3 4" xfId="51065"/>
    <cellStyle name="20 % - Akzent2 14 4" xfId="13995"/>
    <cellStyle name="20 % - Akzent2 14 4 2" xfId="27446"/>
    <cellStyle name="20 % - Akzent2 14 4 3" xfId="40930"/>
    <cellStyle name="20 % - Akzent2 14 4 4" xfId="54421"/>
    <cellStyle name="20 % - Akzent2 14 5" xfId="17377"/>
    <cellStyle name="20 % - Akzent2 14 6" xfId="30861"/>
    <cellStyle name="20 % - Akzent2 14 7" xfId="44352"/>
    <cellStyle name="20 % - Akzent2 15" xfId="4454"/>
    <cellStyle name="20 % - Akzent2 15 2" xfId="17905"/>
    <cellStyle name="20 % - Akzent2 15 3" xfId="31389"/>
    <cellStyle name="20 % - Akzent2 15 4" xfId="44880"/>
    <cellStyle name="20 % - Akzent2 16" xfId="7810"/>
    <cellStyle name="20 % - Akzent2 16 2" xfId="21261"/>
    <cellStyle name="20 % - Akzent2 16 3" xfId="34745"/>
    <cellStyle name="20 % - Akzent2 16 4" xfId="48236"/>
    <cellStyle name="20 % - Akzent2 17" xfId="11166"/>
    <cellStyle name="20 % - Akzent2 17 2" xfId="24617"/>
    <cellStyle name="20 % - Akzent2 17 3" xfId="38101"/>
    <cellStyle name="20 % - Akzent2 17 4" xfId="51592"/>
    <cellStyle name="20 % - Akzent2 18" xfId="14513"/>
    <cellStyle name="20 % - Akzent2 19" xfId="27997"/>
    <cellStyle name="20 % - Akzent2 2" xfId="569"/>
    <cellStyle name="20 % - Akzent2 2 10" xfId="4506"/>
    <cellStyle name="20 % - Akzent2 2 10 2" xfId="17957"/>
    <cellStyle name="20 % - Akzent2 2 10 3" xfId="31441"/>
    <cellStyle name="20 % - Akzent2 2 10 4" xfId="44932"/>
    <cellStyle name="20 % - Akzent2 2 11" xfId="7862"/>
    <cellStyle name="20 % - Akzent2 2 11 2" xfId="21313"/>
    <cellStyle name="20 % - Akzent2 2 11 3" xfId="34797"/>
    <cellStyle name="20 % - Akzent2 2 11 4" xfId="48288"/>
    <cellStyle name="20 % - Akzent2 2 12" xfId="11218"/>
    <cellStyle name="20 % - Akzent2 2 12 2" xfId="24669"/>
    <cellStyle name="20 % - Akzent2 2 12 3" xfId="38153"/>
    <cellStyle name="20 % - Akzent2 2 12 4" xfId="51644"/>
    <cellStyle name="20 % - Akzent2 2 13" xfId="14599"/>
    <cellStyle name="20 % - Akzent2 2 14" xfId="28078"/>
    <cellStyle name="20 % - Akzent2 2 15" xfId="41556"/>
    <cellStyle name="20 % - Akzent2 2 2" xfId="700"/>
    <cellStyle name="20 % - Akzent2 2 2 10" xfId="14701"/>
    <cellStyle name="20 % - Akzent2 2 2 11" xfId="28184"/>
    <cellStyle name="20 % - Akzent2 2 2 12" xfId="41675"/>
    <cellStyle name="20 % - Akzent2 2 2 13" xfId="1231"/>
    <cellStyle name="20 % - Akzent2 2 2 2" xfId="1467"/>
    <cellStyle name="20 % - Akzent2 2 2 2 10" xfId="28434"/>
    <cellStyle name="20 % - Akzent2 2 2 2 11" xfId="41925"/>
    <cellStyle name="20 % - Akzent2 2 2 2 2" xfId="2042"/>
    <cellStyle name="20 % - Akzent2 2 2 2 2 2" xfId="3183"/>
    <cellStyle name="20 % - Akzent2 2 2 2 2 2 2" xfId="6544"/>
    <cellStyle name="20 % - Akzent2 2 2 2 2 2 2 2" xfId="19995"/>
    <cellStyle name="20 % - Akzent2 2 2 2 2 2 2 3" xfId="33479"/>
    <cellStyle name="20 % - Akzent2 2 2 2 2 2 2 4" xfId="46970"/>
    <cellStyle name="20 % - Akzent2 2 2 2 2 2 3" xfId="9900"/>
    <cellStyle name="20 % - Akzent2 2 2 2 2 2 3 2" xfId="23351"/>
    <cellStyle name="20 % - Akzent2 2 2 2 2 2 3 3" xfId="36835"/>
    <cellStyle name="20 % - Akzent2 2 2 2 2 2 3 4" xfId="50326"/>
    <cellStyle name="20 % - Akzent2 2 2 2 2 2 4" xfId="13256"/>
    <cellStyle name="20 % - Akzent2 2 2 2 2 2 4 2" xfId="26707"/>
    <cellStyle name="20 % - Akzent2 2 2 2 2 2 4 3" xfId="40191"/>
    <cellStyle name="20 % - Akzent2 2 2 2 2 2 4 4" xfId="53682"/>
    <cellStyle name="20 % - Akzent2 2 2 2 2 2 5" xfId="16638"/>
    <cellStyle name="20 % - Akzent2 2 2 2 2 2 6" xfId="30122"/>
    <cellStyle name="20 % - Akzent2 2 2 2 2 2 7" xfId="43613"/>
    <cellStyle name="20 % - Akzent2 2 2 2 2 3" xfId="5417"/>
    <cellStyle name="20 % - Akzent2 2 2 2 2 3 2" xfId="18868"/>
    <cellStyle name="20 % - Akzent2 2 2 2 2 3 3" xfId="32352"/>
    <cellStyle name="20 % - Akzent2 2 2 2 2 3 4" xfId="45843"/>
    <cellStyle name="20 % - Akzent2 2 2 2 2 4" xfId="8773"/>
    <cellStyle name="20 % - Akzent2 2 2 2 2 4 2" xfId="22224"/>
    <cellStyle name="20 % - Akzent2 2 2 2 2 4 3" xfId="35708"/>
    <cellStyle name="20 % - Akzent2 2 2 2 2 4 4" xfId="49199"/>
    <cellStyle name="20 % - Akzent2 2 2 2 2 5" xfId="12129"/>
    <cellStyle name="20 % - Akzent2 2 2 2 2 5 2" xfId="25580"/>
    <cellStyle name="20 % - Akzent2 2 2 2 2 5 3" xfId="39064"/>
    <cellStyle name="20 % - Akzent2 2 2 2 2 5 4" xfId="52555"/>
    <cellStyle name="20 % - Akzent2 2 2 2 2 6" xfId="15511"/>
    <cellStyle name="20 % - Akzent2 2 2 2 2 7" xfId="28995"/>
    <cellStyle name="20 % - Akzent2 2 2 2 2 8" xfId="42486"/>
    <cellStyle name="20 % - Akzent2 2 2 2 3" xfId="2623"/>
    <cellStyle name="20 % - Akzent2 2 2 2 3 2" xfId="5984"/>
    <cellStyle name="20 % - Akzent2 2 2 2 3 2 2" xfId="19435"/>
    <cellStyle name="20 % - Akzent2 2 2 2 3 2 3" xfId="32919"/>
    <cellStyle name="20 % - Akzent2 2 2 2 3 2 4" xfId="46410"/>
    <cellStyle name="20 % - Akzent2 2 2 2 3 3" xfId="9340"/>
    <cellStyle name="20 % - Akzent2 2 2 2 3 3 2" xfId="22791"/>
    <cellStyle name="20 % - Akzent2 2 2 2 3 3 3" xfId="36275"/>
    <cellStyle name="20 % - Akzent2 2 2 2 3 3 4" xfId="49766"/>
    <cellStyle name="20 % - Akzent2 2 2 2 3 4" xfId="12696"/>
    <cellStyle name="20 % - Akzent2 2 2 2 3 4 2" xfId="26147"/>
    <cellStyle name="20 % - Akzent2 2 2 2 3 4 3" xfId="39631"/>
    <cellStyle name="20 % - Akzent2 2 2 2 3 4 4" xfId="53122"/>
    <cellStyle name="20 % - Akzent2 2 2 2 3 5" xfId="16078"/>
    <cellStyle name="20 % - Akzent2 2 2 2 3 6" xfId="29562"/>
    <cellStyle name="20 % - Akzent2 2 2 2 3 7" xfId="43053"/>
    <cellStyle name="20 % - Akzent2 2 2 2 4" xfId="3728"/>
    <cellStyle name="20 % - Akzent2 2 2 2 4 2" xfId="7089"/>
    <cellStyle name="20 % - Akzent2 2 2 2 4 2 2" xfId="20540"/>
    <cellStyle name="20 % - Akzent2 2 2 2 4 2 3" xfId="34024"/>
    <cellStyle name="20 % - Akzent2 2 2 2 4 2 4" xfId="47515"/>
    <cellStyle name="20 % - Akzent2 2 2 2 4 3" xfId="10445"/>
    <cellStyle name="20 % - Akzent2 2 2 2 4 3 2" xfId="23896"/>
    <cellStyle name="20 % - Akzent2 2 2 2 4 3 3" xfId="37380"/>
    <cellStyle name="20 % - Akzent2 2 2 2 4 3 4" xfId="50871"/>
    <cellStyle name="20 % - Akzent2 2 2 2 4 4" xfId="13801"/>
    <cellStyle name="20 % - Akzent2 2 2 2 4 4 2" xfId="27252"/>
    <cellStyle name="20 % - Akzent2 2 2 2 4 4 3" xfId="40736"/>
    <cellStyle name="20 % - Akzent2 2 2 2 4 4 4" xfId="54227"/>
    <cellStyle name="20 % - Akzent2 2 2 2 4 5" xfId="17183"/>
    <cellStyle name="20 % - Akzent2 2 2 2 4 6" xfId="30667"/>
    <cellStyle name="20 % - Akzent2 2 2 2 4 7" xfId="44158"/>
    <cellStyle name="20 % - Akzent2 2 2 2 5" xfId="4308"/>
    <cellStyle name="20 % - Akzent2 2 2 2 5 2" xfId="7665"/>
    <cellStyle name="20 % - Akzent2 2 2 2 5 2 2" xfId="21116"/>
    <cellStyle name="20 % - Akzent2 2 2 2 5 2 3" xfId="34600"/>
    <cellStyle name="20 % - Akzent2 2 2 2 5 2 4" xfId="48091"/>
    <cellStyle name="20 % - Akzent2 2 2 2 5 3" xfId="11021"/>
    <cellStyle name="20 % - Akzent2 2 2 2 5 3 2" xfId="24472"/>
    <cellStyle name="20 % - Akzent2 2 2 2 5 3 3" xfId="37956"/>
    <cellStyle name="20 % - Akzent2 2 2 2 5 3 4" xfId="51447"/>
    <cellStyle name="20 % - Akzent2 2 2 2 5 4" xfId="14377"/>
    <cellStyle name="20 % - Akzent2 2 2 2 5 4 2" xfId="27828"/>
    <cellStyle name="20 % - Akzent2 2 2 2 5 4 3" xfId="41312"/>
    <cellStyle name="20 % - Akzent2 2 2 2 5 4 4" xfId="54803"/>
    <cellStyle name="20 % - Akzent2 2 2 2 5 5" xfId="17759"/>
    <cellStyle name="20 % - Akzent2 2 2 2 5 6" xfId="31243"/>
    <cellStyle name="20 % - Akzent2 2 2 2 5 7" xfId="44734"/>
    <cellStyle name="20 % - Akzent2 2 2 2 6" xfId="4858"/>
    <cellStyle name="20 % - Akzent2 2 2 2 6 2" xfId="18309"/>
    <cellStyle name="20 % - Akzent2 2 2 2 6 3" xfId="31793"/>
    <cellStyle name="20 % - Akzent2 2 2 2 6 4" xfId="45284"/>
    <cellStyle name="20 % - Akzent2 2 2 2 7" xfId="8214"/>
    <cellStyle name="20 % - Akzent2 2 2 2 7 2" xfId="21665"/>
    <cellStyle name="20 % - Akzent2 2 2 2 7 3" xfId="35149"/>
    <cellStyle name="20 % - Akzent2 2 2 2 7 4" xfId="48640"/>
    <cellStyle name="20 % - Akzent2 2 2 2 8" xfId="11570"/>
    <cellStyle name="20 % - Akzent2 2 2 2 8 2" xfId="25021"/>
    <cellStyle name="20 % - Akzent2 2 2 2 8 3" xfId="38505"/>
    <cellStyle name="20 % - Akzent2 2 2 2 8 4" xfId="51996"/>
    <cellStyle name="20 % - Akzent2 2 2 2 9" xfId="14951"/>
    <cellStyle name="20 % - Akzent2 2 2 3" xfId="1793"/>
    <cellStyle name="20 % - Akzent2 2 2 3 2" xfId="2933"/>
    <cellStyle name="20 % - Akzent2 2 2 3 2 2" xfId="6294"/>
    <cellStyle name="20 % - Akzent2 2 2 3 2 2 2" xfId="19745"/>
    <cellStyle name="20 % - Akzent2 2 2 3 2 2 3" xfId="33229"/>
    <cellStyle name="20 % - Akzent2 2 2 3 2 2 4" xfId="46720"/>
    <cellStyle name="20 % - Akzent2 2 2 3 2 3" xfId="9650"/>
    <cellStyle name="20 % - Akzent2 2 2 3 2 3 2" xfId="23101"/>
    <cellStyle name="20 % - Akzent2 2 2 3 2 3 3" xfId="36585"/>
    <cellStyle name="20 % - Akzent2 2 2 3 2 3 4" xfId="50076"/>
    <cellStyle name="20 % - Akzent2 2 2 3 2 4" xfId="13006"/>
    <cellStyle name="20 % - Akzent2 2 2 3 2 4 2" xfId="26457"/>
    <cellStyle name="20 % - Akzent2 2 2 3 2 4 3" xfId="39941"/>
    <cellStyle name="20 % - Akzent2 2 2 3 2 4 4" xfId="53432"/>
    <cellStyle name="20 % - Akzent2 2 2 3 2 5" xfId="16388"/>
    <cellStyle name="20 % - Akzent2 2 2 3 2 6" xfId="29872"/>
    <cellStyle name="20 % - Akzent2 2 2 3 2 7" xfId="43363"/>
    <cellStyle name="20 % - Akzent2 2 2 3 3" xfId="5167"/>
    <cellStyle name="20 % - Akzent2 2 2 3 3 2" xfId="18618"/>
    <cellStyle name="20 % - Akzent2 2 2 3 3 3" xfId="32102"/>
    <cellStyle name="20 % - Akzent2 2 2 3 3 4" xfId="45593"/>
    <cellStyle name="20 % - Akzent2 2 2 3 4" xfId="8523"/>
    <cellStyle name="20 % - Akzent2 2 2 3 4 2" xfId="21974"/>
    <cellStyle name="20 % - Akzent2 2 2 3 4 3" xfId="35458"/>
    <cellStyle name="20 % - Akzent2 2 2 3 4 4" xfId="48949"/>
    <cellStyle name="20 % - Akzent2 2 2 3 5" xfId="11879"/>
    <cellStyle name="20 % - Akzent2 2 2 3 5 2" xfId="25330"/>
    <cellStyle name="20 % - Akzent2 2 2 3 5 3" xfId="38814"/>
    <cellStyle name="20 % - Akzent2 2 2 3 5 4" xfId="52305"/>
    <cellStyle name="20 % - Akzent2 2 2 3 6" xfId="15261"/>
    <cellStyle name="20 % - Akzent2 2 2 3 7" xfId="28745"/>
    <cellStyle name="20 % - Akzent2 2 2 3 8" xfId="42236"/>
    <cellStyle name="20 % - Akzent2 2 2 4" xfId="2372"/>
    <cellStyle name="20 % - Akzent2 2 2 4 2" xfId="5734"/>
    <cellStyle name="20 % - Akzent2 2 2 4 2 2" xfId="19185"/>
    <cellStyle name="20 % - Akzent2 2 2 4 2 3" xfId="32669"/>
    <cellStyle name="20 % - Akzent2 2 2 4 2 4" xfId="46160"/>
    <cellStyle name="20 % - Akzent2 2 2 4 3" xfId="9090"/>
    <cellStyle name="20 % - Akzent2 2 2 4 3 2" xfId="22541"/>
    <cellStyle name="20 % - Akzent2 2 2 4 3 3" xfId="36025"/>
    <cellStyle name="20 % - Akzent2 2 2 4 3 4" xfId="49516"/>
    <cellStyle name="20 % - Akzent2 2 2 4 4" xfId="12446"/>
    <cellStyle name="20 % - Akzent2 2 2 4 4 2" xfId="25897"/>
    <cellStyle name="20 % - Akzent2 2 2 4 4 3" xfId="39381"/>
    <cellStyle name="20 % - Akzent2 2 2 4 4 4" xfId="52872"/>
    <cellStyle name="20 % - Akzent2 2 2 4 5" xfId="15828"/>
    <cellStyle name="20 % - Akzent2 2 2 4 6" xfId="29312"/>
    <cellStyle name="20 % - Akzent2 2 2 4 7" xfId="42803"/>
    <cellStyle name="20 % - Akzent2 2 2 5" xfId="3478"/>
    <cellStyle name="20 % - Akzent2 2 2 5 2" xfId="6839"/>
    <cellStyle name="20 % - Akzent2 2 2 5 2 2" xfId="20290"/>
    <cellStyle name="20 % - Akzent2 2 2 5 2 3" xfId="33774"/>
    <cellStyle name="20 % - Akzent2 2 2 5 2 4" xfId="47265"/>
    <cellStyle name="20 % - Akzent2 2 2 5 3" xfId="10195"/>
    <cellStyle name="20 % - Akzent2 2 2 5 3 2" xfId="23646"/>
    <cellStyle name="20 % - Akzent2 2 2 5 3 3" xfId="37130"/>
    <cellStyle name="20 % - Akzent2 2 2 5 3 4" xfId="50621"/>
    <cellStyle name="20 % - Akzent2 2 2 5 4" xfId="13551"/>
    <cellStyle name="20 % - Akzent2 2 2 5 4 2" xfId="27002"/>
    <cellStyle name="20 % - Akzent2 2 2 5 4 3" xfId="40486"/>
    <cellStyle name="20 % - Akzent2 2 2 5 4 4" xfId="53977"/>
    <cellStyle name="20 % - Akzent2 2 2 5 5" xfId="16933"/>
    <cellStyle name="20 % - Akzent2 2 2 5 6" xfId="30417"/>
    <cellStyle name="20 % - Akzent2 2 2 5 7" xfId="43908"/>
    <cellStyle name="20 % - Akzent2 2 2 6" xfId="4058"/>
    <cellStyle name="20 % - Akzent2 2 2 6 2" xfId="7415"/>
    <cellStyle name="20 % - Akzent2 2 2 6 2 2" xfId="20866"/>
    <cellStyle name="20 % - Akzent2 2 2 6 2 3" xfId="34350"/>
    <cellStyle name="20 % - Akzent2 2 2 6 2 4" xfId="47841"/>
    <cellStyle name="20 % - Akzent2 2 2 6 3" xfId="10771"/>
    <cellStyle name="20 % - Akzent2 2 2 6 3 2" xfId="24222"/>
    <cellStyle name="20 % - Akzent2 2 2 6 3 3" xfId="37706"/>
    <cellStyle name="20 % - Akzent2 2 2 6 3 4" xfId="51197"/>
    <cellStyle name="20 % - Akzent2 2 2 6 4" xfId="14127"/>
    <cellStyle name="20 % - Akzent2 2 2 6 4 2" xfId="27578"/>
    <cellStyle name="20 % - Akzent2 2 2 6 4 3" xfId="41062"/>
    <cellStyle name="20 % - Akzent2 2 2 6 4 4" xfId="54553"/>
    <cellStyle name="20 % - Akzent2 2 2 6 5" xfId="17509"/>
    <cellStyle name="20 % - Akzent2 2 2 6 6" xfId="30993"/>
    <cellStyle name="20 % - Akzent2 2 2 6 7" xfId="44484"/>
    <cellStyle name="20 % - Akzent2 2 2 7" xfId="4608"/>
    <cellStyle name="20 % - Akzent2 2 2 7 2" xfId="18059"/>
    <cellStyle name="20 % - Akzent2 2 2 7 3" xfId="31543"/>
    <cellStyle name="20 % - Akzent2 2 2 7 4" xfId="45034"/>
    <cellStyle name="20 % - Akzent2 2 2 8" xfId="7964"/>
    <cellStyle name="20 % - Akzent2 2 2 8 2" xfId="21415"/>
    <cellStyle name="20 % - Akzent2 2 2 8 3" xfId="34899"/>
    <cellStyle name="20 % - Akzent2 2 2 8 4" xfId="48390"/>
    <cellStyle name="20 % - Akzent2 2 2 9" xfId="11320"/>
    <cellStyle name="20 % - Akzent2 2 2 9 2" xfId="24771"/>
    <cellStyle name="20 % - Akzent2 2 2 9 3" xfId="38255"/>
    <cellStyle name="20 % - Akzent2 2 2 9 4" xfId="51746"/>
    <cellStyle name="20 % - Akzent2 2 3" xfId="1311"/>
    <cellStyle name="20 % - Akzent2 2 3 10" xfId="14787"/>
    <cellStyle name="20 % - Akzent2 2 3 11" xfId="28270"/>
    <cellStyle name="20 % - Akzent2 2 3 12" xfId="41761"/>
    <cellStyle name="20 % - Akzent2 2 3 2" xfId="1551"/>
    <cellStyle name="20 % - Akzent2 2 3 2 10" xfId="28520"/>
    <cellStyle name="20 % - Akzent2 2 3 2 11" xfId="42011"/>
    <cellStyle name="20 % - Akzent2 2 3 2 2" xfId="2128"/>
    <cellStyle name="20 % - Akzent2 2 3 2 2 2" xfId="3269"/>
    <cellStyle name="20 % - Akzent2 2 3 2 2 2 2" xfId="6630"/>
    <cellStyle name="20 % - Akzent2 2 3 2 2 2 2 2" xfId="20081"/>
    <cellStyle name="20 % - Akzent2 2 3 2 2 2 2 3" xfId="33565"/>
    <cellStyle name="20 % - Akzent2 2 3 2 2 2 2 4" xfId="47056"/>
    <cellStyle name="20 % - Akzent2 2 3 2 2 2 3" xfId="9986"/>
    <cellStyle name="20 % - Akzent2 2 3 2 2 2 3 2" xfId="23437"/>
    <cellStyle name="20 % - Akzent2 2 3 2 2 2 3 3" xfId="36921"/>
    <cellStyle name="20 % - Akzent2 2 3 2 2 2 3 4" xfId="50412"/>
    <cellStyle name="20 % - Akzent2 2 3 2 2 2 4" xfId="13342"/>
    <cellStyle name="20 % - Akzent2 2 3 2 2 2 4 2" xfId="26793"/>
    <cellStyle name="20 % - Akzent2 2 3 2 2 2 4 3" xfId="40277"/>
    <cellStyle name="20 % - Akzent2 2 3 2 2 2 4 4" xfId="53768"/>
    <cellStyle name="20 % - Akzent2 2 3 2 2 2 5" xfId="16724"/>
    <cellStyle name="20 % - Akzent2 2 3 2 2 2 6" xfId="30208"/>
    <cellStyle name="20 % - Akzent2 2 3 2 2 2 7" xfId="43699"/>
    <cellStyle name="20 % - Akzent2 2 3 2 2 3" xfId="5503"/>
    <cellStyle name="20 % - Akzent2 2 3 2 2 3 2" xfId="18954"/>
    <cellStyle name="20 % - Akzent2 2 3 2 2 3 3" xfId="32438"/>
    <cellStyle name="20 % - Akzent2 2 3 2 2 3 4" xfId="45929"/>
    <cellStyle name="20 % - Akzent2 2 3 2 2 4" xfId="8859"/>
    <cellStyle name="20 % - Akzent2 2 3 2 2 4 2" xfId="22310"/>
    <cellStyle name="20 % - Akzent2 2 3 2 2 4 3" xfId="35794"/>
    <cellStyle name="20 % - Akzent2 2 3 2 2 4 4" xfId="49285"/>
    <cellStyle name="20 % - Akzent2 2 3 2 2 5" xfId="12215"/>
    <cellStyle name="20 % - Akzent2 2 3 2 2 5 2" xfId="25666"/>
    <cellStyle name="20 % - Akzent2 2 3 2 2 5 3" xfId="39150"/>
    <cellStyle name="20 % - Akzent2 2 3 2 2 5 4" xfId="52641"/>
    <cellStyle name="20 % - Akzent2 2 3 2 2 6" xfId="15597"/>
    <cellStyle name="20 % - Akzent2 2 3 2 2 7" xfId="29081"/>
    <cellStyle name="20 % - Akzent2 2 3 2 2 8" xfId="42572"/>
    <cellStyle name="20 % - Akzent2 2 3 2 3" xfId="2709"/>
    <cellStyle name="20 % - Akzent2 2 3 2 3 2" xfId="6070"/>
    <cellStyle name="20 % - Akzent2 2 3 2 3 2 2" xfId="19521"/>
    <cellStyle name="20 % - Akzent2 2 3 2 3 2 3" xfId="33005"/>
    <cellStyle name="20 % - Akzent2 2 3 2 3 2 4" xfId="46496"/>
    <cellStyle name="20 % - Akzent2 2 3 2 3 3" xfId="9426"/>
    <cellStyle name="20 % - Akzent2 2 3 2 3 3 2" xfId="22877"/>
    <cellStyle name="20 % - Akzent2 2 3 2 3 3 3" xfId="36361"/>
    <cellStyle name="20 % - Akzent2 2 3 2 3 3 4" xfId="49852"/>
    <cellStyle name="20 % - Akzent2 2 3 2 3 4" xfId="12782"/>
    <cellStyle name="20 % - Akzent2 2 3 2 3 4 2" xfId="26233"/>
    <cellStyle name="20 % - Akzent2 2 3 2 3 4 3" xfId="39717"/>
    <cellStyle name="20 % - Akzent2 2 3 2 3 4 4" xfId="53208"/>
    <cellStyle name="20 % - Akzent2 2 3 2 3 5" xfId="16164"/>
    <cellStyle name="20 % - Akzent2 2 3 2 3 6" xfId="29648"/>
    <cellStyle name="20 % - Akzent2 2 3 2 3 7" xfId="43139"/>
    <cellStyle name="20 % - Akzent2 2 3 2 4" xfId="3814"/>
    <cellStyle name="20 % - Akzent2 2 3 2 4 2" xfId="7175"/>
    <cellStyle name="20 % - Akzent2 2 3 2 4 2 2" xfId="20626"/>
    <cellStyle name="20 % - Akzent2 2 3 2 4 2 3" xfId="34110"/>
    <cellStyle name="20 % - Akzent2 2 3 2 4 2 4" xfId="47601"/>
    <cellStyle name="20 % - Akzent2 2 3 2 4 3" xfId="10531"/>
    <cellStyle name="20 % - Akzent2 2 3 2 4 3 2" xfId="23982"/>
    <cellStyle name="20 % - Akzent2 2 3 2 4 3 3" xfId="37466"/>
    <cellStyle name="20 % - Akzent2 2 3 2 4 3 4" xfId="50957"/>
    <cellStyle name="20 % - Akzent2 2 3 2 4 4" xfId="13887"/>
    <cellStyle name="20 % - Akzent2 2 3 2 4 4 2" xfId="27338"/>
    <cellStyle name="20 % - Akzent2 2 3 2 4 4 3" xfId="40822"/>
    <cellStyle name="20 % - Akzent2 2 3 2 4 4 4" xfId="54313"/>
    <cellStyle name="20 % - Akzent2 2 3 2 4 5" xfId="17269"/>
    <cellStyle name="20 % - Akzent2 2 3 2 4 6" xfId="30753"/>
    <cellStyle name="20 % - Akzent2 2 3 2 4 7" xfId="44244"/>
    <cellStyle name="20 % - Akzent2 2 3 2 5" xfId="4394"/>
    <cellStyle name="20 % - Akzent2 2 3 2 5 2" xfId="7751"/>
    <cellStyle name="20 % - Akzent2 2 3 2 5 2 2" xfId="21202"/>
    <cellStyle name="20 % - Akzent2 2 3 2 5 2 3" xfId="34686"/>
    <cellStyle name="20 % - Akzent2 2 3 2 5 2 4" xfId="48177"/>
    <cellStyle name="20 % - Akzent2 2 3 2 5 3" xfId="11107"/>
    <cellStyle name="20 % - Akzent2 2 3 2 5 3 2" xfId="24558"/>
    <cellStyle name="20 % - Akzent2 2 3 2 5 3 3" xfId="38042"/>
    <cellStyle name="20 % - Akzent2 2 3 2 5 3 4" xfId="51533"/>
    <cellStyle name="20 % - Akzent2 2 3 2 5 4" xfId="14463"/>
    <cellStyle name="20 % - Akzent2 2 3 2 5 4 2" xfId="27914"/>
    <cellStyle name="20 % - Akzent2 2 3 2 5 4 3" xfId="41398"/>
    <cellStyle name="20 % - Akzent2 2 3 2 5 4 4" xfId="54889"/>
    <cellStyle name="20 % - Akzent2 2 3 2 5 5" xfId="17845"/>
    <cellStyle name="20 % - Akzent2 2 3 2 5 6" xfId="31329"/>
    <cellStyle name="20 % - Akzent2 2 3 2 5 7" xfId="44820"/>
    <cellStyle name="20 % - Akzent2 2 3 2 6" xfId="4944"/>
    <cellStyle name="20 % - Akzent2 2 3 2 6 2" xfId="18395"/>
    <cellStyle name="20 % - Akzent2 2 3 2 6 3" xfId="31879"/>
    <cellStyle name="20 % - Akzent2 2 3 2 6 4" xfId="45370"/>
    <cellStyle name="20 % - Akzent2 2 3 2 7" xfId="8300"/>
    <cellStyle name="20 % - Akzent2 2 3 2 7 2" xfId="21751"/>
    <cellStyle name="20 % - Akzent2 2 3 2 7 3" xfId="35235"/>
    <cellStyle name="20 % - Akzent2 2 3 2 7 4" xfId="48726"/>
    <cellStyle name="20 % - Akzent2 2 3 2 8" xfId="11656"/>
    <cellStyle name="20 % - Akzent2 2 3 2 8 2" xfId="25107"/>
    <cellStyle name="20 % - Akzent2 2 3 2 8 3" xfId="38591"/>
    <cellStyle name="20 % - Akzent2 2 3 2 8 4" xfId="52082"/>
    <cellStyle name="20 % - Akzent2 2 3 2 9" xfId="15037"/>
    <cellStyle name="20 % - Akzent2 2 3 3" xfId="1879"/>
    <cellStyle name="20 % - Akzent2 2 3 3 2" xfId="3019"/>
    <cellStyle name="20 % - Akzent2 2 3 3 2 2" xfId="6380"/>
    <cellStyle name="20 % - Akzent2 2 3 3 2 2 2" xfId="19831"/>
    <cellStyle name="20 % - Akzent2 2 3 3 2 2 3" xfId="33315"/>
    <cellStyle name="20 % - Akzent2 2 3 3 2 2 4" xfId="46806"/>
    <cellStyle name="20 % - Akzent2 2 3 3 2 3" xfId="9736"/>
    <cellStyle name="20 % - Akzent2 2 3 3 2 3 2" xfId="23187"/>
    <cellStyle name="20 % - Akzent2 2 3 3 2 3 3" xfId="36671"/>
    <cellStyle name="20 % - Akzent2 2 3 3 2 3 4" xfId="50162"/>
    <cellStyle name="20 % - Akzent2 2 3 3 2 4" xfId="13092"/>
    <cellStyle name="20 % - Akzent2 2 3 3 2 4 2" xfId="26543"/>
    <cellStyle name="20 % - Akzent2 2 3 3 2 4 3" xfId="40027"/>
    <cellStyle name="20 % - Akzent2 2 3 3 2 4 4" xfId="53518"/>
    <cellStyle name="20 % - Akzent2 2 3 3 2 5" xfId="16474"/>
    <cellStyle name="20 % - Akzent2 2 3 3 2 6" xfId="29958"/>
    <cellStyle name="20 % - Akzent2 2 3 3 2 7" xfId="43449"/>
    <cellStyle name="20 % - Akzent2 2 3 3 3" xfId="5253"/>
    <cellStyle name="20 % - Akzent2 2 3 3 3 2" xfId="18704"/>
    <cellStyle name="20 % - Akzent2 2 3 3 3 3" xfId="32188"/>
    <cellStyle name="20 % - Akzent2 2 3 3 3 4" xfId="45679"/>
    <cellStyle name="20 % - Akzent2 2 3 3 4" xfId="8609"/>
    <cellStyle name="20 % - Akzent2 2 3 3 4 2" xfId="22060"/>
    <cellStyle name="20 % - Akzent2 2 3 3 4 3" xfId="35544"/>
    <cellStyle name="20 % - Akzent2 2 3 3 4 4" xfId="49035"/>
    <cellStyle name="20 % - Akzent2 2 3 3 5" xfId="11965"/>
    <cellStyle name="20 % - Akzent2 2 3 3 5 2" xfId="25416"/>
    <cellStyle name="20 % - Akzent2 2 3 3 5 3" xfId="38900"/>
    <cellStyle name="20 % - Akzent2 2 3 3 5 4" xfId="52391"/>
    <cellStyle name="20 % - Akzent2 2 3 3 6" xfId="15347"/>
    <cellStyle name="20 % - Akzent2 2 3 3 7" xfId="28831"/>
    <cellStyle name="20 % - Akzent2 2 3 3 8" xfId="42322"/>
    <cellStyle name="20 % - Akzent2 2 3 4" xfId="2458"/>
    <cellStyle name="20 % - Akzent2 2 3 4 2" xfId="5820"/>
    <cellStyle name="20 % - Akzent2 2 3 4 2 2" xfId="19271"/>
    <cellStyle name="20 % - Akzent2 2 3 4 2 3" xfId="32755"/>
    <cellStyle name="20 % - Akzent2 2 3 4 2 4" xfId="46246"/>
    <cellStyle name="20 % - Akzent2 2 3 4 3" xfId="9176"/>
    <cellStyle name="20 % - Akzent2 2 3 4 3 2" xfId="22627"/>
    <cellStyle name="20 % - Akzent2 2 3 4 3 3" xfId="36111"/>
    <cellStyle name="20 % - Akzent2 2 3 4 3 4" xfId="49602"/>
    <cellStyle name="20 % - Akzent2 2 3 4 4" xfId="12532"/>
    <cellStyle name="20 % - Akzent2 2 3 4 4 2" xfId="25983"/>
    <cellStyle name="20 % - Akzent2 2 3 4 4 3" xfId="39467"/>
    <cellStyle name="20 % - Akzent2 2 3 4 4 4" xfId="52958"/>
    <cellStyle name="20 % - Akzent2 2 3 4 5" xfId="15914"/>
    <cellStyle name="20 % - Akzent2 2 3 4 6" xfId="29398"/>
    <cellStyle name="20 % - Akzent2 2 3 4 7" xfId="42889"/>
    <cellStyle name="20 % - Akzent2 2 3 5" xfId="3564"/>
    <cellStyle name="20 % - Akzent2 2 3 5 2" xfId="6925"/>
    <cellStyle name="20 % - Akzent2 2 3 5 2 2" xfId="20376"/>
    <cellStyle name="20 % - Akzent2 2 3 5 2 3" xfId="33860"/>
    <cellStyle name="20 % - Akzent2 2 3 5 2 4" xfId="47351"/>
    <cellStyle name="20 % - Akzent2 2 3 5 3" xfId="10281"/>
    <cellStyle name="20 % - Akzent2 2 3 5 3 2" xfId="23732"/>
    <cellStyle name="20 % - Akzent2 2 3 5 3 3" xfId="37216"/>
    <cellStyle name="20 % - Akzent2 2 3 5 3 4" xfId="50707"/>
    <cellStyle name="20 % - Akzent2 2 3 5 4" xfId="13637"/>
    <cellStyle name="20 % - Akzent2 2 3 5 4 2" xfId="27088"/>
    <cellStyle name="20 % - Akzent2 2 3 5 4 3" xfId="40572"/>
    <cellStyle name="20 % - Akzent2 2 3 5 4 4" xfId="54063"/>
    <cellStyle name="20 % - Akzent2 2 3 5 5" xfId="17019"/>
    <cellStyle name="20 % - Akzent2 2 3 5 6" xfId="30503"/>
    <cellStyle name="20 % - Akzent2 2 3 5 7" xfId="43994"/>
    <cellStyle name="20 % - Akzent2 2 3 6" xfId="4144"/>
    <cellStyle name="20 % - Akzent2 2 3 6 2" xfId="7501"/>
    <cellStyle name="20 % - Akzent2 2 3 6 2 2" xfId="20952"/>
    <cellStyle name="20 % - Akzent2 2 3 6 2 3" xfId="34436"/>
    <cellStyle name="20 % - Akzent2 2 3 6 2 4" xfId="47927"/>
    <cellStyle name="20 % - Akzent2 2 3 6 3" xfId="10857"/>
    <cellStyle name="20 % - Akzent2 2 3 6 3 2" xfId="24308"/>
    <cellStyle name="20 % - Akzent2 2 3 6 3 3" xfId="37792"/>
    <cellStyle name="20 % - Akzent2 2 3 6 3 4" xfId="51283"/>
    <cellStyle name="20 % - Akzent2 2 3 6 4" xfId="14213"/>
    <cellStyle name="20 % - Akzent2 2 3 6 4 2" xfId="27664"/>
    <cellStyle name="20 % - Akzent2 2 3 6 4 3" xfId="41148"/>
    <cellStyle name="20 % - Akzent2 2 3 6 4 4" xfId="54639"/>
    <cellStyle name="20 % - Akzent2 2 3 6 5" xfId="17595"/>
    <cellStyle name="20 % - Akzent2 2 3 6 6" xfId="31079"/>
    <cellStyle name="20 % - Akzent2 2 3 6 7" xfId="44570"/>
    <cellStyle name="20 % - Akzent2 2 3 7" xfId="4694"/>
    <cellStyle name="20 % - Akzent2 2 3 7 2" xfId="18145"/>
    <cellStyle name="20 % - Akzent2 2 3 7 3" xfId="31629"/>
    <cellStyle name="20 % - Akzent2 2 3 7 4" xfId="45120"/>
    <cellStyle name="20 % - Akzent2 2 3 8" xfId="8050"/>
    <cellStyle name="20 % - Akzent2 2 3 8 2" xfId="21501"/>
    <cellStyle name="20 % - Akzent2 2 3 8 3" xfId="34985"/>
    <cellStyle name="20 % - Akzent2 2 3 8 4" xfId="48476"/>
    <cellStyle name="20 % - Akzent2 2 3 9" xfId="11406"/>
    <cellStyle name="20 % - Akzent2 2 3 9 2" xfId="24857"/>
    <cellStyle name="20 % - Akzent2 2 3 9 3" xfId="38341"/>
    <cellStyle name="20 % - Akzent2 2 3 9 4" xfId="51832"/>
    <cellStyle name="20 % - Akzent2 2 4" xfId="1369"/>
    <cellStyle name="20 % - Akzent2 2 4 10" xfId="28333"/>
    <cellStyle name="20 % - Akzent2 2 4 11" xfId="41824"/>
    <cellStyle name="20 % - Akzent2 2 4 2" xfId="1942"/>
    <cellStyle name="20 % - Akzent2 2 4 2 2" xfId="3082"/>
    <cellStyle name="20 % - Akzent2 2 4 2 2 2" xfId="6443"/>
    <cellStyle name="20 % - Akzent2 2 4 2 2 2 2" xfId="19894"/>
    <cellStyle name="20 % - Akzent2 2 4 2 2 2 3" xfId="33378"/>
    <cellStyle name="20 % - Akzent2 2 4 2 2 2 4" xfId="46869"/>
    <cellStyle name="20 % - Akzent2 2 4 2 2 3" xfId="9799"/>
    <cellStyle name="20 % - Akzent2 2 4 2 2 3 2" xfId="23250"/>
    <cellStyle name="20 % - Akzent2 2 4 2 2 3 3" xfId="36734"/>
    <cellStyle name="20 % - Akzent2 2 4 2 2 3 4" xfId="50225"/>
    <cellStyle name="20 % - Akzent2 2 4 2 2 4" xfId="13155"/>
    <cellStyle name="20 % - Akzent2 2 4 2 2 4 2" xfId="26606"/>
    <cellStyle name="20 % - Akzent2 2 4 2 2 4 3" xfId="40090"/>
    <cellStyle name="20 % - Akzent2 2 4 2 2 4 4" xfId="53581"/>
    <cellStyle name="20 % - Akzent2 2 4 2 2 5" xfId="16537"/>
    <cellStyle name="20 % - Akzent2 2 4 2 2 6" xfId="30021"/>
    <cellStyle name="20 % - Akzent2 2 4 2 2 7" xfId="43512"/>
    <cellStyle name="20 % - Akzent2 2 4 2 3" xfId="5316"/>
    <cellStyle name="20 % - Akzent2 2 4 2 3 2" xfId="18767"/>
    <cellStyle name="20 % - Akzent2 2 4 2 3 3" xfId="32251"/>
    <cellStyle name="20 % - Akzent2 2 4 2 3 4" xfId="45742"/>
    <cellStyle name="20 % - Akzent2 2 4 2 4" xfId="8672"/>
    <cellStyle name="20 % - Akzent2 2 4 2 4 2" xfId="22123"/>
    <cellStyle name="20 % - Akzent2 2 4 2 4 3" xfId="35607"/>
    <cellStyle name="20 % - Akzent2 2 4 2 4 4" xfId="49098"/>
    <cellStyle name="20 % - Akzent2 2 4 2 5" xfId="12028"/>
    <cellStyle name="20 % - Akzent2 2 4 2 5 2" xfId="25479"/>
    <cellStyle name="20 % - Akzent2 2 4 2 5 3" xfId="38963"/>
    <cellStyle name="20 % - Akzent2 2 4 2 5 4" xfId="52454"/>
    <cellStyle name="20 % - Akzent2 2 4 2 6" xfId="15410"/>
    <cellStyle name="20 % - Akzent2 2 4 2 7" xfId="28894"/>
    <cellStyle name="20 % - Akzent2 2 4 2 8" xfId="42385"/>
    <cellStyle name="20 % - Akzent2 2 4 3" xfId="2522"/>
    <cellStyle name="20 % - Akzent2 2 4 3 2" xfId="5883"/>
    <cellStyle name="20 % - Akzent2 2 4 3 2 2" xfId="19334"/>
    <cellStyle name="20 % - Akzent2 2 4 3 2 3" xfId="32818"/>
    <cellStyle name="20 % - Akzent2 2 4 3 2 4" xfId="46309"/>
    <cellStyle name="20 % - Akzent2 2 4 3 3" xfId="9239"/>
    <cellStyle name="20 % - Akzent2 2 4 3 3 2" xfId="22690"/>
    <cellStyle name="20 % - Akzent2 2 4 3 3 3" xfId="36174"/>
    <cellStyle name="20 % - Akzent2 2 4 3 3 4" xfId="49665"/>
    <cellStyle name="20 % - Akzent2 2 4 3 4" xfId="12595"/>
    <cellStyle name="20 % - Akzent2 2 4 3 4 2" xfId="26046"/>
    <cellStyle name="20 % - Akzent2 2 4 3 4 3" xfId="39530"/>
    <cellStyle name="20 % - Akzent2 2 4 3 4 4" xfId="53021"/>
    <cellStyle name="20 % - Akzent2 2 4 3 5" xfId="15977"/>
    <cellStyle name="20 % - Akzent2 2 4 3 6" xfId="29461"/>
    <cellStyle name="20 % - Akzent2 2 4 3 7" xfId="42952"/>
    <cellStyle name="20 % - Akzent2 2 4 4" xfId="3627"/>
    <cellStyle name="20 % - Akzent2 2 4 4 2" xfId="6988"/>
    <cellStyle name="20 % - Akzent2 2 4 4 2 2" xfId="20439"/>
    <cellStyle name="20 % - Akzent2 2 4 4 2 3" xfId="33923"/>
    <cellStyle name="20 % - Akzent2 2 4 4 2 4" xfId="47414"/>
    <cellStyle name="20 % - Akzent2 2 4 4 3" xfId="10344"/>
    <cellStyle name="20 % - Akzent2 2 4 4 3 2" xfId="23795"/>
    <cellStyle name="20 % - Akzent2 2 4 4 3 3" xfId="37279"/>
    <cellStyle name="20 % - Akzent2 2 4 4 3 4" xfId="50770"/>
    <cellStyle name="20 % - Akzent2 2 4 4 4" xfId="13700"/>
    <cellStyle name="20 % - Akzent2 2 4 4 4 2" xfId="27151"/>
    <cellStyle name="20 % - Akzent2 2 4 4 4 3" xfId="40635"/>
    <cellStyle name="20 % - Akzent2 2 4 4 4 4" xfId="54126"/>
    <cellStyle name="20 % - Akzent2 2 4 4 5" xfId="17082"/>
    <cellStyle name="20 % - Akzent2 2 4 4 6" xfId="30566"/>
    <cellStyle name="20 % - Akzent2 2 4 4 7" xfId="44057"/>
    <cellStyle name="20 % - Akzent2 2 4 5" xfId="4207"/>
    <cellStyle name="20 % - Akzent2 2 4 5 2" xfId="7564"/>
    <cellStyle name="20 % - Akzent2 2 4 5 2 2" xfId="21015"/>
    <cellStyle name="20 % - Akzent2 2 4 5 2 3" xfId="34499"/>
    <cellStyle name="20 % - Akzent2 2 4 5 2 4" xfId="47990"/>
    <cellStyle name="20 % - Akzent2 2 4 5 3" xfId="10920"/>
    <cellStyle name="20 % - Akzent2 2 4 5 3 2" xfId="24371"/>
    <cellStyle name="20 % - Akzent2 2 4 5 3 3" xfId="37855"/>
    <cellStyle name="20 % - Akzent2 2 4 5 3 4" xfId="51346"/>
    <cellStyle name="20 % - Akzent2 2 4 5 4" xfId="14276"/>
    <cellStyle name="20 % - Akzent2 2 4 5 4 2" xfId="27727"/>
    <cellStyle name="20 % - Akzent2 2 4 5 4 3" xfId="41211"/>
    <cellStyle name="20 % - Akzent2 2 4 5 4 4" xfId="54702"/>
    <cellStyle name="20 % - Akzent2 2 4 5 5" xfId="17658"/>
    <cellStyle name="20 % - Akzent2 2 4 5 6" xfId="31142"/>
    <cellStyle name="20 % - Akzent2 2 4 5 7" xfId="44633"/>
    <cellStyle name="20 % - Akzent2 2 4 6" xfId="4757"/>
    <cellStyle name="20 % - Akzent2 2 4 6 2" xfId="18208"/>
    <cellStyle name="20 % - Akzent2 2 4 6 3" xfId="31692"/>
    <cellStyle name="20 % - Akzent2 2 4 6 4" xfId="45183"/>
    <cellStyle name="20 % - Akzent2 2 4 7" xfId="8113"/>
    <cellStyle name="20 % - Akzent2 2 4 7 2" xfId="21564"/>
    <cellStyle name="20 % - Akzent2 2 4 7 3" xfId="35048"/>
    <cellStyle name="20 % - Akzent2 2 4 7 4" xfId="48539"/>
    <cellStyle name="20 % - Akzent2 2 4 8" xfId="11469"/>
    <cellStyle name="20 % - Akzent2 2 4 8 2" xfId="24920"/>
    <cellStyle name="20 % - Akzent2 2 4 8 3" xfId="38404"/>
    <cellStyle name="20 % - Akzent2 2 4 8 4" xfId="51895"/>
    <cellStyle name="20 % - Akzent2 2 4 9" xfId="14850"/>
    <cellStyle name="20 % - Akzent2 2 5" xfId="1694"/>
    <cellStyle name="20 % - Akzent2 2 5 2" xfId="2832"/>
    <cellStyle name="20 % - Akzent2 2 5 2 2" xfId="6193"/>
    <cellStyle name="20 % - Akzent2 2 5 2 2 2" xfId="19644"/>
    <cellStyle name="20 % - Akzent2 2 5 2 2 3" xfId="33128"/>
    <cellStyle name="20 % - Akzent2 2 5 2 2 4" xfId="46619"/>
    <cellStyle name="20 % - Akzent2 2 5 2 3" xfId="9549"/>
    <cellStyle name="20 % - Akzent2 2 5 2 3 2" xfId="23000"/>
    <cellStyle name="20 % - Akzent2 2 5 2 3 3" xfId="36484"/>
    <cellStyle name="20 % - Akzent2 2 5 2 3 4" xfId="49975"/>
    <cellStyle name="20 % - Akzent2 2 5 2 4" xfId="12905"/>
    <cellStyle name="20 % - Akzent2 2 5 2 4 2" xfId="26356"/>
    <cellStyle name="20 % - Akzent2 2 5 2 4 3" xfId="39840"/>
    <cellStyle name="20 % - Akzent2 2 5 2 4 4" xfId="53331"/>
    <cellStyle name="20 % - Akzent2 2 5 2 5" xfId="16287"/>
    <cellStyle name="20 % - Akzent2 2 5 2 6" xfId="29771"/>
    <cellStyle name="20 % - Akzent2 2 5 2 7" xfId="43262"/>
    <cellStyle name="20 % - Akzent2 2 5 3" xfId="5066"/>
    <cellStyle name="20 % - Akzent2 2 5 3 2" xfId="18517"/>
    <cellStyle name="20 % - Akzent2 2 5 3 3" xfId="32001"/>
    <cellStyle name="20 % - Akzent2 2 5 3 4" xfId="45492"/>
    <cellStyle name="20 % - Akzent2 2 5 4" xfId="8422"/>
    <cellStyle name="20 % - Akzent2 2 5 4 2" xfId="21873"/>
    <cellStyle name="20 % - Akzent2 2 5 4 3" xfId="35357"/>
    <cellStyle name="20 % - Akzent2 2 5 4 4" xfId="48848"/>
    <cellStyle name="20 % - Akzent2 2 5 5" xfId="11778"/>
    <cellStyle name="20 % - Akzent2 2 5 5 2" xfId="25229"/>
    <cellStyle name="20 % - Akzent2 2 5 5 3" xfId="38713"/>
    <cellStyle name="20 % - Akzent2 2 5 5 4" xfId="52204"/>
    <cellStyle name="20 % - Akzent2 2 5 6" xfId="15160"/>
    <cellStyle name="20 % - Akzent2 2 5 7" xfId="28644"/>
    <cellStyle name="20 % - Akzent2 2 5 8" xfId="42135"/>
    <cellStyle name="20 % - Akzent2 2 6" xfId="2259"/>
    <cellStyle name="20 % - Akzent2 2 6 2" xfId="5632"/>
    <cellStyle name="20 % - Akzent2 2 6 2 2" xfId="19083"/>
    <cellStyle name="20 % - Akzent2 2 6 2 3" xfId="32567"/>
    <cellStyle name="20 % - Akzent2 2 6 2 4" xfId="46058"/>
    <cellStyle name="20 % - Akzent2 2 6 3" xfId="8988"/>
    <cellStyle name="20 % - Akzent2 2 6 3 2" xfId="22439"/>
    <cellStyle name="20 % - Akzent2 2 6 3 3" xfId="35923"/>
    <cellStyle name="20 % - Akzent2 2 6 3 4" xfId="49414"/>
    <cellStyle name="20 % - Akzent2 2 6 4" xfId="12344"/>
    <cellStyle name="20 % - Akzent2 2 6 4 2" xfId="25795"/>
    <cellStyle name="20 % - Akzent2 2 6 4 3" xfId="39279"/>
    <cellStyle name="20 % - Akzent2 2 6 4 4" xfId="52770"/>
    <cellStyle name="20 % - Akzent2 2 6 5" xfId="15726"/>
    <cellStyle name="20 % - Akzent2 2 6 6" xfId="29210"/>
    <cellStyle name="20 % - Akzent2 2 6 7" xfId="42701"/>
    <cellStyle name="20 % - Akzent2 2 7" xfId="3376"/>
    <cellStyle name="20 % - Akzent2 2 7 2" xfId="6737"/>
    <cellStyle name="20 % - Akzent2 2 7 2 2" xfId="20188"/>
    <cellStyle name="20 % - Akzent2 2 7 2 3" xfId="33672"/>
    <cellStyle name="20 % - Akzent2 2 7 2 4" xfId="47163"/>
    <cellStyle name="20 % - Akzent2 2 7 3" xfId="10093"/>
    <cellStyle name="20 % - Akzent2 2 7 3 2" xfId="23544"/>
    <cellStyle name="20 % - Akzent2 2 7 3 3" xfId="37028"/>
    <cellStyle name="20 % - Akzent2 2 7 3 4" xfId="50519"/>
    <cellStyle name="20 % - Akzent2 2 7 4" xfId="13449"/>
    <cellStyle name="20 % - Akzent2 2 7 4 2" xfId="26900"/>
    <cellStyle name="20 % - Akzent2 2 7 4 3" xfId="40384"/>
    <cellStyle name="20 % - Akzent2 2 7 4 4" xfId="53875"/>
    <cellStyle name="20 % - Akzent2 2 7 5" xfId="16831"/>
    <cellStyle name="20 % - Akzent2 2 7 6" xfId="30315"/>
    <cellStyle name="20 % - Akzent2 2 7 7" xfId="43806"/>
    <cellStyle name="20 % - Akzent2 2 8" xfId="3883"/>
    <cellStyle name="20 % - Akzent2 2 8 2" xfId="7244"/>
    <cellStyle name="20 % - Akzent2 2 8 2 2" xfId="20695"/>
    <cellStyle name="20 % - Akzent2 2 8 2 3" xfId="34179"/>
    <cellStyle name="20 % - Akzent2 2 8 2 4" xfId="47670"/>
    <cellStyle name="20 % - Akzent2 2 8 3" xfId="10600"/>
    <cellStyle name="20 % - Akzent2 2 8 3 2" xfId="24051"/>
    <cellStyle name="20 % - Akzent2 2 8 3 3" xfId="37535"/>
    <cellStyle name="20 % - Akzent2 2 8 3 4" xfId="51026"/>
    <cellStyle name="20 % - Akzent2 2 8 4" xfId="13956"/>
    <cellStyle name="20 % - Akzent2 2 8 4 2" xfId="27407"/>
    <cellStyle name="20 % - Akzent2 2 8 4 3" xfId="40891"/>
    <cellStyle name="20 % - Akzent2 2 8 4 4" xfId="54382"/>
    <cellStyle name="20 % - Akzent2 2 8 5" xfId="17338"/>
    <cellStyle name="20 % - Akzent2 2 8 6" xfId="30822"/>
    <cellStyle name="20 % - Akzent2 2 8 7" xfId="44313"/>
    <cellStyle name="20 % - Akzent2 2 9" xfId="3956"/>
    <cellStyle name="20 % - Akzent2 2 9 2" xfId="7313"/>
    <cellStyle name="20 % - Akzent2 2 9 2 2" xfId="20764"/>
    <cellStyle name="20 % - Akzent2 2 9 2 3" xfId="34248"/>
    <cellStyle name="20 % - Akzent2 2 9 2 4" xfId="47739"/>
    <cellStyle name="20 % - Akzent2 2 9 3" xfId="10669"/>
    <cellStyle name="20 % - Akzent2 2 9 3 2" xfId="24120"/>
    <cellStyle name="20 % - Akzent2 2 9 3 3" xfId="37604"/>
    <cellStyle name="20 % - Akzent2 2 9 3 4" xfId="51095"/>
    <cellStyle name="20 % - Akzent2 2 9 4" xfId="14025"/>
    <cellStyle name="20 % - Akzent2 2 9 4 2" xfId="27476"/>
    <cellStyle name="20 % - Akzent2 2 9 4 3" xfId="40960"/>
    <cellStyle name="20 % - Akzent2 2 9 4 4" xfId="54451"/>
    <cellStyle name="20 % - Akzent2 2 9 5" xfId="17407"/>
    <cellStyle name="20 % - Akzent2 2 9 6" xfId="30891"/>
    <cellStyle name="20 % - Akzent2 2 9 7" xfId="44382"/>
    <cellStyle name="20 % - Akzent2 20" xfId="41464"/>
    <cellStyle name="20 % - Akzent2 3" xfId="1155"/>
    <cellStyle name="20 % - Akzent2 3 10" xfId="11239"/>
    <cellStyle name="20 % - Akzent2 3 10 2" xfId="24690"/>
    <cellStyle name="20 % - Akzent2 3 10 3" xfId="38174"/>
    <cellStyle name="20 % - Akzent2 3 10 4" xfId="51665"/>
    <cellStyle name="20 % - Akzent2 3 11" xfId="14620"/>
    <cellStyle name="20 % - Akzent2 3 12" xfId="28103"/>
    <cellStyle name="20 % - Akzent2 3 13" xfId="41594"/>
    <cellStyle name="20 % - Akzent2 3 2" xfId="1249"/>
    <cellStyle name="20 % - Akzent2 3 2 10" xfId="14722"/>
    <cellStyle name="20 % - Akzent2 3 2 11" xfId="28205"/>
    <cellStyle name="20 % - Akzent2 3 2 12" xfId="41696"/>
    <cellStyle name="20 % - Akzent2 3 2 2" xfId="1487"/>
    <cellStyle name="20 % - Akzent2 3 2 2 10" xfId="28455"/>
    <cellStyle name="20 % - Akzent2 3 2 2 11" xfId="41946"/>
    <cellStyle name="20 % - Akzent2 3 2 2 2" xfId="2063"/>
    <cellStyle name="20 % - Akzent2 3 2 2 2 2" xfId="3204"/>
    <cellStyle name="20 % - Akzent2 3 2 2 2 2 2" xfId="6565"/>
    <cellStyle name="20 % - Akzent2 3 2 2 2 2 2 2" xfId="20016"/>
    <cellStyle name="20 % - Akzent2 3 2 2 2 2 2 3" xfId="33500"/>
    <cellStyle name="20 % - Akzent2 3 2 2 2 2 2 4" xfId="46991"/>
    <cellStyle name="20 % - Akzent2 3 2 2 2 2 3" xfId="9921"/>
    <cellStyle name="20 % - Akzent2 3 2 2 2 2 3 2" xfId="23372"/>
    <cellStyle name="20 % - Akzent2 3 2 2 2 2 3 3" xfId="36856"/>
    <cellStyle name="20 % - Akzent2 3 2 2 2 2 3 4" xfId="50347"/>
    <cellStyle name="20 % - Akzent2 3 2 2 2 2 4" xfId="13277"/>
    <cellStyle name="20 % - Akzent2 3 2 2 2 2 4 2" xfId="26728"/>
    <cellStyle name="20 % - Akzent2 3 2 2 2 2 4 3" xfId="40212"/>
    <cellStyle name="20 % - Akzent2 3 2 2 2 2 4 4" xfId="53703"/>
    <cellStyle name="20 % - Akzent2 3 2 2 2 2 5" xfId="16659"/>
    <cellStyle name="20 % - Akzent2 3 2 2 2 2 6" xfId="30143"/>
    <cellStyle name="20 % - Akzent2 3 2 2 2 2 7" xfId="43634"/>
    <cellStyle name="20 % - Akzent2 3 2 2 2 3" xfId="5438"/>
    <cellStyle name="20 % - Akzent2 3 2 2 2 3 2" xfId="18889"/>
    <cellStyle name="20 % - Akzent2 3 2 2 2 3 3" xfId="32373"/>
    <cellStyle name="20 % - Akzent2 3 2 2 2 3 4" xfId="45864"/>
    <cellStyle name="20 % - Akzent2 3 2 2 2 4" xfId="8794"/>
    <cellStyle name="20 % - Akzent2 3 2 2 2 4 2" xfId="22245"/>
    <cellStyle name="20 % - Akzent2 3 2 2 2 4 3" xfId="35729"/>
    <cellStyle name="20 % - Akzent2 3 2 2 2 4 4" xfId="49220"/>
    <cellStyle name="20 % - Akzent2 3 2 2 2 5" xfId="12150"/>
    <cellStyle name="20 % - Akzent2 3 2 2 2 5 2" xfId="25601"/>
    <cellStyle name="20 % - Akzent2 3 2 2 2 5 3" xfId="39085"/>
    <cellStyle name="20 % - Akzent2 3 2 2 2 5 4" xfId="52576"/>
    <cellStyle name="20 % - Akzent2 3 2 2 2 6" xfId="15532"/>
    <cellStyle name="20 % - Akzent2 3 2 2 2 7" xfId="29016"/>
    <cellStyle name="20 % - Akzent2 3 2 2 2 8" xfId="42507"/>
    <cellStyle name="20 % - Akzent2 3 2 2 3" xfId="2644"/>
    <cellStyle name="20 % - Akzent2 3 2 2 3 2" xfId="6005"/>
    <cellStyle name="20 % - Akzent2 3 2 2 3 2 2" xfId="19456"/>
    <cellStyle name="20 % - Akzent2 3 2 2 3 2 3" xfId="32940"/>
    <cellStyle name="20 % - Akzent2 3 2 2 3 2 4" xfId="46431"/>
    <cellStyle name="20 % - Akzent2 3 2 2 3 3" xfId="9361"/>
    <cellStyle name="20 % - Akzent2 3 2 2 3 3 2" xfId="22812"/>
    <cellStyle name="20 % - Akzent2 3 2 2 3 3 3" xfId="36296"/>
    <cellStyle name="20 % - Akzent2 3 2 2 3 3 4" xfId="49787"/>
    <cellStyle name="20 % - Akzent2 3 2 2 3 4" xfId="12717"/>
    <cellStyle name="20 % - Akzent2 3 2 2 3 4 2" xfId="26168"/>
    <cellStyle name="20 % - Akzent2 3 2 2 3 4 3" xfId="39652"/>
    <cellStyle name="20 % - Akzent2 3 2 2 3 4 4" xfId="53143"/>
    <cellStyle name="20 % - Akzent2 3 2 2 3 5" xfId="16099"/>
    <cellStyle name="20 % - Akzent2 3 2 2 3 6" xfId="29583"/>
    <cellStyle name="20 % - Akzent2 3 2 2 3 7" xfId="43074"/>
    <cellStyle name="20 % - Akzent2 3 2 2 4" xfId="3749"/>
    <cellStyle name="20 % - Akzent2 3 2 2 4 2" xfId="7110"/>
    <cellStyle name="20 % - Akzent2 3 2 2 4 2 2" xfId="20561"/>
    <cellStyle name="20 % - Akzent2 3 2 2 4 2 3" xfId="34045"/>
    <cellStyle name="20 % - Akzent2 3 2 2 4 2 4" xfId="47536"/>
    <cellStyle name="20 % - Akzent2 3 2 2 4 3" xfId="10466"/>
    <cellStyle name="20 % - Akzent2 3 2 2 4 3 2" xfId="23917"/>
    <cellStyle name="20 % - Akzent2 3 2 2 4 3 3" xfId="37401"/>
    <cellStyle name="20 % - Akzent2 3 2 2 4 3 4" xfId="50892"/>
    <cellStyle name="20 % - Akzent2 3 2 2 4 4" xfId="13822"/>
    <cellStyle name="20 % - Akzent2 3 2 2 4 4 2" xfId="27273"/>
    <cellStyle name="20 % - Akzent2 3 2 2 4 4 3" xfId="40757"/>
    <cellStyle name="20 % - Akzent2 3 2 2 4 4 4" xfId="54248"/>
    <cellStyle name="20 % - Akzent2 3 2 2 4 5" xfId="17204"/>
    <cellStyle name="20 % - Akzent2 3 2 2 4 6" xfId="30688"/>
    <cellStyle name="20 % - Akzent2 3 2 2 4 7" xfId="44179"/>
    <cellStyle name="20 % - Akzent2 3 2 2 5" xfId="4329"/>
    <cellStyle name="20 % - Akzent2 3 2 2 5 2" xfId="7686"/>
    <cellStyle name="20 % - Akzent2 3 2 2 5 2 2" xfId="21137"/>
    <cellStyle name="20 % - Akzent2 3 2 2 5 2 3" xfId="34621"/>
    <cellStyle name="20 % - Akzent2 3 2 2 5 2 4" xfId="48112"/>
    <cellStyle name="20 % - Akzent2 3 2 2 5 3" xfId="11042"/>
    <cellStyle name="20 % - Akzent2 3 2 2 5 3 2" xfId="24493"/>
    <cellStyle name="20 % - Akzent2 3 2 2 5 3 3" xfId="37977"/>
    <cellStyle name="20 % - Akzent2 3 2 2 5 3 4" xfId="51468"/>
    <cellStyle name="20 % - Akzent2 3 2 2 5 4" xfId="14398"/>
    <cellStyle name="20 % - Akzent2 3 2 2 5 4 2" xfId="27849"/>
    <cellStyle name="20 % - Akzent2 3 2 2 5 4 3" xfId="41333"/>
    <cellStyle name="20 % - Akzent2 3 2 2 5 4 4" xfId="54824"/>
    <cellStyle name="20 % - Akzent2 3 2 2 5 5" xfId="17780"/>
    <cellStyle name="20 % - Akzent2 3 2 2 5 6" xfId="31264"/>
    <cellStyle name="20 % - Akzent2 3 2 2 5 7" xfId="44755"/>
    <cellStyle name="20 % - Akzent2 3 2 2 6" xfId="4879"/>
    <cellStyle name="20 % - Akzent2 3 2 2 6 2" xfId="18330"/>
    <cellStyle name="20 % - Akzent2 3 2 2 6 3" xfId="31814"/>
    <cellStyle name="20 % - Akzent2 3 2 2 6 4" xfId="45305"/>
    <cellStyle name="20 % - Akzent2 3 2 2 7" xfId="8235"/>
    <cellStyle name="20 % - Akzent2 3 2 2 7 2" xfId="21686"/>
    <cellStyle name="20 % - Akzent2 3 2 2 7 3" xfId="35170"/>
    <cellStyle name="20 % - Akzent2 3 2 2 7 4" xfId="48661"/>
    <cellStyle name="20 % - Akzent2 3 2 2 8" xfId="11591"/>
    <cellStyle name="20 % - Akzent2 3 2 2 8 2" xfId="25042"/>
    <cellStyle name="20 % - Akzent2 3 2 2 8 3" xfId="38526"/>
    <cellStyle name="20 % - Akzent2 3 2 2 8 4" xfId="52017"/>
    <cellStyle name="20 % - Akzent2 3 2 2 9" xfId="14972"/>
    <cellStyle name="20 % - Akzent2 3 2 3" xfId="1814"/>
    <cellStyle name="20 % - Akzent2 3 2 3 2" xfId="2954"/>
    <cellStyle name="20 % - Akzent2 3 2 3 2 2" xfId="6315"/>
    <cellStyle name="20 % - Akzent2 3 2 3 2 2 2" xfId="19766"/>
    <cellStyle name="20 % - Akzent2 3 2 3 2 2 3" xfId="33250"/>
    <cellStyle name="20 % - Akzent2 3 2 3 2 2 4" xfId="46741"/>
    <cellStyle name="20 % - Akzent2 3 2 3 2 3" xfId="9671"/>
    <cellStyle name="20 % - Akzent2 3 2 3 2 3 2" xfId="23122"/>
    <cellStyle name="20 % - Akzent2 3 2 3 2 3 3" xfId="36606"/>
    <cellStyle name="20 % - Akzent2 3 2 3 2 3 4" xfId="50097"/>
    <cellStyle name="20 % - Akzent2 3 2 3 2 4" xfId="13027"/>
    <cellStyle name="20 % - Akzent2 3 2 3 2 4 2" xfId="26478"/>
    <cellStyle name="20 % - Akzent2 3 2 3 2 4 3" xfId="39962"/>
    <cellStyle name="20 % - Akzent2 3 2 3 2 4 4" xfId="53453"/>
    <cellStyle name="20 % - Akzent2 3 2 3 2 5" xfId="16409"/>
    <cellStyle name="20 % - Akzent2 3 2 3 2 6" xfId="29893"/>
    <cellStyle name="20 % - Akzent2 3 2 3 2 7" xfId="43384"/>
    <cellStyle name="20 % - Akzent2 3 2 3 3" xfId="5188"/>
    <cellStyle name="20 % - Akzent2 3 2 3 3 2" xfId="18639"/>
    <cellStyle name="20 % - Akzent2 3 2 3 3 3" xfId="32123"/>
    <cellStyle name="20 % - Akzent2 3 2 3 3 4" xfId="45614"/>
    <cellStyle name="20 % - Akzent2 3 2 3 4" xfId="8544"/>
    <cellStyle name="20 % - Akzent2 3 2 3 4 2" xfId="21995"/>
    <cellStyle name="20 % - Akzent2 3 2 3 4 3" xfId="35479"/>
    <cellStyle name="20 % - Akzent2 3 2 3 4 4" xfId="48970"/>
    <cellStyle name="20 % - Akzent2 3 2 3 5" xfId="11900"/>
    <cellStyle name="20 % - Akzent2 3 2 3 5 2" xfId="25351"/>
    <cellStyle name="20 % - Akzent2 3 2 3 5 3" xfId="38835"/>
    <cellStyle name="20 % - Akzent2 3 2 3 5 4" xfId="52326"/>
    <cellStyle name="20 % - Akzent2 3 2 3 6" xfId="15282"/>
    <cellStyle name="20 % - Akzent2 3 2 3 7" xfId="28766"/>
    <cellStyle name="20 % - Akzent2 3 2 3 8" xfId="42257"/>
    <cellStyle name="20 % - Akzent2 3 2 4" xfId="2393"/>
    <cellStyle name="20 % - Akzent2 3 2 4 2" xfId="5755"/>
    <cellStyle name="20 % - Akzent2 3 2 4 2 2" xfId="19206"/>
    <cellStyle name="20 % - Akzent2 3 2 4 2 3" xfId="32690"/>
    <cellStyle name="20 % - Akzent2 3 2 4 2 4" xfId="46181"/>
    <cellStyle name="20 % - Akzent2 3 2 4 3" xfId="9111"/>
    <cellStyle name="20 % - Akzent2 3 2 4 3 2" xfId="22562"/>
    <cellStyle name="20 % - Akzent2 3 2 4 3 3" xfId="36046"/>
    <cellStyle name="20 % - Akzent2 3 2 4 3 4" xfId="49537"/>
    <cellStyle name="20 % - Akzent2 3 2 4 4" xfId="12467"/>
    <cellStyle name="20 % - Akzent2 3 2 4 4 2" xfId="25918"/>
    <cellStyle name="20 % - Akzent2 3 2 4 4 3" xfId="39402"/>
    <cellStyle name="20 % - Akzent2 3 2 4 4 4" xfId="52893"/>
    <cellStyle name="20 % - Akzent2 3 2 4 5" xfId="15849"/>
    <cellStyle name="20 % - Akzent2 3 2 4 6" xfId="29333"/>
    <cellStyle name="20 % - Akzent2 3 2 4 7" xfId="42824"/>
    <cellStyle name="20 % - Akzent2 3 2 5" xfId="3499"/>
    <cellStyle name="20 % - Akzent2 3 2 5 2" xfId="6860"/>
    <cellStyle name="20 % - Akzent2 3 2 5 2 2" xfId="20311"/>
    <cellStyle name="20 % - Akzent2 3 2 5 2 3" xfId="33795"/>
    <cellStyle name="20 % - Akzent2 3 2 5 2 4" xfId="47286"/>
    <cellStyle name="20 % - Akzent2 3 2 5 3" xfId="10216"/>
    <cellStyle name="20 % - Akzent2 3 2 5 3 2" xfId="23667"/>
    <cellStyle name="20 % - Akzent2 3 2 5 3 3" xfId="37151"/>
    <cellStyle name="20 % - Akzent2 3 2 5 3 4" xfId="50642"/>
    <cellStyle name="20 % - Akzent2 3 2 5 4" xfId="13572"/>
    <cellStyle name="20 % - Akzent2 3 2 5 4 2" xfId="27023"/>
    <cellStyle name="20 % - Akzent2 3 2 5 4 3" xfId="40507"/>
    <cellStyle name="20 % - Akzent2 3 2 5 4 4" xfId="53998"/>
    <cellStyle name="20 % - Akzent2 3 2 5 5" xfId="16954"/>
    <cellStyle name="20 % - Akzent2 3 2 5 6" xfId="30438"/>
    <cellStyle name="20 % - Akzent2 3 2 5 7" xfId="43929"/>
    <cellStyle name="20 % - Akzent2 3 2 6" xfId="4079"/>
    <cellStyle name="20 % - Akzent2 3 2 6 2" xfId="7436"/>
    <cellStyle name="20 % - Akzent2 3 2 6 2 2" xfId="20887"/>
    <cellStyle name="20 % - Akzent2 3 2 6 2 3" xfId="34371"/>
    <cellStyle name="20 % - Akzent2 3 2 6 2 4" xfId="47862"/>
    <cellStyle name="20 % - Akzent2 3 2 6 3" xfId="10792"/>
    <cellStyle name="20 % - Akzent2 3 2 6 3 2" xfId="24243"/>
    <cellStyle name="20 % - Akzent2 3 2 6 3 3" xfId="37727"/>
    <cellStyle name="20 % - Akzent2 3 2 6 3 4" xfId="51218"/>
    <cellStyle name="20 % - Akzent2 3 2 6 4" xfId="14148"/>
    <cellStyle name="20 % - Akzent2 3 2 6 4 2" xfId="27599"/>
    <cellStyle name="20 % - Akzent2 3 2 6 4 3" xfId="41083"/>
    <cellStyle name="20 % - Akzent2 3 2 6 4 4" xfId="54574"/>
    <cellStyle name="20 % - Akzent2 3 2 6 5" xfId="17530"/>
    <cellStyle name="20 % - Akzent2 3 2 6 6" xfId="31014"/>
    <cellStyle name="20 % - Akzent2 3 2 6 7" xfId="44505"/>
    <cellStyle name="20 % - Akzent2 3 2 7" xfId="4629"/>
    <cellStyle name="20 % - Akzent2 3 2 7 2" xfId="18080"/>
    <cellStyle name="20 % - Akzent2 3 2 7 3" xfId="31564"/>
    <cellStyle name="20 % - Akzent2 3 2 7 4" xfId="45055"/>
    <cellStyle name="20 % - Akzent2 3 2 8" xfId="7985"/>
    <cellStyle name="20 % - Akzent2 3 2 8 2" xfId="21436"/>
    <cellStyle name="20 % - Akzent2 3 2 8 3" xfId="34920"/>
    <cellStyle name="20 % - Akzent2 3 2 8 4" xfId="48411"/>
    <cellStyle name="20 % - Akzent2 3 2 9" xfId="11341"/>
    <cellStyle name="20 % - Akzent2 3 2 9 2" xfId="24792"/>
    <cellStyle name="20 % - Akzent2 3 2 9 3" xfId="38276"/>
    <cellStyle name="20 % - Akzent2 3 2 9 4" xfId="51767"/>
    <cellStyle name="20 % - Akzent2 3 3" xfId="1389"/>
    <cellStyle name="20 % - Akzent2 3 3 10" xfId="28354"/>
    <cellStyle name="20 % - Akzent2 3 3 11" xfId="41845"/>
    <cellStyle name="20 % - Akzent2 3 3 2" xfId="1963"/>
    <cellStyle name="20 % - Akzent2 3 3 2 2" xfId="3103"/>
    <cellStyle name="20 % - Akzent2 3 3 2 2 2" xfId="6464"/>
    <cellStyle name="20 % - Akzent2 3 3 2 2 2 2" xfId="19915"/>
    <cellStyle name="20 % - Akzent2 3 3 2 2 2 3" xfId="33399"/>
    <cellStyle name="20 % - Akzent2 3 3 2 2 2 4" xfId="46890"/>
    <cellStyle name="20 % - Akzent2 3 3 2 2 3" xfId="9820"/>
    <cellStyle name="20 % - Akzent2 3 3 2 2 3 2" xfId="23271"/>
    <cellStyle name="20 % - Akzent2 3 3 2 2 3 3" xfId="36755"/>
    <cellStyle name="20 % - Akzent2 3 3 2 2 3 4" xfId="50246"/>
    <cellStyle name="20 % - Akzent2 3 3 2 2 4" xfId="13176"/>
    <cellStyle name="20 % - Akzent2 3 3 2 2 4 2" xfId="26627"/>
    <cellStyle name="20 % - Akzent2 3 3 2 2 4 3" xfId="40111"/>
    <cellStyle name="20 % - Akzent2 3 3 2 2 4 4" xfId="53602"/>
    <cellStyle name="20 % - Akzent2 3 3 2 2 5" xfId="16558"/>
    <cellStyle name="20 % - Akzent2 3 3 2 2 6" xfId="30042"/>
    <cellStyle name="20 % - Akzent2 3 3 2 2 7" xfId="43533"/>
    <cellStyle name="20 % - Akzent2 3 3 2 3" xfId="5337"/>
    <cellStyle name="20 % - Akzent2 3 3 2 3 2" xfId="18788"/>
    <cellStyle name="20 % - Akzent2 3 3 2 3 3" xfId="32272"/>
    <cellStyle name="20 % - Akzent2 3 3 2 3 4" xfId="45763"/>
    <cellStyle name="20 % - Akzent2 3 3 2 4" xfId="8693"/>
    <cellStyle name="20 % - Akzent2 3 3 2 4 2" xfId="22144"/>
    <cellStyle name="20 % - Akzent2 3 3 2 4 3" xfId="35628"/>
    <cellStyle name="20 % - Akzent2 3 3 2 4 4" xfId="49119"/>
    <cellStyle name="20 % - Akzent2 3 3 2 5" xfId="12049"/>
    <cellStyle name="20 % - Akzent2 3 3 2 5 2" xfId="25500"/>
    <cellStyle name="20 % - Akzent2 3 3 2 5 3" xfId="38984"/>
    <cellStyle name="20 % - Akzent2 3 3 2 5 4" xfId="52475"/>
    <cellStyle name="20 % - Akzent2 3 3 2 6" xfId="15431"/>
    <cellStyle name="20 % - Akzent2 3 3 2 7" xfId="28915"/>
    <cellStyle name="20 % - Akzent2 3 3 2 8" xfId="42406"/>
    <cellStyle name="20 % - Akzent2 3 3 3" xfId="2543"/>
    <cellStyle name="20 % - Akzent2 3 3 3 2" xfId="5904"/>
    <cellStyle name="20 % - Akzent2 3 3 3 2 2" xfId="19355"/>
    <cellStyle name="20 % - Akzent2 3 3 3 2 3" xfId="32839"/>
    <cellStyle name="20 % - Akzent2 3 3 3 2 4" xfId="46330"/>
    <cellStyle name="20 % - Akzent2 3 3 3 3" xfId="9260"/>
    <cellStyle name="20 % - Akzent2 3 3 3 3 2" xfId="22711"/>
    <cellStyle name="20 % - Akzent2 3 3 3 3 3" xfId="36195"/>
    <cellStyle name="20 % - Akzent2 3 3 3 3 4" xfId="49686"/>
    <cellStyle name="20 % - Akzent2 3 3 3 4" xfId="12616"/>
    <cellStyle name="20 % - Akzent2 3 3 3 4 2" xfId="26067"/>
    <cellStyle name="20 % - Akzent2 3 3 3 4 3" xfId="39551"/>
    <cellStyle name="20 % - Akzent2 3 3 3 4 4" xfId="53042"/>
    <cellStyle name="20 % - Akzent2 3 3 3 5" xfId="15998"/>
    <cellStyle name="20 % - Akzent2 3 3 3 6" xfId="29482"/>
    <cellStyle name="20 % - Akzent2 3 3 3 7" xfId="42973"/>
    <cellStyle name="20 % - Akzent2 3 3 4" xfId="3648"/>
    <cellStyle name="20 % - Akzent2 3 3 4 2" xfId="7009"/>
    <cellStyle name="20 % - Akzent2 3 3 4 2 2" xfId="20460"/>
    <cellStyle name="20 % - Akzent2 3 3 4 2 3" xfId="33944"/>
    <cellStyle name="20 % - Akzent2 3 3 4 2 4" xfId="47435"/>
    <cellStyle name="20 % - Akzent2 3 3 4 3" xfId="10365"/>
    <cellStyle name="20 % - Akzent2 3 3 4 3 2" xfId="23816"/>
    <cellStyle name="20 % - Akzent2 3 3 4 3 3" xfId="37300"/>
    <cellStyle name="20 % - Akzent2 3 3 4 3 4" xfId="50791"/>
    <cellStyle name="20 % - Akzent2 3 3 4 4" xfId="13721"/>
    <cellStyle name="20 % - Akzent2 3 3 4 4 2" xfId="27172"/>
    <cellStyle name="20 % - Akzent2 3 3 4 4 3" xfId="40656"/>
    <cellStyle name="20 % - Akzent2 3 3 4 4 4" xfId="54147"/>
    <cellStyle name="20 % - Akzent2 3 3 4 5" xfId="17103"/>
    <cellStyle name="20 % - Akzent2 3 3 4 6" xfId="30587"/>
    <cellStyle name="20 % - Akzent2 3 3 4 7" xfId="44078"/>
    <cellStyle name="20 % - Akzent2 3 3 5" xfId="4228"/>
    <cellStyle name="20 % - Akzent2 3 3 5 2" xfId="7585"/>
    <cellStyle name="20 % - Akzent2 3 3 5 2 2" xfId="21036"/>
    <cellStyle name="20 % - Akzent2 3 3 5 2 3" xfId="34520"/>
    <cellStyle name="20 % - Akzent2 3 3 5 2 4" xfId="48011"/>
    <cellStyle name="20 % - Akzent2 3 3 5 3" xfId="10941"/>
    <cellStyle name="20 % - Akzent2 3 3 5 3 2" xfId="24392"/>
    <cellStyle name="20 % - Akzent2 3 3 5 3 3" xfId="37876"/>
    <cellStyle name="20 % - Akzent2 3 3 5 3 4" xfId="51367"/>
    <cellStyle name="20 % - Akzent2 3 3 5 4" xfId="14297"/>
    <cellStyle name="20 % - Akzent2 3 3 5 4 2" xfId="27748"/>
    <cellStyle name="20 % - Akzent2 3 3 5 4 3" xfId="41232"/>
    <cellStyle name="20 % - Akzent2 3 3 5 4 4" xfId="54723"/>
    <cellStyle name="20 % - Akzent2 3 3 5 5" xfId="17679"/>
    <cellStyle name="20 % - Akzent2 3 3 5 6" xfId="31163"/>
    <cellStyle name="20 % - Akzent2 3 3 5 7" xfId="44654"/>
    <cellStyle name="20 % - Akzent2 3 3 6" xfId="4778"/>
    <cellStyle name="20 % - Akzent2 3 3 6 2" xfId="18229"/>
    <cellStyle name="20 % - Akzent2 3 3 6 3" xfId="31713"/>
    <cellStyle name="20 % - Akzent2 3 3 6 4" xfId="45204"/>
    <cellStyle name="20 % - Akzent2 3 3 7" xfId="8134"/>
    <cellStyle name="20 % - Akzent2 3 3 7 2" xfId="21585"/>
    <cellStyle name="20 % - Akzent2 3 3 7 3" xfId="35069"/>
    <cellStyle name="20 % - Akzent2 3 3 7 4" xfId="48560"/>
    <cellStyle name="20 % - Akzent2 3 3 8" xfId="11490"/>
    <cellStyle name="20 % - Akzent2 3 3 8 2" xfId="24941"/>
    <cellStyle name="20 % - Akzent2 3 3 8 3" xfId="38425"/>
    <cellStyle name="20 % - Akzent2 3 3 8 4" xfId="51916"/>
    <cellStyle name="20 % - Akzent2 3 3 9" xfId="14871"/>
    <cellStyle name="20 % - Akzent2 3 4" xfId="1714"/>
    <cellStyle name="20 % - Akzent2 3 4 2" xfId="2853"/>
    <cellStyle name="20 % - Akzent2 3 4 2 2" xfId="6214"/>
    <cellStyle name="20 % - Akzent2 3 4 2 2 2" xfId="19665"/>
    <cellStyle name="20 % - Akzent2 3 4 2 2 3" xfId="33149"/>
    <cellStyle name="20 % - Akzent2 3 4 2 2 4" xfId="46640"/>
    <cellStyle name="20 % - Akzent2 3 4 2 3" xfId="9570"/>
    <cellStyle name="20 % - Akzent2 3 4 2 3 2" xfId="23021"/>
    <cellStyle name="20 % - Akzent2 3 4 2 3 3" xfId="36505"/>
    <cellStyle name="20 % - Akzent2 3 4 2 3 4" xfId="49996"/>
    <cellStyle name="20 % - Akzent2 3 4 2 4" xfId="12926"/>
    <cellStyle name="20 % - Akzent2 3 4 2 4 2" xfId="26377"/>
    <cellStyle name="20 % - Akzent2 3 4 2 4 3" xfId="39861"/>
    <cellStyle name="20 % - Akzent2 3 4 2 4 4" xfId="53352"/>
    <cellStyle name="20 % - Akzent2 3 4 2 5" xfId="16308"/>
    <cellStyle name="20 % - Akzent2 3 4 2 6" xfId="29792"/>
    <cellStyle name="20 % - Akzent2 3 4 2 7" xfId="43283"/>
    <cellStyle name="20 % - Akzent2 3 4 3" xfId="5087"/>
    <cellStyle name="20 % - Akzent2 3 4 3 2" xfId="18538"/>
    <cellStyle name="20 % - Akzent2 3 4 3 3" xfId="32022"/>
    <cellStyle name="20 % - Akzent2 3 4 3 4" xfId="45513"/>
    <cellStyle name="20 % - Akzent2 3 4 4" xfId="8443"/>
    <cellStyle name="20 % - Akzent2 3 4 4 2" xfId="21894"/>
    <cellStyle name="20 % - Akzent2 3 4 4 3" xfId="35378"/>
    <cellStyle name="20 % - Akzent2 3 4 4 4" xfId="48869"/>
    <cellStyle name="20 % - Akzent2 3 4 5" xfId="11799"/>
    <cellStyle name="20 % - Akzent2 3 4 5 2" xfId="25250"/>
    <cellStyle name="20 % - Akzent2 3 4 5 3" xfId="38734"/>
    <cellStyle name="20 % - Akzent2 3 4 5 4" xfId="52225"/>
    <cellStyle name="20 % - Akzent2 3 4 6" xfId="15181"/>
    <cellStyle name="20 % - Akzent2 3 4 7" xfId="28665"/>
    <cellStyle name="20 % - Akzent2 3 4 8" xfId="42156"/>
    <cellStyle name="20 % - Akzent2 3 5" xfId="2291"/>
    <cellStyle name="20 % - Akzent2 3 5 2" xfId="5653"/>
    <cellStyle name="20 % - Akzent2 3 5 2 2" xfId="19104"/>
    <cellStyle name="20 % - Akzent2 3 5 2 3" xfId="32588"/>
    <cellStyle name="20 % - Akzent2 3 5 2 4" xfId="46079"/>
    <cellStyle name="20 % - Akzent2 3 5 3" xfId="9009"/>
    <cellStyle name="20 % - Akzent2 3 5 3 2" xfId="22460"/>
    <cellStyle name="20 % - Akzent2 3 5 3 3" xfId="35944"/>
    <cellStyle name="20 % - Akzent2 3 5 3 4" xfId="49435"/>
    <cellStyle name="20 % - Akzent2 3 5 4" xfId="12365"/>
    <cellStyle name="20 % - Akzent2 3 5 4 2" xfId="25816"/>
    <cellStyle name="20 % - Akzent2 3 5 4 3" xfId="39300"/>
    <cellStyle name="20 % - Akzent2 3 5 4 4" xfId="52791"/>
    <cellStyle name="20 % - Akzent2 3 5 5" xfId="15747"/>
    <cellStyle name="20 % - Akzent2 3 5 6" xfId="29231"/>
    <cellStyle name="20 % - Akzent2 3 5 7" xfId="42722"/>
    <cellStyle name="20 % - Akzent2 3 6" xfId="3397"/>
    <cellStyle name="20 % - Akzent2 3 6 2" xfId="6758"/>
    <cellStyle name="20 % - Akzent2 3 6 2 2" xfId="20209"/>
    <cellStyle name="20 % - Akzent2 3 6 2 3" xfId="33693"/>
    <cellStyle name="20 % - Akzent2 3 6 2 4" xfId="47184"/>
    <cellStyle name="20 % - Akzent2 3 6 3" xfId="10114"/>
    <cellStyle name="20 % - Akzent2 3 6 3 2" xfId="23565"/>
    <cellStyle name="20 % - Akzent2 3 6 3 3" xfId="37049"/>
    <cellStyle name="20 % - Akzent2 3 6 3 4" xfId="50540"/>
    <cellStyle name="20 % - Akzent2 3 6 4" xfId="13470"/>
    <cellStyle name="20 % - Akzent2 3 6 4 2" xfId="26921"/>
    <cellStyle name="20 % - Akzent2 3 6 4 3" xfId="40405"/>
    <cellStyle name="20 % - Akzent2 3 6 4 4" xfId="53896"/>
    <cellStyle name="20 % - Akzent2 3 6 5" xfId="16852"/>
    <cellStyle name="20 % - Akzent2 3 6 6" xfId="30336"/>
    <cellStyle name="20 % - Akzent2 3 6 7" xfId="43827"/>
    <cellStyle name="20 % - Akzent2 3 7" xfId="3977"/>
    <cellStyle name="20 % - Akzent2 3 7 2" xfId="7334"/>
    <cellStyle name="20 % - Akzent2 3 7 2 2" xfId="20785"/>
    <cellStyle name="20 % - Akzent2 3 7 2 3" xfId="34269"/>
    <cellStyle name="20 % - Akzent2 3 7 2 4" xfId="47760"/>
    <cellStyle name="20 % - Akzent2 3 7 3" xfId="10690"/>
    <cellStyle name="20 % - Akzent2 3 7 3 2" xfId="24141"/>
    <cellStyle name="20 % - Akzent2 3 7 3 3" xfId="37625"/>
    <cellStyle name="20 % - Akzent2 3 7 3 4" xfId="51116"/>
    <cellStyle name="20 % - Akzent2 3 7 4" xfId="14046"/>
    <cellStyle name="20 % - Akzent2 3 7 4 2" xfId="27497"/>
    <cellStyle name="20 % - Akzent2 3 7 4 3" xfId="40981"/>
    <cellStyle name="20 % - Akzent2 3 7 4 4" xfId="54472"/>
    <cellStyle name="20 % - Akzent2 3 7 5" xfId="17428"/>
    <cellStyle name="20 % - Akzent2 3 7 6" xfId="30912"/>
    <cellStyle name="20 % - Akzent2 3 7 7" xfId="44403"/>
    <cellStyle name="20 % - Akzent2 3 8" xfId="4527"/>
    <cellStyle name="20 % - Akzent2 3 8 2" xfId="17978"/>
    <cellStyle name="20 % - Akzent2 3 8 3" xfId="31462"/>
    <cellStyle name="20 % - Akzent2 3 8 4" xfId="44953"/>
    <cellStyle name="20 % - Akzent2 3 9" xfId="7883"/>
    <cellStyle name="20 % - Akzent2 3 9 2" xfId="21334"/>
    <cellStyle name="20 % - Akzent2 3 9 3" xfId="34818"/>
    <cellStyle name="20 % - Akzent2 3 9 4" xfId="48309"/>
    <cellStyle name="20 % - Akzent2 4" xfId="1174"/>
    <cellStyle name="20 % - Akzent2 4 10" xfId="11258"/>
    <cellStyle name="20 % - Akzent2 4 10 2" xfId="24709"/>
    <cellStyle name="20 % - Akzent2 4 10 3" xfId="38193"/>
    <cellStyle name="20 % - Akzent2 4 10 4" xfId="51684"/>
    <cellStyle name="20 % - Akzent2 4 11" xfId="14639"/>
    <cellStyle name="20 % - Akzent2 4 12" xfId="28122"/>
    <cellStyle name="20 % - Akzent2 4 13" xfId="41613"/>
    <cellStyle name="20 % - Akzent2 4 2" xfId="1268"/>
    <cellStyle name="20 % - Akzent2 4 2 10" xfId="14741"/>
    <cellStyle name="20 % - Akzent2 4 2 11" xfId="28224"/>
    <cellStyle name="20 % - Akzent2 4 2 12" xfId="41715"/>
    <cellStyle name="20 % - Akzent2 4 2 2" xfId="1506"/>
    <cellStyle name="20 % - Akzent2 4 2 2 10" xfId="28474"/>
    <cellStyle name="20 % - Akzent2 4 2 2 11" xfId="41965"/>
    <cellStyle name="20 % - Akzent2 4 2 2 2" xfId="2082"/>
    <cellStyle name="20 % - Akzent2 4 2 2 2 2" xfId="3223"/>
    <cellStyle name="20 % - Akzent2 4 2 2 2 2 2" xfId="6584"/>
    <cellStyle name="20 % - Akzent2 4 2 2 2 2 2 2" xfId="20035"/>
    <cellStyle name="20 % - Akzent2 4 2 2 2 2 2 3" xfId="33519"/>
    <cellStyle name="20 % - Akzent2 4 2 2 2 2 2 4" xfId="47010"/>
    <cellStyle name="20 % - Akzent2 4 2 2 2 2 3" xfId="9940"/>
    <cellStyle name="20 % - Akzent2 4 2 2 2 2 3 2" xfId="23391"/>
    <cellStyle name="20 % - Akzent2 4 2 2 2 2 3 3" xfId="36875"/>
    <cellStyle name="20 % - Akzent2 4 2 2 2 2 3 4" xfId="50366"/>
    <cellStyle name="20 % - Akzent2 4 2 2 2 2 4" xfId="13296"/>
    <cellStyle name="20 % - Akzent2 4 2 2 2 2 4 2" xfId="26747"/>
    <cellStyle name="20 % - Akzent2 4 2 2 2 2 4 3" xfId="40231"/>
    <cellStyle name="20 % - Akzent2 4 2 2 2 2 4 4" xfId="53722"/>
    <cellStyle name="20 % - Akzent2 4 2 2 2 2 5" xfId="16678"/>
    <cellStyle name="20 % - Akzent2 4 2 2 2 2 6" xfId="30162"/>
    <cellStyle name="20 % - Akzent2 4 2 2 2 2 7" xfId="43653"/>
    <cellStyle name="20 % - Akzent2 4 2 2 2 3" xfId="5457"/>
    <cellStyle name="20 % - Akzent2 4 2 2 2 3 2" xfId="18908"/>
    <cellStyle name="20 % - Akzent2 4 2 2 2 3 3" xfId="32392"/>
    <cellStyle name="20 % - Akzent2 4 2 2 2 3 4" xfId="45883"/>
    <cellStyle name="20 % - Akzent2 4 2 2 2 4" xfId="8813"/>
    <cellStyle name="20 % - Akzent2 4 2 2 2 4 2" xfId="22264"/>
    <cellStyle name="20 % - Akzent2 4 2 2 2 4 3" xfId="35748"/>
    <cellStyle name="20 % - Akzent2 4 2 2 2 4 4" xfId="49239"/>
    <cellStyle name="20 % - Akzent2 4 2 2 2 5" xfId="12169"/>
    <cellStyle name="20 % - Akzent2 4 2 2 2 5 2" xfId="25620"/>
    <cellStyle name="20 % - Akzent2 4 2 2 2 5 3" xfId="39104"/>
    <cellStyle name="20 % - Akzent2 4 2 2 2 5 4" xfId="52595"/>
    <cellStyle name="20 % - Akzent2 4 2 2 2 6" xfId="15551"/>
    <cellStyle name="20 % - Akzent2 4 2 2 2 7" xfId="29035"/>
    <cellStyle name="20 % - Akzent2 4 2 2 2 8" xfId="42526"/>
    <cellStyle name="20 % - Akzent2 4 2 2 3" xfId="2663"/>
    <cellStyle name="20 % - Akzent2 4 2 2 3 2" xfId="6024"/>
    <cellStyle name="20 % - Akzent2 4 2 2 3 2 2" xfId="19475"/>
    <cellStyle name="20 % - Akzent2 4 2 2 3 2 3" xfId="32959"/>
    <cellStyle name="20 % - Akzent2 4 2 2 3 2 4" xfId="46450"/>
    <cellStyle name="20 % - Akzent2 4 2 2 3 3" xfId="9380"/>
    <cellStyle name="20 % - Akzent2 4 2 2 3 3 2" xfId="22831"/>
    <cellStyle name="20 % - Akzent2 4 2 2 3 3 3" xfId="36315"/>
    <cellStyle name="20 % - Akzent2 4 2 2 3 3 4" xfId="49806"/>
    <cellStyle name="20 % - Akzent2 4 2 2 3 4" xfId="12736"/>
    <cellStyle name="20 % - Akzent2 4 2 2 3 4 2" xfId="26187"/>
    <cellStyle name="20 % - Akzent2 4 2 2 3 4 3" xfId="39671"/>
    <cellStyle name="20 % - Akzent2 4 2 2 3 4 4" xfId="53162"/>
    <cellStyle name="20 % - Akzent2 4 2 2 3 5" xfId="16118"/>
    <cellStyle name="20 % - Akzent2 4 2 2 3 6" xfId="29602"/>
    <cellStyle name="20 % - Akzent2 4 2 2 3 7" xfId="43093"/>
    <cellStyle name="20 % - Akzent2 4 2 2 4" xfId="3768"/>
    <cellStyle name="20 % - Akzent2 4 2 2 4 2" xfId="7129"/>
    <cellStyle name="20 % - Akzent2 4 2 2 4 2 2" xfId="20580"/>
    <cellStyle name="20 % - Akzent2 4 2 2 4 2 3" xfId="34064"/>
    <cellStyle name="20 % - Akzent2 4 2 2 4 2 4" xfId="47555"/>
    <cellStyle name="20 % - Akzent2 4 2 2 4 3" xfId="10485"/>
    <cellStyle name="20 % - Akzent2 4 2 2 4 3 2" xfId="23936"/>
    <cellStyle name="20 % - Akzent2 4 2 2 4 3 3" xfId="37420"/>
    <cellStyle name="20 % - Akzent2 4 2 2 4 3 4" xfId="50911"/>
    <cellStyle name="20 % - Akzent2 4 2 2 4 4" xfId="13841"/>
    <cellStyle name="20 % - Akzent2 4 2 2 4 4 2" xfId="27292"/>
    <cellStyle name="20 % - Akzent2 4 2 2 4 4 3" xfId="40776"/>
    <cellStyle name="20 % - Akzent2 4 2 2 4 4 4" xfId="54267"/>
    <cellStyle name="20 % - Akzent2 4 2 2 4 5" xfId="17223"/>
    <cellStyle name="20 % - Akzent2 4 2 2 4 6" xfId="30707"/>
    <cellStyle name="20 % - Akzent2 4 2 2 4 7" xfId="44198"/>
    <cellStyle name="20 % - Akzent2 4 2 2 5" xfId="4348"/>
    <cellStyle name="20 % - Akzent2 4 2 2 5 2" xfId="7705"/>
    <cellStyle name="20 % - Akzent2 4 2 2 5 2 2" xfId="21156"/>
    <cellStyle name="20 % - Akzent2 4 2 2 5 2 3" xfId="34640"/>
    <cellStyle name="20 % - Akzent2 4 2 2 5 2 4" xfId="48131"/>
    <cellStyle name="20 % - Akzent2 4 2 2 5 3" xfId="11061"/>
    <cellStyle name="20 % - Akzent2 4 2 2 5 3 2" xfId="24512"/>
    <cellStyle name="20 % - Akzent2 4 2 2 5 3 3" xfId="37996"/>
    <cellStyle name="20 % - Akzent2 4 2 2 5 3 4" xfId="51487"/>
    <cellStyle name="20 % - Akzent2 4 2 2 5 4" xfId="14417"/>
    <cellStyle name="20 % - Akzent2 4 2 2 5 4 2" xfId="27868"/>
    <cellStyle name="20 % - Akzent2 4 2 2 5 4 3" xfId="41352"/>
    <cellStyle name="20 % - Akzent2 4 2 2 5 4 4" xfId="54843"/>
    <cellStyle name="20 % - Akzent2 4 2 2 5 5" xfId="17799"/>
    <cellStyle name="20 % - Akzent2 4 2 2 5 6" xfId="31283"/>
    <cellStyle name="20 % - Akzent2 4 2 2 5 7" xfId="44774"/>
    <cellStyle name="20 % - Akzent2 4 2 2 6" xfId="4898"/>
    <cellStyle name="20 % - Akzent2 4 2 2 6 2" xfId="18349"/>
    <cellStyle name="20 % - Akzent2 4 2 2 6 3" xfId="31833"/>
    <cellStyle name="20 % - Akzent2 4 2 2 6 4" xfId="45324"/>
    <cellStyle name="20 % - Akzent2 4 2 2 7" xfId="8254"/>
    <cellStyle name="20 % - Akzent2 4 2 2 7 2" xfId="21705"/>
    <cellStyle name="20 % - Akzent2 4 2 2 7 3" xfId="35189"/>
    <cellStyle name="20 % - Akzent2 4 2 2 7 4" xfId="48680"/>
    <cellStyle name="20 % - Akzent2 4 2 2 8" xfId="11610"/>
    <cellStyle name="20 % - Akzent2 4 2 2 8 2" xfId="25061"/>
    <cellStyle name="20 % - Akzent2 4 2 2 8 3" xfId="38545"/>
    <cellStyle name="20 % - Akzent2 4 2 2 8 4" xfId="52036"/>
    <cellStyle name="20 % - Akzent2 4 2 2 9" xfId="14991"/>
    <cellStyle name="20 % - Akzent2 4 2 3" xfId="1833"/>
    <cellStyle name="20 % - Akzent2 4 2 3 2" xfId="2973"/>
    <cellStyle name="20 % - Akzent2 4 2 3 2 2" xfId="6334"/>
    <cellStyle name="20 % - Akzent2 4 2 3 2 2 2" xfId="19785"/>
    <cellStyle name="20 % - Akzent2 4 2 3 2 2 3" xfId="33269"/>
    <cellStyle name="20 % - Akzent2 4 2 3 2 2 4" xfId="46760"/>
    <cellStyle name="20 % - Akzent2 4 2 3 2 3" xfId="9690"/>
    <cellStyle name="20 % - Akzent2 4 2 3 2 3 2" xfId="23141"/>
    <cellStyle name="20 % - Akzent2 4 2 3 2 3 3" xfId="36625"/>
    <cellStyle name="20 % - Akzent2 4 2 3 2 3 4" xfId="50116"/>
    <cellStyle name="20 % - Akzent2 4 2 3 2 4" xfId="13046"/>
    <cellStyle name="20 % - Akzent2 4 2 3 2 4 2" xfId="26497"/>
    <cellStyle name="20 % - Akzent2 4 2 3 2 4 3" xfId="39981"/>
    <cellStyle name="20 % - Akzent2 4 2 3 2 4 4" xfId="53472"/>
    <cellStyle name="20 % - Akzent2 4 2 3 2 5" xfId="16428"/>
    <cellStyle name="20 % - Akzent2 4 2 3 2 6" xfId="29912"/>
    <cellStyle name="20 % - Akzent2 4 2 3 2 7" xfId="43403"/>
    <cellStyle name="20 % - Akzent2 4 2 3 3" xfId="5207"/>
    <cellStyle name="20 % - Akzent2 4 2 3 3 2" xfId="18658"/>
    <cellStyle name="20 % - Akzent2 4 2 3 3 3" xfId="32142"/>
    <cellStyle name="20 % - Akzent2 4 2 3 3 4" xfId="45633"/>
    <cellStyle name="20 % - Akzent2 4 2 3 4" xfId="8563"/>
    <cellStyle name="20 % - Akzent2 4 2 3 4 2" xfId="22014"/>
    <cellStyle name="20 % - Akzent2 4 2 3 4 3" xfId="35498"/>
    <cellStyle name="20 % - Akzent2 4 2 3 4 4" xfId="48989"/>
    <cellStyle name="20 % - Akzent2 4 2 3 5" xfId="11919"/>
    <cellStyle name="20 % - Akzent2 4 2 3 5 2" xfId="25370"/>
    <cellStyle name="20 % - Akzent2 4 2 3 5 3" xfId="38854"/>
    <cellStyle name="20 % - Akzent2 4 2 3 5 4" xfId="52345"/>
    <cellStyle name="20 % - Akzent2 4 2 3 6" xfId="15301"/>
    <cellStyle name="20 % - Akzent2 4 2 3 7" xfId="28785"/>
    <cellStyle name="20 % - Akzent2 4 2 3 8" xfId="42276"/>
    <cellStyle name="20 % - Akzent2 4 2 4" xfId="2412"/>
    <cellStyle name="20 % - Akzent2 4 2 4 2" xfId="5774"/>
    <cellStyle name="20 % - Akzent2 4 2 4 2 2" xfId="19225"/>
    <cellStyle name="20 % - Akzent2 4 2 4 2 3" xfId="32709"/>
    <cellStyle name="20 % - Akzent2 4 2 4 2 4" xfId="46200"/>
    <cellStyle name="20 % - Akzent2 4 2 4 3" xfId="9130"/>
    <cellStyle name="20 % - Akzent2 4 2 4 3 2" xfId="22581"/>
    <cellStyle name="20 % - Akzent2 4 2 4 3 3" xfId="36065"/>
    <cellStyle name="20 % - Akzent2 4 2 4 3 4" xfId="49556"/>
    <cellStyle name="20 % - Akzent2 4 2 4 4" xfId="12486"/>
    <cellStyle name="20 % - Akzent2 4 2 4 4 2" xfId="25937"/>
    <cellStyle name="20 % - Akzent2 4 2 4 4 3" xfId="39421"/>
    <cellStyle name="20 % - Akzent2 4 2 4 4 4" xfId="52912"/>
    <cellStyle name="20 % - Akzent2 4 2 4 5" xfId="15868"/>
    <cellStyle name="20 % - Akzent2 4 2 4 6" xfId="29352"/>
    <cellStyle name="20 % - Akzent2 4 2 4 7" xfId="42843"/>
    <cellStyle name="20 % - Akzent2 4 2 5" xfId="3518"/>
    <cellStyle name="20 % - Akzent2 4 2 5 2" xfId="6879"/>
    <cellStyle name="20 % - Akzent2 4 2 5 2 2" xfId="20330"/>
    <cellStyle name="20 % - Akzent2 4 2 5 2 3" xfId="33814"/>
    <cellStyle name="20 % - Akzent2 4 2 5 2 4" xfId="47305"/>
    <cellStyle name="20 % - Akzent2 4 2 5 3" xfId="10235"/>
    <cellStyle name="20 % - Akzent2 4 2 5 3 2" xfId="23686"/>
    <cellStyle name="20 % - Akzent2 4 2 5 3 3" xfId="37170"/>
    <cellStyle name="20 % - Akzent2 4 2 5 3 4" xfId="50661"/>
    <cellStyle name="20 % - Akzent2 4 2 5 4" xfId="13591"/>
    <cellStyle name="20 % - Akzent2 4 2 5 4 2" xfId="27042"/>
    <cellStyle name="20 % - Akzent2 4 2 5 4 3" xfId="40526"/>
    <cellStyle name="20 % - Akzent2 4 2 5 4 4" xfId="54017"/>
    <cellStyle name="20 % - Akzent2 4 2 5 5" xfId="16973"/>
    <cellStyle name="20 % - Akzent2 4 2 5 6" xfId="30457"/>
    <cellStyle name="20 % - Akzent2 4 2 5 7" xfId="43948"/>
    <cellStyle name="20 % - Akzent2 4 2 6" xfId="4098"/>
    <cellStyle name="20 % - Akzent2 4 2 6 2" xfId="7455"/>
    <cellStyle name="20 % - Akzent2 4 2 6 2 2" xfId="20906"/>
    <cellStyle name="20 % - Akzent2 4 2 6 2 3" xfId="34390"/>
    <cellStyle name="20 % - Akzent2 4 2 6 2 4" xfId="47881"/>
    <cellStyle name="20 % - Akzent2 4 2 6 3" xfId="10811"/>
    <cellStyle name="20 % - Akzent2 4 2 6 3 2" xfId="24262"/>
    <cellStyle name="20 % - Akzent2 4 2 6 3 3" xfId="37746"/>
    <cellStyle name="20 % - Akzent2 4 2 6 3 4" xfId="51237"/>
    <cellStyle name="20 % - Akzent2 4 2 6 4" xfId="14167"/>
    <cellStyle name="20 % - Akzent2 4 2 6 4 2" xfId="27618"/>
    <cellStyle name="20 % - Akzent2 4 2 6 4 3" xfId="41102"/>
    <cellStyle name="20 % - Akzent2 4 2 6 4 4" xfId="54593"/>
    <cellStyle name="20 % - Akzent2 4 2 6 5" xfId="17549"/>
    <cellStyle name="20 % - Akzent2 4 2 6 6" xfId="31033"/>
    <cellStyle name="20 % - Akzent2 4 2 6 7" xfId="44524"/>
    <cellStyle name="20 % - Akzent2 4 2 7" xfId="4648"/>
    <cellStyle name="20 % - Akzent2 4 2 7 2" xfId="18099"/>
    <cellStyle name="20 % - Akzent2 4 2 7 3" xfId="31583"/>
    <cellStyle name="20 % - Akzent2 4 2 7 4" xfId="45074"/>
    <cellStyle name="20 % - Akzent2 4 2 8" xfId="8004"/>
    <cellStyle name="20 % - Akzent2 4 2 8 2" xfId="21455"/>
    <cellStyle name="20 % - Akzent2 4 2 8 3" xfId="34939"/>
    <cellStyle name="20 % - Akzent2 4 2 8 4" xfId="48430"/>
    <cellStyle name="20 % - Akzent2 4 2 9" xfId="11360"/>
    <cellStyle name="20 % - Akzent2 4 2 9 2" xfId="24811"/>
    <cellStyle name="20 % - Akzent2 4 2 9 3" xfId="38295"/>
    <cellStyle name="20 % - Akzent2 4 2 9 4" xfId="51786"/>
    <cellStyle name="20 % - Akzent2 4 3" xfId="1408"/>
    <cellStyle name="20 % - Akzent2 4 3 10" xfId="28373"/>
    <cellStyle name="20 % - Akzent2 4 3 11" xfId="41864"/>
    <cellStyle name="20 % - Akzent2 4 3 2" xfId="1982"/>
    <cellStyle name="20 % - Akzent2 4 3 2 2" xfId="3122"/>
    <cellStyle name="20 % - Akzent2 4 3 2 2 2" xfId="6483"/>
    <cellStyle name="20 % - Akzent2 4 3 2 2 2 2" xfId="19934"/>
    <cellStyle name="20 % - Akzent2 4 3 2 2 2 3" xfId="33418"/>
    <cellStyle name="20 % - Akzent2 4 3 2 2 2 4" xfId="46909"/>
    <cellStyle name="20 % - Akzent2 4 3 2 2 3" xfId="9839"/>
    <cellStyle name="20 % - Akzent2 4 3 2 2 3 2" xfId="23290"/>
    <cellStyle name="20 % - Akzent2 4 3 2 2 3 3" xfId="36774"/>
    <cellStyle name="20 % - Akzent2 4 3 2 2 3 4" xfId="50265"/>
    <cellStyle name="20 % - Akzent2 4 3 2 2 4" xfId="13195"/>
    <cellStyle name="20 % - Akzent2 4 3 2 2 4 2" xfId="26646"/>
    <cellStyle name="20 % - Akzent2 4 3 2 2 4 3" xfId="40130"/>
    <cellStyle name="20 % - Akzent2 4 3 2 2 4 4" xfId="53621"/>
    <cellStyle name="20 % - Akzent2 4 3 2 2 5" xfId="16577"/>
    <cellStyle name="20 % - Akzent2 4 3 2 2 6" xfId="30061"/>
    <cellStyle name="20 % - Akzent2 4 3 2 2 7" xfId="43552"/>
    <cellStyle name="20 % - Akzent2 4 3 2 3" xfId="5356"/>
    <cellStyle name="20 % - Akzent2 4 3 2 3 2" xfId="18807"/>
    <cellStyle name="20 % - Akzent2 4 3 2 3 3" xfId="32291"/>
    <cellStyle name="20 % - Akzent2 4 3 2 3 4" xfId="45782"/>
    <cellStyle name="20 % - Akzent2 4 3 2 4" xfId="8712"/>
    <cellStyle name="20 % - Akzent2 4 3 2 4 2" xfId="22163"/>
    <cellStyle name="20 % - Akzent2 4 3 2 4 3" xfId="35647"/>
    <cellStyle name="20 % - Akzent2 4 3 2 4 4" xfId="49138"/>
    <cellStyle name="20 % - Akzent2 4 3 2 5" xfId="12068"/>
    <cellStyle name="20 % - Akzent2 4 3 2 5 2" xfId="25519"/>
    <cellStyle name="20 % - Akzent2 4 3 2 5 3" xfId="39003"/>
    <cellStyle name="20 % - Akzent2 4 3 2 5 4" xfId="52494"/>
    <cellStyle name="20 % - Akzent2 4 3 2 6" xfId="15450"/>
    <cellStyle name="20 % - Akzent2 4 3 2 7" xfId="28934"/>
    <cellStyle name="20 % - Akzent2 4 3 2 8" xfId="42425"/>
    <cellStyle name="20 % - Akzent2 4 3 3" xfId="2562"/>
    <cellStyle name="20 % - Akzent2 4 3 3 2" xfId="5923"/>
    <cellStyle name="20 % - Akzent2 4 3 3 2 2" xfId="19374"/>
    <cellStyle name="20 % - Akzent2 4 3 3 2 3" xfId="32858"/>
    <cellStyle name="20 % - Akzent2 4 3 3 2 4" xfId="46349"/>
    <cellStyle name="20 % - Akzent2 4 3 3 3" xfId="9279"/>
    <cellStyle name="20 % - Akzent2 4 3 3 3 2" xfId="22730"/>
    <cellStyle name="20 % - Akzent2 4 3 3 3 3" xfId="36214"/>
    <cellStyle name="20 % - Akzent2 4 3 3 3 4" xfId="49705"/>
    <cellStyle name="20 % - Akzent2 4 3 3 4" xfId="12635"/>
    <cellStyle name="20 % - Akzent2 4 3 3 4 2" xfId="26086"/>
    <cellStyle name="20 % - Akzent2 4 3 3 4 3" xfId="39570"/>
    <cellStyle name="20 % - Akzent2 4 3 3 4 4" xfId="53061"/>
    <cellStyle name="20 % - Akzent2 4 3 3 5" xfId="16017"/>
    <cellStyle name="20 % - Akzent2 4 3 3 6" xfId="29501"/>
    <cellStyle name="20 % - Akzent2 4 3 3 7" xfId="42992"/>
    <cellStyle name="20 % - Akzent2 4 3 4" xfId="3667"/>
    <cellStyle name="20 % - Akzent2 4 3 4 2" xfId="7028"/>
    <cellStyle name="20 % - Akzent2 4 3 4 2 2" xfId="20479"/>
    <cellStyle name="20 % - Akzent2 4 3 4 2 3" xfId="33963"/>
    <cellStyle name="20 % - Akzent2 4 3 4 2 4" xfId="47454"/>
    <cellStyle name="20 % - Akzent2 4 3 4 3" xfId="10384"/>
    <cellStyle name="20 % - Akzent2 4 3 4 3 2" xfId="23835"/>
    <cellStyle name="20 % - Akzent2 4 3 4 3 3" xfId="37319"/>
    <cellStyle name="20 % - Akzent2 4 3 4 3 4" xfId="50810"/>
    <cellStyle name="20 % - Akzent2 4 3 4 4" xfId="13740"/>
    <cellStyle name="20 % - Akzent2 4 3 4 4 2" xfId="27191"/>
    <cellStyle name="20 % - Akzent2 4 3 4 4 3" xfId="40675"/>
    <cellStyle name="20 % - Akzent2 4 3 4 4 4" xfId="54166"/>
    <cellStyle name="20 % - Akzent2 4 3 4 5" xfId="17122"/>
    <cellStyle name="20 % - Akzent2 4 3 4 6" xfId="30606"/>
    <cellStyle name="20 % - Akzent2 4 3 4 7" xfId="44097"/>
    <cellStyle name="20 % - Akzent2 4 3 5" xfId="4247"/>
    <cellStyle name="20 % - Akzent2 4 3 5 2" xfId="7604"/>
    <cellStyle name="20 % - Akzent2 4 3 5 2 2" xfId="21055"/>
    <cellStyle name="20 % - Akzent2 4 3 5 2 3" xfId="34539"/>
    <cellStyle name="20 % - Akzent2 4 3 5 2 4" xfId="48030"/>
    <cellStyle name="20 % - Akzent2 4 3 5 3" xfId="10960"/>
    <cellStyle name="20 % - Akzent2 4 3 5 3 2" xfId="24411"/>
    <cellStyle name="20 % - Akzent2 4 3 5 3 3" xfId="37895"/>
    <cellStyle name="20 % - Akzent2 4 3 5 3 4" xfId="51386"/>
    <cellStyle name="20 % - Akzent2 4 3 5 4" xfId="14316"/>
    <cellStyle name="20 % - Akzent2 4 3 5 4 2" xfId="27767"/>
    <cellStyle name="20 % - Akzent2 4 3 5 4 3" xfId="41251"/>
    <cellStyle name="20 % - Akzent2 4 3 5 4 4" xfId="54742"/>
    <cellStyle name="20 % - Akzent2 4 3 5 5" xfId="17698"/>
    <cellStyle name="20 % - Akzent2 4 3 5 6" xfId="31182"/>
    <cellStyle name="20 % - Akzent2 4 3 5 7" xfId="44673"/>
    <cellStyle name="20 % - Akzent2 4 3 6" xfId="4797"/>
    <cellStyle name="20 % - Akzent2 4 3 6 2" xfId="18248"/>
    <cellStyle name="20 % - Akzent2 4 3 6 3" xfId="31732"/>
    <cellStyle name="20 % - Akzent2 4 3 6 4" xfId="45223"/>
    <cellStyle name="20 % - Akzent2 4 3 7" xfId="8153"/>
    <cellStyle name="20 % - Akzent2 4 3 7 2" xfId="21604"/>
    <cellStyle name="20 % - Akzent2 4 3 7 3" xfId="35088"/>
    <cellStyle name="20 % - Akzent2 4 3 7 4" xfId="48579"/>
    <cellStyle name="20 % - Akzent2 4 3 8" xfId="11509"/>
    <cellStyle name="20 % - Akzent2 4 3 8 2" xfId="24960"/>
    <cellStyle name="20 % - Akzent2 4 3 8 3" xfId="38444"/>
    <cellStyle name="20 % - Akzent2 4 3 8 4" xfId="51935"/>
    <cellStyle name="20 % - Akzent2 4 3 9" xfId="14890"/>
    <cellStyle name="20 % - Akzent2 4 4" xfId="1733"/>
    <cellStyle name="20 % - Akzent2 4 4 2" xfId="2872"/>
    <cellStyle name="20 % - Akzent2 4 4 2 2" xfId="6233"/>
    <cellStyle name="20 % - Akzent2 4 4 2 2 2" xfId="19684"/>
    <cellStyle name="20 % - Akzent2 4 4 2 2 3" xfId="33168"/>
    <cellStyle name="20 % - Akzent2 4 4 2 2 4" xfId="46659"/>
    <cellStyle name="20 % - Akzent2 4 4 2 3" xfId="9589"/>
    <cellStyle name="20 % - Akzent2 4 4 2 3 2" xfId="23040"/>
    <cellStyle name="20 % - Akzent2 4 4 2 3 3" xfId="36524"/>
    <cellStyle name="20 % - Akzent2 4 4 2 3 4" xfId="50015"/>
    <cellStyle name="20 % - Akzent2 4 4 2 4" xfId="12945"/>
    <cellStyle name="20 % - Akzent2 4 4 2 4 2" xfId="26396"/>
    <cellStyle name="20 % - Akzent2 4 4 2 4 3" xfId="39880"/>
    <cellStyle name="20 % - Akzent2 4 4 2 4 4" xfId="53371"/>
    <cellStyle name="20 % - Akzent2 4 4 2 5" xfId="16327"/>
    <cellStyle name="20 % - Akzent2 4 4 2 6" xfId="29811"/>
    <cellStyle name="20 % - Akzent2 4 4 2 7" xfId="43302"/>
    <cellStyle name="20 % - Akzent2 4 4 3" xfId="5106"/>
    <cellStyle name="20 % - Akzent2 4 4 3 2" xfId="18557"/>
    <cellStyle name="20 % - Akzent2 4 4 3 3" xfId="32041"/>
    <cellStyle name="20 % - Akzent2 4 4 3 4" xfId="45532"/>
    <cellStyle name="20 % - Akzent2 4 4 4" xfId="8462"/>
    <cellStyle name="20 % - Akzent2 4 4 4 2" xfId="21913"/>
    <cellStyle name="20 % - Akzent2 4 4 4 3" xfId="35397"/>
    <cellStyle name="20 % - Akzent2 4 4 4 4" xfId="48888"/>
    <cellStyle name="20 % - Akzent2 4 4 5" xfId="11818"/>
    <cellStyle name="20 % - Akzent2 4 4 5 2" xfId="25269"/>
    <cellStyle name="20 % - Akzent2 4 4 5 3" xfId="38753"/>
    <cellStyle name="20 % - Akzent2 4 4 5 4" xfId="52244"/>
    <cellStyle name="20 % - Akzent2 4 4 6" xfId="15200"/>
    <cellStyle name="20 % - Akzent2 4 4 7" xfId="28684"/>
    <cellStyle name="20 % - Akzent2 4 4 8" xfId="42175"/>
    <cellStyle name="20 % - Akzent2 4 5" xfId="2310"/>
    <cellStyle name="20 % - Akzent2 4 5 2" xfId="5672"/>
    <cellStyle name="20 % - Akzent2 4 5 2 2" xfId="19123"/>
    <cellStyle name="20 % - Akzent2 4 5 2 3" xfId="32607"/>
    <cellStyle name="20 % - Akzent2 4 5 2 4" xfId="46098"/>
    <cellStyle name="20 % - Akzent2 4 5 3" xfId="9028"/>
    <cellStyle name="20 % - Akzent2 4 5 3 2" xfId="22479"/>
    <cellStyle name="20 % - Akzent2 4 5 3 3" xfId="35963"/>
    <cellStyle name="20 % - Akzent2 4 5 3 4" xfId="49454"/>
    <cellStyle name="20 % - Akzent2 4 5 4" xfId="12384"/>
    <cellStyle name="20 % - Akzent2 4 5 4 2" xfId="25835"/>
    <cellStyle name="20 % - Akzent2 4 5 4 3" xfId="39319"/>
    <cellStyle name="20 % - Akzent2 4 5 4 4" xfId="52810"/>
    <cellStyle name="20 % - Akzent2 4 5 5" xfId="15766"/>
    <cellStyle name="20 % - Akzent2 4 5 6" xfId="29250"/>
    <cellStyle name="20 % - Akzent2 4 5 7" xfId="42741"/>
    <cellStyle name="20 % - Akzent2 4 6" xfId="3416"/>
    <cellStyle name="20 % - Akzent2 4 6 2" xfId="6777"/>
    <cellStyle name="20 % - Akzent2 4 6 2 2" xfId="20228"/>
    <cellStyle name="20 % - Akzent2 4 6 2 3" xfId="33712"/>
    <cellStyle name="20 % - Akzent2 4 6 2 4" xfId="47203"/>
    <cellStyle name="20 % - Akzent2 4 6 3" xfId="10133"/>
    <cellStyle name="20 % - Akzent2 4 6 3 2" xfId="23584"/>
    <cellStyle name="20 % - Akzent2 4 6 3 3" xfId="37068"/>
    <cellStyle name="20 % - Akzent2 4 6 3 4" xfId="50559"/>
    <cellStyle name="20 % - Akzent2 4 6 4" xfId="13489"/>
    <cellStyle name="20 % - Akzent2 4 6 4 2" xfId="26940"/>
    <cellStyle name="20 % - Akzent2 4 6 4 3" xfId="40424"/>
    <cellStyle name="20 % - Akzent2 4 6 4 4" xfId="53915"/>
    <cellStyle name="20 % - Akzent2 4 6 5" xfId="16871"/>
    <cellStyle name="20 % - Akzent2 4 6 6" xfId="30355"/>
    <cellStyle name="20 % - Akzent2 4 6 7" xfId="43846"/>
    <cellStyle name="20 % - Akzent2 4 7" xfId="3996"/>
    <cellStyle name="20 % - Akzent2 4 7 2" xfId="7353"/>
    <cellStyle name="20 % - Akzent2 4 7 2 2" xfId="20804"/>
    <cellStyle name="20 % - Akzent2 4 7 2 3" xfId="34288"/>
    <cellStyle name="20 % - Akzent2 4 7 2 4" xfId="47779"/>
    <cellStyle name="20 % - Akzent2 4 7 3" xfId="10709"/>
    <cellStyle name="20 % - Akzent2 4 7 3 2" xfId="24160"/>
    <cellStyle name="20 % - Akzent2 4 7 3 3" xfId="37644"/>
    <cellStyle name="20 % - Akzent2 4 7 3 4" xfId="51135"/>
    <cellStyle name="20 % - Akzent2 4 7 4" xfId="14065"/>
    <cellStyle name="20 % - Akzent2 4 7 4 2" xfId="27516"/>
    <cellStyle name="20 % - Akzent2 4 7 4 3" xfId="41000"/>
    <cellStyle name="20 % - Akzent2 4 7 4 4" xfId="54491"/>
    <cellStyle name="20 % - Akzent2 4 7 5" xfId="17447"/>
    <cellStyle name="20 % - Akzent2 4 7 6" xfId="30931"/>
    <cellStyle name="20 % - Akzent2 4 7 7" xfId="44422"/>
    <cellStyle name="20 % - Akzent2 4 8" xfId="4546"/>
    <cellStyle name="20 % - Akzent2 4 8 2" xfId="17997"/>
    <cellStyle name="20 % - Akzent2 4 8 3" xfId="31481"/>
    <cellStyle name="20 % - Akzent2 4 8 4" xfId="44972"/>
    <cellStyle name="20 % - Akzent2 4 9" xfId="7902"/>
    <cellStyle name="20 % - Akzent2 4 9 2" xfId="21353"/>
    <cellStyle name="20 % - Akzent2 4 9 3" xfId="34837"/>
    <cellStyle name="20 % - Akzent2 4 9 4" xfId="48328"/>
    <cellStyle name="20 % - Akzent2 5" xfId="1194"/>
    <cellStyle name="20 % - Akzent2 5 10" xfId="14657"/>
    <cellStyle name="20 % - Akzent2 5 11" xfId="28140"/>
    <cellStyle name="20 % - Akzent2 5 12" xfId="41631"/>
    <cellStyle name="20 % - Akzent2 5 2" xfId="1425"/>
    <cellStyle name="20 % - Akzent2 5 2 10" xfId="28390"/>
    <cellStyle name="20 % - Akzent2 5 2 11" xfId="41881"/>
    <cellStyle name="20 % - Akzent2 5 2 2" xfId="1999"/>
    <cellStyle name="20 % - Akzent2 5 2 2 2" xfId="3139"/>
    <cellStyle name="20 % - Akzent2 5 2 2 2 2" xfId="6500"/>
    <cellStyle name="20 % - Akzent2 5 2 2 2 2 2" xfId="19951"/>
    <cellStyle name="20 % - Akzent2 5 2 2 2 2 3" xfId="33435"/>
    <cellStyle name="20 % - Akzent2 5 2 2 2 2 4" xfId="46926"/>
    <cellStyle name="20 % - Akzent2 5 2 2 2 3" xfId="9856"/>
    <cellStyle name="20 % - Akzent2 5 2 2 2 3 2" xfId="23307"/>
    <cellStyle name="20 % - Akzent2 5 2 2 2 3 3" xfId="36791"/>
    <cellStyle name="20 % - Akzent2 5 2 2 2 3 4" xfId="50282"/>
    <cellStyle name="20 % - Akzent2 5 2 2 2 4" xfId="13212"/>
    <cellStyle name="20 % - Akzent2 5 2 2 2 4 2" xfId="26663"/>
    <cellStyle name="20 % - Akzent2 5 2 2 2 4 3" xfId="40147"/>
    <cellStyle name="20 % - Akzent2 5 2 2 2 4 4" xfId="53638"/>
    <cellStyle name="20 % - Akzent2 5 2 2 2 5" xfId="16594"/>
    <cellStyle name="20 % - Akzent2 5 2 2 2 6" xfId="30078"/>
    <cellStyle name="20 % - Akzent2 5 2 2 2 7" xfId="43569"/>
    <cellStyle name="20 % - Akzent2 5 2 2 3" xfId="5373"/>
    <cellStyle name="20 % - Akzent2 5 2 2 3 2" xfId="18824"/>
    <cellStyle name="20 % - Akzent2 5 2 2 3 3" xfId="32308"/>
    <cellStyle name="20 % - Akzent2 5 2 2 3 4" xfId="45799"/>
    <cellStyle name="20 % - Akzent2 5 2 2 4" xfId="8729"/>
    <cellStyle name="20 % - Akzent2 5 2 2 4 2" xfId="22180"/>
    <cellStyle name="20 % - Akzent2 5 2 2 4 3" xfId="35664"/>
    <cellStyle name="20 % - Akzent2 5 2 2 4 4" xfId="49155"/>
    <cellStyle name="20 % - Akzent2 5 2 2 5" xfId="12085"/>
    <cellStyle name="20 % - Akzent2 5 2 2 5 2" xfId="25536"/>
    <cellStyle name="20 % - Akzent2 5 2 2 5 3" xfId="39020"/>
    <cellStyle name="20 % - Akzent2 5 2 2 5 4" xfId="52511"/>
    <cellStyle name="20 % - Akzent2 5 2 2 6" xfId="15467"/>
    <cellStyle name="20 % - Akzent2 5 2 2 7" xfId="28951"/>
    <cellStyle name="20 % - Akzent2 5 2 2 8" xfId="42442"/>
    <cellStyle name="20 % - Akzent2 5 2 3" xfId="2579"/>
    <cellStyle name="20 % - Akzent2 5 2 3 2" xfId="5940"/>
    <cellStyle name="20 % - Akzent2 5 2 3 2 2" xfId="19391"/>
    <cellStyle name="20 % - Akzent2 5 2 3 2 3" xfId="32875"/>
    <cellStyle name="20 % - Akzent2 5 2 3 2 4" xfId="46366"/>
    <cellStyle name="20 % - Akzent2 5 2 3 3" xfId="9296"/>
    <cellStyle name="20 % - Akzent2 5 2 3 3 2" xfId="22747"/>
    <cellStyle name="20 % - Akzent2 5 2 3 3 3" xfId="36231"/>
    <cellStyle name="20 % - Akzent2 5 2 3 3 4" xfId="49722"/>
    <cellStyle name="20 % - Akzent2 5 2 3 4" xfId="12652"/>
    <cellStyle name="20 % - Akzent2 5 2 3 4 2" xfId="26103"/>
    <cellStyle name="20 % - Akzent2 5 2 3 4 3" xfId="39587"/>
    <cellStyle name="20 % - Akzent2 5 2 3 4 4" xfId="53078"/>
    <cellStyle name="20 % - Akzent2 5 2 3 5" xfId="16034"/>
    <cellStyle name="20 % - Akzent2 5 2 3 6" xfId="29518"/>
    <cellStyle name="20 % - Akzent2 5 2 3 7" xfId="43009"/>
    <cellStyle name="20 % - Akzent2 5 2 4" xfId="3684"/>
    <cellStyle name="20 % - Akzent2 5 2 4 2" xfId="7045"/>
    <cellStyle name="20 % - Akzent2 5 2 4 2 2" xfId="20496"/>
    <cellStyle name="20 % - Akzent2 5 2 4 2 3" xfId="33980"/>
    <cellStyle name="20 % - Akzent2 5 2 4 2 4" xfId="47471"/>
    <cellStyle name="20 % - Akzent2 5 2 4 3" xfId="10401"/>
    <cellStyle name="20 % - Akzent2 5 2 4 3 2" xfId="23852"/>
    <cellStyle name="20 % - Akzent2 5 2 4 3 3" xfId="37336"/>
    <cellStyle name="20 % - Akzent2 5 2 4 3 4" xfId="50827"/>
    <cellStyle name="20 % - Akzent2 5 2 4 4" xfId="13757"/>
    <cellStyle name="20 % - Akzent2 5 2 4 4 2" xfId="27208"/>
    <cellStyle name="20 % - Akzent2 5 2 4 4 3" xfId="40692"/>
    <cellStyle name="20 % - Akzent2 5 2 4 4 4" xfId="54183"/>
    <cellStyle name="20 % - Akzent2 5 2 4 5" xfId="17139"/>
    <cellStyle name="20 % - Akzent2 5 2 4 6" xfId="30623"/>
    <cellStyle name="20 % - Akzent2 5 2 4 7" xfId="44114"/>
    <cellStyle name="20 % - Akzent2 5 2 5" xfId="4264"/>
    <cellStyle name="20 % - Akzent2 5 2 5 2" xfId="7621"/>
    <cellStyle name="20 % - Akzent2 5 2 5 2 2" xfId="21072"/>
    <cellStyle name="20 % - Akzent2 5 2 5 2 3" xfId="34556"/>
    <cellStyle name="20 % - Akzent2 5 2 5 2 4" xfId="48047"/>
    <cellStyle name="20 % - Akzent2 5 2 5 3" xfId="10977"/>
    <cellStyle name="20 % - Akzent2 5 2 5 3 2" xfId="24428"/>
    <cellStyle name="20 % - Akzent2 5 2 5 3 3" xfId="37912"/>
    <cellStyle name="20 % - Akzent2 5 2 5 3 4" xfId="51403"/>
    <cellStyle name="20 % - Akzent2 5 2 5 4" xfId="14333"/>
    <cellStyle name="20 % - Akzent2 5 2 5 4 2" xfId="27784"/>
    <cellStyle name="20 % - Akzent2 5 2 5 4 3" xfId="41268"/>
    <cellStyle name="20 % - Akzent2 5 2 5 4 4" xfId="54759"/>
    <cellStyle name="20 % - Akzent2 5 2 5 5" xfId="17715"/>
    <cellStyle name="20 % - Akzent2 5 2 5 6" xfId="31199"/>
    <cellStyle name="20 % - Akzent2 5 2 5 7" xfId="44690"/>
    <cellStyle name="20 % - Akzent2 5 2 6" xfId="4814"/>
    <cellStyle name="20 % - Akzent2 5 2 6 2" xfId="18265"/>
    <cellStyle name="20 % - Akzent2 5 2 6 3" xfId="31749"/>
    <cellStyle name="20 % - Akzent2 5 2 6 4" xfId="45240"/>
    <cellStyle name="20 % - Akzent2 5 2 7" xfId="8170"/>
    <cellStyle name="20 % - Akzent2 5 2 7 2" xfId="21621"/>
    <cellStyle name="20 % - Akzent2 5 2 7 3" xfId="35105"/>
    <cellStyle name="20 % - Akzent2 5 2 7 4" xfId="48596"/>
    <cellStyle name="20 % - Akzent2 5 2 8" xfId="11526"/>
    <cellStyle name="20 % - Akzent2 5 2 8 2" xfId="24977"/>
    <cellStyle name="20 % - Akzent2 5 2 8 3" xfId="38461"/>
    <cellStyle name="20 % - Akzent2 5 2 8 4" xfId="51952"/>
    <cellStyle name="20 % - Akzent2 5 2 9" xfId="14907"/>
    <cellStyle name="20 % - Akzent2 5 3" xfId="1750"/>
    <cellStyle name="20 % - Akzent2 5 3 2" xfId="2889"/>
    <cellStyle name="20 % - Akzent2 5 3 2 2" xfId="6250"/>
    <cellStyle name="20 % - Akzent2 5 3 2 2 2" xfId="19701"/>
    <cellStyle name="20 % - Akzent2 5 3 2 2 3" xfId="33185"/>
    <cellStyle name="20 % - Akzent2 5 3 2 2 4" xfId="46676"/>
    <cellStyle name="20 % - Akzent2 5 3 2 3" xfId="9606"/>
    <cellStyle name="20 % - Akzent2 5 3 2 3 2" xfId="23057"/>
    <cellStyle name="20 % - Akzent2 5 3 2 3 3" xfId="36541"/>
    <cellStyle name="20 % - Akzent2 5 3 2 3 4" xfId="50032"/>
    <cellStyle name="20 % - Akzent2 5 3 2 4" xfId="12962"/>
    <cellStyle name="20 % - Akzent2 5 3 2 4 2" xfId="26413"/>
    <cellStyle name="20 % - Akzent2 5 3 2 4 3" xfId="39897"/>
    <cellStyle name="20 % - Akzent2 5 3 2 4 4" xfId="53388"/>
    <cellStyle name="20 % - Akzent2 5 3 2 5" xfId="16344"/>
    <cellStyle name="20 % - Akzent2 5 3 2 6" xfId="29828"/>
    <cellStyle name="20 % - Akzent2 5 3 2 7" xfId="43319"/>
    <cellStyle name="20 % - Akzent2 5 3 3" xfId="5123"/>
    <cellStyle name="20 % - Akzent2 5 3 3 2" xfId="18574"/>
    <cellStyle name="20 % - Akzent2 5 3 3 3" xfId="32058"/>
    <cellStyle name="20 % - Akzent2 5 3 3 4" xfId="45549"/>
    <cellStyle name="20 % - Akzent2 5 3 4" xfId="8479"/>
    <cellStyle name="20 % - Akzent2 5 3 4 2" xfId="21930"/>
    <cellStyle name="20 % - Akzent2 5 3 4 3" xfId="35414"/>
    <cellStyle name="20 % - Akzent2 5 3 4 4" xfId="48905"/>
    <cellStyle name="20 % - Akzent2 5 3 5" xfId="11835"/>
    <cellStyle name="20 % - Akzent2 5 3 5 2" xfId="25286"/>
    <cellStyle name="20 % - Akzent2 5 3 5 3" xfId="38770"/>
    <cellStyle name="20 % - Akzent2 5 3 5 4" xfId="52261"/>
    <cellStyle name="20 % - Akzent2 5 3 6" xfId="15217"/>
    <cellStyle name="20 % - Akzent2 5 3 7" xfId="28701"/>
    <cellStyle name="20 % - Akzent2 5 3 8" xfId="42192"/>
    <cellStyle name="20 % - Akzent2 5 4" xfId="2328"/>
    <cellStyle name="20 % - Akzent2 5 4 2" xfId="5690"/>
    <cellStyle name="20 % - Akzent2 5 4 2 2" xfId="19141"/>
    <cellStyle name="20 % - Akzent2 5 4 2 3" xfId="32625"/>
    <cellStyle name="20 % - Akzent2 5 4 2 4" xfId="46116"/>
    <cellStyle name="20 % - Akzent2 5 4 3" xfId="9046"/>
    <cellStyle name="20 % - Akzent2 5 4 3 2" xfId="22497"/>
    <cellStyle name="20 % - Akzent2 5 4 3 3" xfId="35981"/>
    <cellStyle name="20 % - Akzent2 5 4 3 4" xfId="49472"/>
    <cellStyle name="20 % - Akzent2 5 4 4" xfId="12402"/>
    <cellStyle name="20 % - Akzent2 5 4 4 2" xfId="25853"/>
    <cellStyle name="20 % - Akzent2 5 4 4 3" xfId="39337"/>
    <cellStyle name="20 % - Akzent2 5 4 4 4" xfId="52828"/>
    <cellStyle name="20 % - Akzent2 5 4 5" xfId="15784"/>
    <cellStyle name="20 % - Akzent2 5 4 6" xfId="29268"/>
    <cellStyle name="20 % - Akzent2 5 4 7" xfId="42759"/>
    <cellStyle name="20 % - Akzent2 5 5" xfId="3434"/>
    <cellStyle name="20 % - Akzent2 5 5 2" xfId="6795"/>
    <cellStyle name="20 % - Akzent2 5 5 2 2" xfId="20246"/>
    <cellStyle name="20 % - Akzent2 5 5 2 3" xfId="33730"/>
    <cellStyle name="20 % - Akzent2 5 5 2 4" xfId="47221"/>
    <cellStyle name="20 % - Akzent2 5 5 3" xfId="10151"/>
    <cellStyle name="20 % - Akzent2 5 5 3 2" xfId="23602"/>
    <cellStyle name="20 % - Akzent2 5 5 3 3" xfId="37086"/>
    <cellStyle name="20 % - Akzent2 5 5 3 4" xfId="50577"/>
    <cellStyle name="20 % - Akzent2 5 5 4" xfId="13507"/>
    <cellStyle name="20 % - Akzent2 5 5 4 2" xfId="26958"/>
    <cellStyle name="20 % - Akzent2 5 5 4 3" xfId="40442"/>
    <cellStyle name="20 % - Akzent2 5 5 4 4" xfId="53933"/>
    <cellStyle name="20 % - Akzent2 5 5 5" xfId="16889"/>
    <cellStyle name="20 % - Akzent2 5 5 6" xfId="30373"/>
    <cellStyle name="20 % - Akzent2 5 5 7" xfId="43864"/>
    <cellStyle name="20 % - Akzent2 5 6" xfId="4014"/>
    <cellStyle name="20 % - Akzent2 5 6 2" xfId="7371"/>
    <cellStyle name="20 % - Akzent2 5 6 2 2" xfId="20822"/>
    <cellStyle name="20 % - Akzent2 5 6 2 3" xfId="34306"/>
    <cellStyle name="20 % - Akzent2 5 6 2 4" xfId="47797"/>
    <cellStyle name="20 % - Akzent2 5 6 3" xfId="10727"/>
    <cellStyle name="20 % - Akzent2 5 6 3 2" xfId="24178"/>
    <cellStyle name="20 % - Akzent2 5 6 3 3" xfId="37662"/>
    <cellStyle name="20 % - Akzent2 5 6 3 4" xfId="51153"/>
    <cellStyle name="20 % - Akzent2 5 6 4" xfId="14083"/>
    <cellStyle name="20 % - Akzent2 5 6 4 2" xfId="27534"/>
    <cellStyle name="20 % - Akzent2 5 6 4 3" xfId="41018"/>
    <cellStyle name="20 % - Akzent2 5 6 4 4" xfId="54509"/>
    <cellStyle name="20 % - Akzent2 5 6 5" xfId="17465"/>
    <cellStyle name="20 % - Akzent2 5 6 6" xfId="30949"/>
    <cellStyle name="20 % - Akzent2 5 6 7" xfId="44440"/>
    <cellStyle name="20 % - Akzent2 5 7" xfId="4564"/>
    <cellStyle name="20 % - Akzent2 5 7 2" xfId="18015"/>
    <cellStyle name="20 % - Akzent2 5 7 3" xfId="31499"/>
    <cellStyle name="20 % - Akzent2 5 7 4" xfId="44990"/>
    <cellStyle name="20 % - Akzent2 5 8" xfId="7920"/>
    <cellStyle name="20 % - Akzent2 5 8 2" xfId="21371"/>
    <cellStyle name="20 % - Akzent2 5 8 3" xfId="34855"/>
    <cellStyle name="20 % - Akzent2 5 8 4" xfId="48346"/>
    <cellStyle name="20 % - Akzent2 5 9" xfId="11276"/>
    <cellStyle name="20 % - Akzent2 5 9 2" xfId="24727"/>
    <cellStyle name="20 % - Akzent2 5 9 3" xfId="38211"/>
    <cellStyle name="20 % - Akzent2 5 9 4" xfId="51702"/>
    <cellStyle name="20 % - Akzent2 6" xfId="1285"/>
    <cellStyle name="20 % - Akzent2 6 10" xfId="14758"/>
    <cellStyle name="20 % - Akzent2 6 11" xfId="28241"/>
    <cellStyle name="20 % - Akzent2 6 12" xfId="41732"/>
    <cellStyle name="20 % - Akzent2 6 2" xfId="1523"/>
    <cellStyle name="20 % - Akzent2 6 2 10" xfId="28491"/>
    <cellStyle name="20 % - Akzent2 6 2 11" xfId="41982"/>
    <cellStyle name="20 % - Akzent2 6 2 2" xfId="2099"/>
    <cellStyle name="20 % - Akzent2 6 2 2 2" xfId="3240"/>
    <cellStyle name="20 % - Akzent2 6 2 2 2 2" xfId="6601"/>
    <cellStyle name="20 % - Akzent2 6 2 2 2 2 2" xfId="20052"/>
    <cellStyle name="20 % - Akzent2 6 2 2 2 2 3" xfId="33536"/>
    <cellStyle name="20 % - Akzent2 6 2 2 2 2 4" xfId="47027"/>
    <cellStyle name="20 % - Akzent2 6 2 2 2 3" xfId="9957"/>
    <cellStyle name="20 % - Akzent2 6 2 2 2 3 2" xfId="23408"/>
    <cellStyle name="20 % - Akzent2 6 2 2 2 3 3" xfId="36892"/>
    <cellStyle name="20 % - Akzent2 6 2 2 2 3 4" xfId="50383"/>
    <cellStyle name="20 % - Akzent2 6 2 2 2 4" xfId="13313"/>
    <cellStyle name="20 % - Akzent2 6 2 2 2 4 2" xfId="26764"/>
    <cellStyle name="20 % - Akzent2 6 2 2 2 4 3" xfId="40248"/>
    <cellStyle name="20 % - Akzent2 6 2 2 2 4 4" xfId="53739"/>
    <cellStyle name="20 % - Akzent2 6 2 2 2 5" xfId="16695"/>
    <cellStyle name="20 % - Akzent2 6 2 2 2 6" xfId="30179"/>
    <cellStyle name="20 % - Akzent2 6 2 2 2 7" xfId="43670"/>
    <cellStyle name="20 % - Akzent2 6 2 2 3" xfId="5474"/>
    <cellStyle name="20 % - Akzent2 6 2 2 3 2" xfId="18925"/>
    <cellStyle name="20 % - Akzent2 6 2 2 3 3" xfId="32409"/>
    <cellStyle name="20 % - Akzent2 6 2 2 3 4" xfId="45900"/>
    <cellStyle name="20 % - Akzent2 6 2 2 4" xfId="8830"/>
    <cellStyle name="20 % - Akzent2 6 2 2 4 2" xfId="22281"/>
    <cellStyle name="20 % - Akzent2 6 2 2 4 3" xfId="35765"/>
    <cellStyle name="20 % - Akzent2 6 2 2 4 4" xfId="49256"/>
    <cellStyle name="20 % - Akzent2 6 2 2 5" xfId="12186"/>
    <cellStyle name="20 % - Akzent2 6 2 2 5 2" xfId="25637"/>
    <cellStyle name="20 % - Akzent2 6 2 2 5 3" xfId="39121"/>
    <cellStyle name="20 % - Akzent2 6 2 2 5 4" xfId="52612"/>
    <cellStyle name="20 % - Akzent2 6 2 2 6" xfId="15568"/>
    <cellStyle name="20 % - Akzent2 6 2 2 7" xfId="29052"/>
    <cellStyle name="20 % - Akzent2 6 2 2 8" xfId="42543"/>
    <cellStyle name="20 % - Akzent2 6 2 3" xfId="2680"/>
    <cellStyle name="20 % - Akzent2 6 2 3 2" xfId="6041"/>
    <cellStyle name="20 % - Akzent2 6 2 3 2 2" xfId="19492"/>
    <cellStyle name="20 % - Akzent2 6 2 3 2 3" xfId="32976"/>
    <cellStyle name="20 % - Akzent2 6 2 3 2 4" xfId="46467"/>
    <cellStyle name="20 % - Akzent2 6 2 3 3" xfId="9397"/>
    <cellStyle name="20 % - Akzent2 6 2 3 3 2" xfId="22848"/>
    <cellStyle name="20 % - Akzent2 6 2 3 3 3" xfId="36332"/>
    <cellStyle name="20 % - Akzent2 6 2 3 3 4" xfId="49823"/>
    <cellStyle name="20 % - Akzent2 6 2 3 4" xfId="12753"/>
    <cellStyle name="20 % - Akzent2 6 2 3 4 2" xfId="26204"/>
    <cellStyle name="20 % - Akzent2 6 2 3 4 3" xfId="39688"/>
    <cellStyle name="20 % - Akzent2 6 2 3 4 4" xfId="53179"/>
    <cellStyle name="20 % - Akzent2 6 2 3 5" xfId="16135"/>
    <cellStyle name="20 % - Akzent2 6 2 3 6" xfId="29619"/>
    <cellStyle name="20 % - Akzent2 6 2 3 7" xfId="43110"/>
    <cellStyle name="20 % - Akzent2 6 2 4" xfId="3785"/>
    <cellStyle name="20 % - Akzent2 6 2 4 2" xfId="7146"/>
    <cellStyle name="20 % - Akzent2 6 2 4 2 2" xfId="20597"/>
    <cellStyle name="20 % - Akzent2 6 2 4 2 3" xfId="34081"/>
    <cellStyle name="20 % - Akzent2 6 2 4 2 4" xfId="47572"/>
    <cellStyle name="20 % - Akzent2 6 2 4 3" xfId="10502"/>
    <cellStyle name="20 % - Akzent2 6 2 4 3 2" xfId="23953"/>
    <cellStyle name="20 % - Akzent2 6 2 4 3 3" xfId="37437"/>
    <cellStyle name="20 % - Akzent2 6 2 4 3 4" xfId="50928"/>
    <cellStyle name="20 % - Akzent2 6 2 4 4" xfId="13858"/>
    <cellStyle name="20 % - Akzent2 6 2 4 4 2" xfId="27309"/>
    <cellStyle name="20 % - Akzent2 6 2 4 4 3" xfId="40793"/>
    <cellStyle name="20 % - Akzent2 6 2 4 4 4" xfId="54284"/>
    <cellStyle name="20 % - Akzent2 6 2 4 5" xfId="17240"/>
    <cellStyle name="20 % - Akzent2 6 2 4 6" xfId="30724"/>
    <cellStyle name="20 % - Akzent2 6 2 4 7" xfId="44215"/>
    <cellStyle name="20 % - Akzent2 6 2 5" xfId="4365"/>
    <cellStyle name="20 % - Akzent2 6 2 5 2" xfId="7722"/>
    <cellStyle name="20 % - Akzent2 6 2 5 2 2" xfId="21173"/>
    <cellStyle name="20 % - Akzent2 6 2 5 2 3" xfId="34657"/>
    <cellStyle name="20 % - Akzent2 6 2 5 2 4" xfId="48148"/>
    <cellStyle name="20 % - Akzent2 6 2 5 3" xfId="11078"/>
    <cellStyle name="20 % - Akzent2 6 2 5 3 2" xfId="24529"/>
    <cellStyle name="20 % - Akzent2 6 2 5 3 3" xfId="38013"/>
    <cellStyle name="20 % - Akzent2 6 2 5 3 4" xfId="51504"/>
    <cellStyle name="20 % - Akzent2 6 2 5 4" xfId="14434"/>
    <cellStyle name="20 % - Akzent2 6 2 5 4 2" xfId="27885"/>
    <cellStyle name="20 % - Akzent2 6 2 5 4 3" xfId="41369"/>
    <cellStyle name="20 % - Akzent2 6 2 5 4 4" xfId="54860"/>
    <cellStyle name="20 % - Akzent2 6 2 5 5" xfId="17816"/>
    <cellStyle name="20 % - Akzent2 6 2 5 6" xfId="31300"/>
    <cellStyle name="20 % - Akzent2 6 2 5 7" xfId="44791"/>
    <cellStyle name="20 % - Akzent2 6 2 6" xfId="4915"/>
    <cellStyle name="20 % - Akzent2 6 2 6 2" xfId="18366"/>
    <cellStyle name="20 % - Akzent2 6 2 6 3" xfId="31850"/>
    <cellStyle name="20 % - Akzent2 6 2 6 4" xfId="45341"/>
    <cellStyle name="20 % - Akzent2 6 2 7" xfId="8271"/>
    <cellStyle name="20 % - Akzent2 6 2 7 2" xfId="21722"/>
    <cellStyle name="20 % - Akzent2 6 2 7 3" xfId="35206"/>
    <cellStyle name="20 % - Akzent2 6 2 7 4" xfId="48697"/>
    <cellStyle name="20 % - Akzent2 6 2 8" xfId="11627"/>
    <cellStyle name="20 % - Akzent2 6 2 8 2" xfId="25078"/>
    <cellStyle name="20 % - Akzent2 6 2 8 3" xfId="38562"/>
    <cellStyle name="20 % - Akzent2 6 2 8 4" xfId="52053"/>
    <cellStyle name="20 % - Akzent2 6 2 9" xfId="15008"/>
    <cellStyle name="20 % - Akzent2 6 3" xfId="1850"/>
    <cellStyle name="20 % - Akzent2 6 3 2" xfId="2990"/>
    <cellStyle name="20 % - Akzent2 6 3 2 2" xfId="6351"/>
    <cellStyle name="20 % - Akzent2 6 3 2 2 2" xfId="19802"/>
    <cellStyle name="20 % - Akzent2 6 3 2 2 3" xfId="33286"/>
    <cellStyle name="20 % - Akzent2 6 3 2 2 4" xfId="46777"/>
    <cellStyle name="20 % - Akzent2 6 3 2 3" xfId="9707"/>
    <cellStyle name="20 % - Akzent2 6 3 2 3 2" xfId="23158"/>
    <cellStyle name="20 % - Akzent2 6 3 2 3 3" xfId="36642"/>
    <cellStyle name="20 % - Akzent2 6 3 2 3 4" xfId="50133"/>
    <cellStyle name="20 % - Akzent2 6 3 2 4" xfId="13063"/>
    <cellStyle name="20 % - Akzent2 6 3 2 4 2" xfId="26514"/>
    <cellStyle name="20 % - Akzent2 6 3 2 4 3" xfId="39998"/>
    <cellStyle name="20 % - Akzent2 6 3 2 4 4" xfId="53489"/>
    <cellStyle name="20 % - Akzent2 6 3 2 5" xfId="16445"/>
    <cellStyle name="20 % - Akzent2 6 3 2 6" xfId="29929"/>
    <cellStyle name="20 % - Akzent2 6 3 2 7" xfId="43420"/>
    <cellStyle name="20 % - Akzent2 6 3 3" xfId="5224"/>
    <cellStyle name="20 % - Akzent2 6 3 3 2" xfId="18675"/>
    <cellStyle name="20 % - Akzent2 6 3 3 3" xfId="32159"/>
    <cellStyle name="20 % - Akzent2 6 3 3 4" xfId="45650"/>
    <cellStyle name="20 % - Akzent2 6 3 4" xfId="8580"/>
    <cellStyle name="20 % - Akzent2 6 3 4 2" xfId="22031"/>
    <cellStyle name="20 % - Akzent2 6 3 4 3" xfId="35515"/>
    <cellStyle name="20 % - Akzent2 6 3 4 4" xfId="49006"/>
    <cellStyle name="20 % - Akzent2 6 3 5" xfId="11936"/>
    <cellStyle name="20 % - Akzent2 6 3 5 2" xfId="25387"/>
    <cellStyle name="20 % - Akzent2 6 3 5 3" xfId="38871"/>
    <cellStyle name="20 % - Akzent2 6 3 5 4" xfId="52362"/>
    <cellStyle name="20 % - Akzent2 6 3 6" xfId="15318"/>
    <cellStyle name="20 % - Akzent2 6 3 7" xfId="28802"/>
    <cellStyle name="20 % - Akzent2 6 3 8" xfId="42293"/>
    <cellStyle name="20 % - Akzent2 6 4" xfId="2429"/>
    <cellStyle name="20 % - Akzent2 6 4 2" xfId="5791"/>
    <cellStyle name="20 % - Akzent2 6 4 2 2" xfId="19242"/>
    <cellStyle name="20 % - Akzent2 6 4 2 3" xfId="32726"/>
    <cellStyle name="20 % - Akzent2 6 4 2 4" xfId="46217"/>
    <cellStyle name="20 % - Akzent2 6 4 3" xfId="9147"/>
    <cellStyle name="20 % - Akzent2 6 4 3 2" xfId="22598"/>
    <cellStyle name="20 % - Akzent2 6 4 3 3" xfId="36082"/>
    <cellStyle name="20 % - Akzent2 6 4 3 4" xfId="49573"/>
    <cellStyle name="20 % - Akzent2 6 4 4" xfId="12503"/>
    <cellStyle name="20 % - Akzent2 6 4 4 2" xfId="25954"/>
    <cellStyle name="20 % - Akzent2 6 4 4 3" xfId="39438"/>
    <cellStyle name="20 % - Akzent2 6 4 4 4" xfId="52929"/>
    <cellStyle name="20 % - Akzent2 6 4 5" xfId="15885"/>
    <cellStyle name="20 % - Akzent2 6 4 6" xfId="29369"/>
    <cellStyle name="20 % - Akzent2 6 4 7" xfId="42860"/>
    <cellStyle name="20 % - Akzent2 6 5" xfId="3535"/>
    <cellStyle name="20 % - Akzent2 6 5 2" xfId="6896"/>
    <cellStyle name="20 % - Akzent2 6 5 2 2" xfId="20347"/>
    <cellStyle name="20 % - Akzent2 6 5 2 3" xfId="33831"/>
    <cellStyle name="20 % - Akzent2 6 5 2 4" xfId="47322"/>
    <cellStyle name="20 % - Akzent2 6 5 3" xfId="10252"/>
    <cellStyle name="20 % - Akzent2 6 5 3 2" xfId="23703"/>
    <cellStyle name="20 % - Akzent2 6 5 3 3" xfId="37187"/>
    <cellStyle name="20 % - Akzent2 6 5 3 4" xfId="50678"/>
    <cellStyle name="20 % - Akzent2 6 5 4" xfId="13608"/>
    <cellStyle name="20 % - Akzent2 6 5 4 2" xfId="27059"/>
    <cellStyle name="20 % - Akzent2 6 5 4 3" xfId="40543"/>
    <cellStyle name="20 % - Akzent2 6 5 4 4" xfId="54034"/>
    <cellStyle name="20 % - Akzent2 6 5 5" xfId="16990"/>
    <cellStyle name="20 % - Akzent2 6 5 6" xfId="30474"/>
    <cellStyle name="20 % - Akzent2 6 5 7" xfId="43965"/>
    <cellStyle name="20 % - Akzent2 6 6" xfId="4115"/>
    <cellStyle name="20 % - Akzent2 6 6 2" xfId="7472"/>
    <cellStyle name="20 % - Akzent2 6 6 2 2" xfId="20923"/>
    <cellStyle name="20 % - Akzent2 6 6 2 3" xfId="34407"/>
    <cellStyle name="20 % - Akzent2 6 6 2 4" xfId="47898"/>
    <cellStyle name="20 % - Akzent2 6 6 3" xfId="10828"/>
    <cellStyle name="20 % - Akzent2 6 6 3 2" xfId="24279"/>
    <cellStyle name="20 % - Akzent2 6 6 3 3" xfId="37763"/>
    <cellStyle name="20 % - Akzent2 6 6 3 4" xfId="51254"/>
    <cellStyle name="20 % - Akzent2 6 6 4" xfId="14184"/>
    <cellStyle name="20 % - Akzent2 6 6 4 2" xfId="27635"/>
    <cellStyle name="20 % - Akzent2 6 6 4 3" xfId="41119"/>
    <cellStyle name="20 % - Akzent2 6 6 4 4" xfId="54610"/>
    <cellStyle name="20 % - Akzent2 6 6 5" xfId="17566"/>
    <cellStyle name="20 % - Akzent2 6 6 6" xfId="31050"/>
    <cellStyle name="20 % - Akzent2 6 6 7" xfId="44541"/>
    <cellStyle name="20 % - Akzent2 6 7" xfId="4665"/>
    <cellStyle name="20 % - Akzent2 6 7 2" xfId="18116"/>
    <cellStyle name="20 % - Akzent2 6 7 3" xfId="31600"/>
    <cellStyle name="20 % - Akzent2 6 7 4" xfId="45091"/>
    <cellStyle name="20 % - Akzent2 6 8" xfId="8021"/>
    <cellStyle name="20 % - Akzent2 6 8 2" xfId="21472"/>
    <cellStyle name="20 % - Akzent2 6 8 3" xfId="34956"/>
    <cellStyle name="20 % - Akzent2 6 8 4" xfId="48447"/>
    <cellStyle name="20 % - Akzent2 6 9" xfId="11377"/>
    <cellStyle name="20 % - Akzent2 6 9 2" xfId="24828"/>
    <cellStyle name="20 % - Akzent2 6 9 3" xfId="38312"/>
    <cellStyle name="20 % - Akzent2 6 9 4" xfId="51803"/>
    <cellStyle name="20 % - Akzent2 7" xfId="1343"/>
    <cellStyle name="20 % - Akzent2 7 10" xfId="28305"/>
    <cellStyle name="20 % - Akzent2 7 11" xfId="41796"/>
    <cellStyle name="20 % - Akzent2 7 2" xfId="1914"/>
    <cellStyle name="20 % - Akzent2 7 2 2" xfId="3054"/>
    <cellStyle name="20 % - Akzent2 7 2 2 2" xfId="6415"/>
    <cellStyle name="20 % - Akzent2 7 2 2 2 2" xfId="19866"/>
    <cellStyle name="20 % - Akzent2 7 2 2 2 3" xfId="33350"/>
    <cellStyle name="20 % - Akzent2 7 2 2 2 4" xfId="46841"/>
    <cellStyle name="20 % - Akzent2 7 2 2 3" xfId="9771"/>
    <cellStyle name="20 % - Akzent2 7 2 2 3 2" xfId="23222"/>
    <cellStyle name="20 % - Akzent2 7 2 2 3 3" xfId="36706"/>
    <cellStyle name="20 % - Akzent2 7 2 2 3 4" xfId="50197"/>
    <cellStyle name="20 % - Akzent2 7 2 2 4" xfId="13127"/>
    <cellStyle name="20 % - Akzent2 7 2 2 4 2" xfId="26578"/>
    <cellStyle name="20 % - Akzent2 7 2 2 4 3" xfId="40062"/>
    <cellStyle name="20 % - Akzent2 7 2 2 4 4" xfId="53553"/>
    <cellStyle name="20 % - Akzent2 7 2 2 5" xfId="16509"/>
    <cellStyle name="20 % - Akzent2 7 2 2 6" xfId="29993"/>
    <cellStyle name="20 % - Akzent2 7 2 2 7" xfId="43484"/>
    <cellStyle name="20 % - Akzent2 7 2 3" xfId="5288"/>
    <cellStyle name="20 % - Akzent2 7 2 3 2" xfId="18739"/>
    <cellStyle name="20 % - Akzent2 7 2 3 3" xfId="32223"/>
    <cellStyle name="20 % - Akzent2 7 2 3 4" xfId="45714"/>
    <cellStyle name="20 % - Akzent2 7 2 4" xfId="8644"/>
    <cellStyle name="20 % - Akzent2 7 2 4 2" xfId="22095"/>
    <cellStyle name="20 % - Akzent2 7 2 4 3" xfId="35579"/>
    <cellStyle name="20 % - Akzent2 7 2 4 4" xfId="49070"/>
    <cellStyle name="20 % - Akzent2 7 2 5" xfId="12000"/>
    <cellStyle name="20 % - Akzent2 7 2 5 2" xfId="25451"/>
    <cellStyle name="20 % - Akzent2 7 2 5 3" xfId="38935"/>
    <cellStyle name="20 % - Akzent2 7 2 5 4" xfId="52426"/>
    <cellStyle name="20 % - Akzent2 7 2 6" xfId="15382"/>
    <cellStyle name="20 % - Akzent2 7 2 7" xfId="28866"/>
    <cellStyle name="20 % - Akzent2 7 2 8" xfId="42357"/>
    <cellStyle name="20 % - Akzent2 7 3" xfId="2494"/>
    <cellStyle name="20 % - Akzent2 7 3 2" xfId="5855"/>
    <cellStyle name="20 % - Akzent2 7 3 2 2" xfId="19306"/>
    <cellStyle name="20 % - Akzent2 7 3 2 3" xfId="32790"/>
    <cellStyle name="20 % - Akzent2 7 3 2 4" xfId="46281"/>
    <cellStyle name="20 % - Akzent2 7 3 3" xfId="9211"/>
    <cellStyle name="20 % - Akzent2 7 3 3 2" xfId="22662"/>
    <cellStyle name="20 % - Akzent2 7 3 3 3" xfId="36146"/>
    <cellStyle name="20 % - Akzent2 7 3 3 4" xfId="49637"/>
    <cellStyle name="20 % - Akzent2 7 3 4" xfId="12567"/>
    <cellStyle name="20 % - Akzent2 7 3 4 2" xfId="26018"/>
    <cellStyle name="20 % - Akzent2 7 3 4 3" xfId="39502"/>
    <cellStyle name="20 % - Akzent2 7 3 4 4" xfId="52993"/>
    <cellStyle name="20 % - Akzent2 7 3 5" xfId="15949"/>
    <cellStyle name="20 % - Akzent2 7 3 6" xfId="29433"/>
    <cellStyle name="20 % - Akzent2 7 3 7" xfId="42924"/>
    <cellStyle name="20 % - Akzent2 7 4" xfId="3599"/>
    <cellStyle name="20 % - Akzent2 7 4 2" xfId="6960"/>
    <cellStyle name="20 % - Akzent2 7 4 2 2" xfId="20411"/>
    <cellStyle name="20 % - Akzent2 7 4 2 3" xfId="33895"/>
    <cellStyle name="20 % - Akzent2 7 4 2 4" xfId="47386"/>
    <cellStyle name="20 % - Akzent2 7 4 3" xfId="10316"/>
    <cellStyle name="20 % - Akzent2 7 4 3 2" xfId="23767"/>
    <cellStyle name="20 % - Akzent2 7 4 3 3" xfId="37251"/>
    <cellStyle name="20 % - Akzent2 7 4 3 4" xfId="50742"/>
    <cellStyle name="20 % - Akzent2 7 4 4" xfId="13672"/>
    <cellStyle name="20 % - Akzent2 7 4 4 2" xfId="27123"/>
    <cellStyle name="20 % - Akzent2 7 4 4 3" xfId="40607"/>
    <cellStyle name="20 % - Akzent2 7 4 4 4" xfId="54098"/>
    <cellStyle name="20 % - Akzent2 7 4 5" xfId="17054"/>
    <cellStyle name="20 % - Akzent2 7 4 6" xfId="30538"/>
    <cellStyle name="20 % - Akzent2 7 4 7" xfId="44029"/>
    <cellStyle name="20 % - Akzent2 7 5" xfId="4179"/>
    <cellStyle name="20 % - Akzent2 7 5 2" xfId="7536"/>
    <cellStyle name="20 % - Akzent2 7 5 2 2" xfId="20987"/>
    <cellStyle name="20 % - Akzent2 7 5 2 3" xfId="34471"/>
    <cellStyle name="20 % - Akzent2 7 5 2 4" xfId="47962"/>
    <cellStyle name="20 % - Akzent2 7 5 3" xfId="10892"/>
    <cellStyle name="20 % - Akzent2 7 5 3 2" xfId="24343"/>
    <cellStyle name="20 % - Akzent2 7 5 3 3" xfId="37827"/>
    <cellStyle name="20 % - Akzent2 7 5 3 4" xfId="51318"/>
    <cellStyle name="20 % - Akzent2 7 5 4" xfId="14248"/>
    <cellStyle name="20 % - Akzent2 7 5 4 2" xfId="27699"/>
    <cellStyle name="20 % - Akzent2 7 5 4 3" xfId="41183"/>
    <cellStyle name="20 % - Akzent2 7 5 4 4" xfId="54674"/>
    <cellStyle name="20 % - Akzent2 7 5 5" xfId="17630"/>
    <cellStyle name="20 % - Akzent2 7 5 6" xfId="31114"/>
    <cellStyle name="20 % - Akzent2 7 5 7" xfId="44605"/>
    <cellStyle name="20 % - Akzent2 7 6" xfId="4729"/>
    <cellStyle name="20 % - Akzent2 7 6 2" xfId="18180"/>
    <cellStyle name="20 % - Akzent2 7 6 3" xfId="31664"/>
    <cellStyle name="20 % - Akzent2 7 6 4" xfId="45155"/>
    <cellStyle name="20 % - Akzent2 7 7" xfId="8085"/>
    <cellStyle name="20 % - Akzent2 7 7 2" xfId="21536"/>
    <cellStyle name="20 % - Akzent2 7 7 3" xfId="35020"/>
    <cellStyle name="20 % - Akzent2 7 7 4" xfId="48511"/>
    <cellStyle name="20 % - Akzent2 7 8" xfId="11441"/>
    <cellStyle name="20 % - Akzent2 7 8 2" xfId="24892"/>
    <cellStyle name="20 % - Akzent2 7 8 3" xfId="38376"/>
    <cellStyle name="20 % - Akzent2 7 8 4" xfId="51867"/>
    <cellStyle name="20 % - Akzent2 7 9" xfId="14822"/>
    <cellStyle name="20 % - Akzent2 8" xfId="1577"/>
    <cellStyle name="20 % - Akzent2 8 10" xfId="28546"/>
    <cellStyle name="20 % - Akzent2 8 11" xfId="42037"/>
    <cellStyle name="20 % - Akzent2 8 2" xfId="2154"/>
    <cellStyle name="20 % - Akzent2 8 2 2" xfId="3295"/>
    <cellStyle name="20 % - Akzent2 8 2 2 2" xfId="6656"/>
    <cellStyle name="20 % - Akzent2 8 2 2 2 2" xfId="20107"/>
    <cellStyle name="20 % - Akzent2 8 2 2 2 3" xfId="33591"/>
    <cellStyle name="20 % - Akzent2 8 2 2 2 4" xfId="47082"/>
    <cellStyle name="20 % - Akzent2 8 2 2 3" xfId="10012"/>
    <cellStyle name="20 % - Akzent2 8 2 2 3 2" xfId="23463"/>
    <cellStyle name="20 % - Akzent2 8 2 2 3 3" xfId="36947"/>
    <cellStyle name="20 % - Akzent2 8 2 2 3 4" xfId="50438"/>
    <cellStyle name="20 % - Akzent2 8 2 2 4" xfId="13368"/>
    <cellStyle name="20 % - Akzent2 8 2 2 4 2" xfId="26819"/>
    <cellStyle name="20 % - Akzent2 8 2 2 4 3" xfId="40303"/>
    <cellStyle name="20 % - Akzent2 8 2 2 4 4" xfId="53794"/>
    <cellStyle name="20 % - Akzent2 8 2 2 5" xfId="16750"/>
    <cellStyle name="20 % - Akzent2 8 2 2 6" xfId="30234"/>
    <cellStyle name="20 % - Akzent2 8 2 2 7" xfId="43725"/>
    <cellStyle name="20 % - Akzent2 8 2 3" xfId="5529"/>
    <cellStyle name="20 % - Akzent2 8 2 3 2" xfId="18980"/>
    <cellStyle name="20 % - Akzent2 8 2 3 3" xfId="32464"/>
    <cellStyle name="20 % - Akzent2 8 2 3 4" xfId="45955"/>
    <cellStyle name="20 % - Akzent2 8 2 4" xfId="8885"/>
    <cellStyle name="20 % - Akzent2 8 2 4 2" xfId="22336"/>
    <cellStyle name="20 % - Akzent2 8 2 4 3" xfId="35820"/>
    <cellStyle name="20 % - Akzent2 8 2 4 4" xfId="49311"/>
    <cellStyle name="20 % - Akzent2 8 2 5" xfId="12241"/>
    <cellStyle name="20 % - Akzent2 8 2 5 2" xfId="25692"/>
    <cellStyle name="20 % - Akzent2 8 2 5 3" xfId="39176"/>
    <cellStyle name="20 % - Akzent2 8 2 5 4" xfId="52667"/>
    <cellStyle name="20 % - Akzent2 8 2 6" xfId="15623"/>
    <cellStyle name="20 % - Akzent2 8 2 7" xfId="29107"/>
    <cellStyle name="20 % - Akzent2 8 2 8" xfId="42598"/>
    <cellStyle name="20 % - Akzent2 8 3" xfId="2735"/>
    <cellStyle name="20 % - Akzent2 8 3 2" xfId="6096"/>
    <cellStyle name="20 % - Akzent2 8 3 2 2" xfId="19547"/>
    <cellStyle name="20 % - Akzent2 8 3 2 3" xfId="33031"/>
    <cellStyle name="20 % - Akzent2 8 3 2 4" xfId="46522"/>
    <cellStyle name="20 % - Akzent2 8 3 3" xfId="9452"/>
    <cellStyle name="20 % - Akzent2 8 3 3 2" xfId="22903"/>
    <cellStyle name="20 % - Akzent2 8 3 3 3" xfId="36387"/>
    <cellStyle name="20 % - Akzent2 8 3 3 4" xfId="49878"/>
    <cellStyle name="20 % - Akzent2 8 3 4" xfId="12808"/>
    <cellStyle name="20 % - Akzent2 8 3 4 2" xfId="26259"/>
    <cellStyle name="20 % - Akzent2 8 3 4 3" xfId="39743"/>
    <cellStyle name="20 % - Akzent2 8 3 4 4" xfId="53234"/>
    <cellStyle name="20 % - Akzent2 8 3 5" xfId="16190"/>
    <cellStyle name="20 % - Akzent2 8 3 6" xfId="29674"/>
    <cellStyle name="20 % - Akzent2 8 3 7" xfId="43165"/>
    <cellStyle name="20 % - Akzent2 8 4" xfId="3840"/>
    <cellStyle name="20 % - Akzent2 8 4 2" xfId="7201"/>
    <cellStyle name="20 % - Akzent2 8 4 2 2" xfId="20652"/>
    <cellStyle name="20 % - Akzent2 8 4 2 3" xfId="34136"/>
    <cellStyle name="20 % - Akzent2 8 4 2 4" xfId="47627"/>
    <cellStyle name="20 % - Akzent2 8 4 3" xfId="10557"/>
    <cellStyle name="20 % - Akzent2 8 4 3 2" xfId="24008"/>
    <cellStyle name="20 % - Akzent2 8 4 3 3" xfId="37492"/>
    <cellStyle name="20 % - Akzent2 8 4 3 4" xfId="50983"/>
    <cellStyle name="20 % - Akzent2 8 4 4" xfId="13913"/>
    <cellStyle name="20 % - Akzent2 8 4 4 2" xfId="27364"/>
    <cellStyle name="20 % - Akzent2 8 4 4 3" xfId="40848"/>
    <cellStyle name="20 % - Akzent2 8 4 4 4" xfId="54339"/>
    <cellStyle name="20 % - Akzent2 8 4 5" xfId="17295"/>
    <cellStyle name="20 % - Akzent2 8 4 6" xfId="30779"/>
    <cellStyle name="20 % - Akzent2 8 4 7" xfId="44270"/>
    <cellStyle name="20 % - Akzent2 8 5" xfId="4420"/>
    <cellStyle name="20 % - Akzent2 8 5 2" xfId="7777"/>
    <cellStyle name="20 % - Akzent2 8 5 2 2" xfId="21228"/>
    <cellStyle name="20 % - Akzent2 8 5 2 3" xfId="34712"/>
    <cellStyle name="20 % - Akzent2 8 5 2 4" xfId="48203"/>
    <cellStyle name="20 % - Akzent2 8 5 3" xfId="11133"/>
    <cellStyle name="20 % - Akzent2 8 5 3 2" xfId="24584"/>
    <cellStyle name="20 % - Akzent2 8 5 3 3" xfId="38068"/>
    <cellStyle name="20 % - Akzent2 8 5 3 4" xfId="51559"/>
    <cellStyle name="20 % - Akzent2 8 5 4" xfId="14489"/>
    <cellStyle name="20 % - Akzent2 8 5 4 2" xfId="27940"/>
    <cellStyle name="20 % - Akzent2 8 5 4 3" xfId="41424"/>
    <cellStyle name="20 % - Akzent2 8 5 4 4" xfId="54915"/>
    <cellStyle name="20 % - Akzent2 8 5 5" xfId="17871"/>
    <cellStyle name="20 % - Akzent2 8 5 6" xfId="31355"/>
    <cellStyle name="20 % - Akzent2 8 5 7" xfId="44846"/>
    <cellStyle name="20 % - Akzent2 8 6" xfId="4970"/>
    <cellStyle name="20 % - Akzent2 8 6 2" xfId="18421"/>
    <cellStyle name="20 % - Akzent2 8 6 3" xfId="31905"/>
    <cellStyle name="20 % - Akzent2 8 6 4" xfId="45396"/>
    <cellStyle name="20 % - Akzent2 8 7" xfId="8326"/>
    <cellStyle name="20 % - Akzent2 8 7 2" xfId="21777"/>
    <cellStyle name="20 % - Akzent2 8 7 3" xfId="35261"/>
    <cellStyle name="20 % - Akzent2 8 7 4" xfId="48752"/>
    <cellStyle name="20 % - Akzent2 8 8" xfId="11682"/>
    <cellStyle name="20 % - Akzent2 8 8 2" xfId="25133"/>
    <cellStyle name="20 % - Akzent2 8 8 3" xfId="38617"/>
    <cellStyle name="20 % - Akzent2 8 8 4" xfId="52108"/>
    <cellStyle name="20 % - Akzent2 8 9" xfId="15063"/>
    <cellStyle name="20 % - Akzent2 9" xfId="1618"/>
    <cellStyle name="20 % - Akzent2 9 2" xfId="2172"/>
    <cellStyle name="20 % - Akzent2 9 2 2" xfId="3313"/>
    <cellStyle name="20 % - Akzent2 9 2 2 2" xfId="6674"/>
    <cellStyle name="20 % - Akzent2 9 2 2 2 2" xfId="20125"/>
    <cellStyle name="20 % - Akzent2 9 2 2 2 3" xfId="33609"/>
    <cellStyle name="20 % - Akzent2 9 2 2 2 4" xfId="47100"/>
    <cellStyle name="20 % - Akzent2 9 2 2 3" xfId="10030"/>
    <cellStyle name="20 % - Akzent2 9 2 2 3 2" xfId="23481"/>
    <cellStyle name="20 % - Akzent2 9 2 2 3 3" xfId="36965"/>
    <cellStyle name="20 % - Akzent2 9 2 2 3 4" xfId="50456"/>
    <cellStyle name="20 % - Akzent2 9 2 2 4" xfId="13386"/>
    <cellStyle name="20 % - Akzent2 9 2 2 4 2" xfId="26837"/>
    <cellStyle name="20 % - Akzent2 9 2 2 4 3" xfId="40321"/>
    <cellStyle name="20 % - Akzent2 9 2 2 4 4" xfId="53812"/>
    <cellStyle name="20 % - Akzent2 9 2 2 5" xfId="16768"/>
    <cellStyle name="20 % - Akzent2 9 2 2 6" xfId="30252"/>
    <cellStyle name="20 % - Akzent2 9 2 2 7" xfId="43743"/>
    <cellStyle name="20 % - Akzent2 9 2 3" xfId="5547"/>
    <cellStyle name="20 % - Akzent2 9 2 3 2" xfId="18998"/>
    <cellStyle name="20 % - Akzent2 9 2 3 3" xfId="32482"/>
    <cellStyle name="20 % - Akzent2 9 2 3 4" xfId="45973"/>
    <cellStyle name="20 % - Akzent2 9 2 4" xfId="8903"/>
    <cellStyle name="20 % - Akzent2 9 2 4 2" xfId="22354"/>
    <cellStyle name="20 % - Akzent2 9 2 4 3" xfId="35838"/>
    <cellStyle name="20 % - Akzent2 9 2 4 4" xfId="49329"/>
    <cellStyle name="20 % - Akzent2 9 2 5" xfId="12259"/>
    <cellStyle name="20 % - Akzent2 9 2 5 2" xfId="25710"/>
    <cellStyle name="20 % - Akzent2 9 2 5 3" xfId="39194"/>
    <cellStyle name="20 % - Akzent2 9 2 5 4" xfId="52685"/>
    <cellStyle name="20 % - Akzent2 9 2 6" xfId="15641"/>
    <cellStyle name="20 % - Akzent2 9 2 7" xfId="29125"/>
    <cellStyle name="20 % - Akzent2 9 2 8" xfId="42616"/>
    <cellStyle name="20 % - Akzent2 9 3" xfId="2754"/>
    <cellStyle name="20 % - Akzent2 9 3 2" xfId="6115"/>
    <cellStyle name="20 % - Akzent2 9 3 2 2" xfId="19566"/>
    <cellStyle name="20 % - Akzent2 9 3 2 3" xfId="33050"/>
    <cellStyle name="20 % - Akzent2 9 3 2 4" xfId="46541"/>
    <cellStyle name="20 % - Akzent2 9 3 3" xfId="9471"/>
    <cellStyle name="20 % - Akzent2 9 3 3 2" xfId="22922"/>
    <cellStyle name="20 % - Akzent2 9 3 3 3" xfId="36406"/>
    <cellStyle name="20 % - Akzent2 9 3 3 4" xfId="49897"/>
    <cellStyle name="20 % - Akzent2 9 3 4" xfId="12827"/>
    <cellStyle name="20 % - Akzent2 9 3 4 2" xfId="26278"/>
    <cellStyle name="20 % - Akzent2 9 3 4 3" xfId="39762"/>
    <cellStyle name="20 % - Akzent2 9 3 4 4" xfId="53253"/>
    <cellStyle name="20 % - Akzent2 9 3 5" xfId="16209"/>
    <cellStyle name="20 % - Akzent2 9 3 6" xfId="29693"/>
    <cellStyle name="20 % - Akzent2 9 3 7" xfId="43184"/>
    <cellStyle name="20 % - Akzent2 9 4" xfId="4988"/>
    <cellStyle name="20 % - Akzent2 9 4 2" xfId="18439"/>
    <cellStyle name="20 % - Akzent2 9 4 3" xfId="31923"/>
    <cellStyle name="20 % - Akzent2 9 4 4" xfId="45414"/>
    <cellStyle name="20 % - Akzent2 9 5" xfId="8344"/>
    <cellStyle name="20 % - Akzent2 9 5 2" xfId="21795"/>
    <cellStyle name="20 % - Akzent2 9 5 3" xfId="35279"/>
    <cellStyle name="20 % - Akzent2 9 5 4" xfId="48770"/>
    <cellStyle name="20 % - Akzent2 9 6" xfId="11700"/>
    <cellStyle name="20 % - Akzent2 9 6 2" xfId="25151"/>
    <cellStyle name="20 % - Akzent2 9 6 3" xfId="38635"/>
    <cellStyle name="20 % - Akzent2 9 6 4" xfId="52126"/>
    <cellStyle name="20 % - Akzent2 9 7" xfId="15082"/>
    <cellStyle name="20 % - Akzent2 9 8" xfId="28566"/>
    <cellStyle name="20 % - Akzent2 9 9" xfId="42057"/>
    <cellStyle name="20 % - Akzent3" xfId="263" builtinId="38" customBuiltin="1"/>
    <cellStyle name="20 % - Akzent3 10" xfId="1648"/>
    <cellStyle name="20 % - Akzent3 10 2" xfId="2784"/>
    <cellStyle name="20 % - Akzent3 10 2 2" xfId="6145"/>
    <cellStyle name="20 % - Akzent3 10 2 2 2" xfId="19596"/>
    <cellStyle name="20 % - Akzent3 10 2 2 3" xfId="33080"/>
    <cellStyle name="20 % - Akzent3 10 2 2 4" xfId="46571"/>
    <cellStyle name="20 % - Akzent3 10 2 3" xfId="9501"/>
    <cellStyle name="20 % - Akzent3 10 2 3 2" xfId="22952"/>
    <cellStyle name="20 % - Akzent3 10 2 3 3" xfId="36436"/>
    <cellStyle name="20 % - Akzent3 10 2 3 4" xfId="49927"/>
    <cellStyle name="20 % - Akzent3 10 2 4" xfId="12857"/>
    <cellStyle name="20 % - Akzent3 10 2 4 2" xfId="26308"/>
    <cellStyle name="20 % - Akzent3 10 2 4 3" xfId="39792"/>
    <cellStyle name="20 % - Akzent3 10 2 4 4" xfId="53283"/>
    <cellStyle name="20 % - Akzent3 10 2 5" xfId="16239"/>
    <cellStyle name="20 % - Akzent3 10 2 6" xfId="29723"/>
    <cellStyle name="20 % - Akzent3 10 2 7" xfId="43214"/>
    <cellStyle name="20 % - Akzent3 10 3" xfId="5018"/>
    <cellStyle name="20 % - Akzent3 10 3 2" xfId="18469"/>
    <cellStyle name="20 % - Akzent3 10 3 3" xfId="31953"/>
    <cellStyle name="20 % - Akzent3 10 3 4" xfId="45444"/>
    <cellStyle name="20 % - Akzent3 10 4" xfId="8374"/>
    <cellStyle name="20 % - Akzent3 10 4 2" xfId="21825"/>
    <cellStyle name="20 % - Akzent3 10 4 3" xfId="35309"/>
    <cellStyle name="20 % - Akzent3 10 4 4" xfId="48800"/>
    <cellStyle name="20 % - Akzent3 10 5" xfId="11730"/>
    <cellStyle name="20 % - Akzent3 10 5 2" xfId="25181"/>
    <cellStyle name="20 % - Akzent3 10 5 3" xfId="38665"/>
    <cellStyle name="20 % - Akzent3 10 5 4" xfId="52156"/>
    <cellStyle name="20 % - Akzent3 10 6" xfId="15112"/>
    <cellStyle name="20 % - Akzent3 10 7" xfId="28596"/>
    <cellStyle name="20 % - Akzent3 10 8" xfId="42087"/>
    <cellStyle name="20 % - Akzent3 11" xfId="2207"/>
    <cellStyle name="20 % - Akzent3 11 2" xfId="5582"/>
    <cellStyle name="20 % - Akzent3 11 2 2" xfId="19033"/>
    <cellStyle name="20 % - Akzent3 11 2 3" xfId="32517"/>
    <cellStyle name="20 % - Akzent3 11 2 4" xfId="46008"/>
    <cellStyle name="20 % - Akzent3 11 3" xfId="8938"/>
    <cellStyle name="20 % - Akzent3 11 3 2" xfId="22389"/>
    <cellStyle name="20 % - Akzent3 11 3 3" xfId="35873"/>
    <cellStyle name="20 % - Akzent3 11 3 4" xfId="49364"/>
    <cellStyle name="20 % - Akzent3 11 4" xfId="12294"/>
    <cellStyle name="20 % - Akzent3 11 4 2" xfId="25745"/>
    <cellStyle name="20 % - Akzent3 11 4 3" xfId="39229"/>
    <cellStyle name="20 % - Akzent3 11 4 4" xfId="52720"/>
    <cellStyle name="20 % - Akzent3 11 5" xfId="15676"/>
    <cellStyle name="20 % - Akzent3 11 6" xfId="29160"/>
    <cellStyle name="20 % - Akzent3 11 7" xfId="42651"/>
    <cellStyle name="20 % - Akzent3 12" xfId="3348"/>
    <cellStyle name="20 % - Akzent3 12 2" xfId="6709"/>
    <cellStyle name="20 % - Akzent3 12 2 2" xfId="20160"/>
    <cellStyle name="20 % - Akzent3 12 2 3" xfId="33644"/>
    <cellStyle name="20 % - Akzent3 12 2 4" xfId="47135"/>
    <cellStyle name="20 % - Akzent3 12 3" xfId="10065"/>
    <cellStyle name="20 % - Akzent3 12 3 2" xfId="23516"/>
    <cellStyle name="20 % - Akzent3 12 3 3" xfId="37000"/>
    <cellStyle name="20 % - Akzent3 12 3 4" xfId="50491"/>
    <cellStyle name="20 % - Akzent3 12 4" xfId="13421"/>
    <cellStyle name="20 % - Akzent3 12 4 2" xfId="26872"/>
    <cellStyle name="20 % - Akzent3 12 4 3" xfId="40356"/>
    <cellStyle name="20 % - Akzent3 12 4 4" xfId="53847"/>
    <cellStyle name="20 % - Akzent3 12 5" xfId="16803"/>
    <cellStyle name="20 % - Akzent3 12 6" xfId="30287"/>
    <cellStyle name="20 % - Akzent3 12 7" xfId="43778"/>
    <cellStyle name="20 % - Akzent3 13" xfId="3864"/>
    <cellStyle name="20 % - Akzent3 13 2" xfId="7225"/>
    <cellStyle name="20 % - Akzent3 13 2 2" xfId="20676"/>
    <cellStyle name="20 % - Akzent3 13 2 3" xfId="34160"/>
    <cellStyle name="20 % - Akzent3 13 2 4" xfId="47651"/>
    <cellStyle name="20 % - Akzent3 13 3" xfId="10581"/>
    <cellStyle name="20 % - Akzent3 13 3 2" xfId="24032"/>
    <cellStyle name="20 % - Akzent3 13 3 3" xfId="37516"/>
    <cellStyle name="20 % - Akzent3 13 3 4" xfId="51007"/>
    <cellStyle name="20 % - Akzent3 13 4" xfId="13937"/>
    <cellStyle name="20 % - Akzent3 13 4 2" xfId="27388"/>
    <cellStyle name="20 % - Akzent3 13 4 3" xfId="40872"/>
    <cellStyle name="20 % - Akzent3 13 4 4" xfId="54363"/>
    <cellStyle name="20 % - Akzent3 13 5" xfId="17319"/>
    <cellStyle name="20 % - Akzent3 13 6" xfId="30803"/>
    <cellStyle name="20 % - Akzent3 13 7" xfId="44294"/>
    <cellStyle name="20 % - Akzent3 14" xfId="3928"/>
    <cellStyle name="20 % - Akzent3 14 2" xfId="7285"/>
    <cellStyle name="20 % - Akzent3 14 2 2" xfId="20736"/>
    <cellStyle name="20 % - Akzent3 14 2 3" xfId="34220"/>
    <cellStyle name="20 % - Akzent3 14 2 4" xfId="47711"/>
    <cellStyle name="20 % - Akzent3 14 3" xfId="10641"/>
    <cellStyle name="20 % - Akzent3 14 3 2" xfId="24092"/>
    <cellStyle name="20 % - Akzent3 14 3 3" xfId="37576"/>
    <cellStyle name="20 % - Akzent3 14 3 4" xfId="51067"/>
    <cellStyle name="20 % - Akzent3 14 4" xfId="13997"/>
    <cellStyle name="20 % - Akzent3 14 4 2" xfId="27448"/>
    <cellStyle name="20 % - Akzent3 14 4 3" xfId="40932"/>
    <cellStyle name="20 % - Akzent3 14 4 4" xfId="54423"/>
    <cellStyle name="20 % - Akzent3 14 5" xfId="17379"/>
    <cellStyle name="20 % - Akzent3 14 6" xfId="30863"/>
    <cellStyle name="20 % - Akzent3 14 7" xfId="44354"/>
    <cellStyle name="20 % - Akzent3 15" xfId="4456"/>
    <cellStyle name="20 % - Akzent3 15 2" xfId="17907"/>
    <cellStyle name="20 % - Akzent3 15 3" xfId="31391"/>
    <cellStyle name="20 % - Akzent3 15 4" xfId="44882"/>
    <cellStyle name="20 % - Akzent3 16" xfId="7812"/>
    <cellStyle name="20 % - Akzent3 16 2" xfId="21263"/>
    <cellStyle name="20 % - Akzent3 16 3" xfId="34747"/>
    <cellStyle name="20 % - Akzent3 16 4" xfId="48238"/>
    <cellStyle name="20 % - Akzent3 17" xfId="11168"/>
    <cellStyle name="20 % - Akzent3 17 2" xfId="24619"/>
    <cellStyle name="20 % - Akzent3 17 3" xfId="38103"/>
    <cellStyle name="20 % - Akzent3 17 4" xfId="51594"/>
    <cellStyle name="20 % - Akzent3 18" xfId="14515"/>
    <cellStyle name="20 % - Akzent3 19" xfId="27999"/>
    <cellStyle name="20 % - Akzent3 2" xfId="579"/>
    <cellStyle name="20 % - Akzent3 2 10" xfId="4513"/>
    <cellStyle name="20 % - Akzent3 2 10 2" xfId="17964"/>
    <cellStyle name="20 % - Akzent3 2 10 3" xfId="31448"/>
    <cellStyle name="20 % - Akzent3 2 10 4" xfId="44939"/>
    <cellStyle name="20 % - Akzent3 2 11" xfId="7869"/>
    <cellStyle name="20 % - Akzent3 2 11 2" xfId="21320"/>
    <cellStyle name="20 % - Akzent3 2 11 3" xfId="34804"/>
    <cellStyle name="20 % - Akzent3 2 11 4" xfId="48295"/>
    <cellStyle name="20 % - Akzent3 2 12" xfId="11225"/>
    <cellStyle name="20 % - Akzent3 2 12 2" xfId="24676"/>
    <cellStyle name="20 % - Akzent3 2 12 3" xfId="38160"/>
    <cellStyle name="20 % - Akzent3 2 12 4" xfId="51651"/>
    <cellStyle name="20 % - Akzent3 2 13" xfId="14606"/>
    <cellStyle name="20 % - Akzent3 2 14" xfId="28085"/>
    <cellStyle name="20 % - Akzent3 2 15" xfId="41563"/>
    <cellStyle name="20 % - Akzent3 2 2" xfId="701"/>
    <cellStyle name="20 % - Akzent3 2 2 10" xfId="14708"/>
    <cellStyle name="20 % - Akzent3 2 2 11" xfId="28191"/>
    <cellStyle name="20 % - Akzent3 2 2 12" xfId="41682"/>
    <cellStyle name="20 % - Akzent3 2 2 13" xfId="1238"/>
    <cellStyle name="20 % - Akzent3 2 2 2" xfId="1474"/>
    <cellStyle name="20 % - Akzent3 2 2 2 10" xfId="28441"/>
    <cellStyle name="20 % - Akzent3 2 2 2 11" xfId="41932"/>
    <cellStyle name="20 % - Akzent3 2 2 2 2" xfId="2049"/>
    <cellStyle name="20 % - Akzent3 2 2 2 2 2" xfId="3190"/>
    <cellStyle name="20 % - Akzent3 2 2 2 2 2 2" xfId="6551"/>
    <cellStyle name="20 % - Akzent3 2 2 2 2 2 2 2" xfId="20002"/>
    <cellStyle name="20 % - Akzent3 2 2 2 2 2 2 3" xfId="33486"/>
    <cellStyle name="20 % - Akzent3 2 2 2 2 2 2 4" xfId="46977"/>
    <cellStyle name="20 % - Akzent3 2 2 2 2 2 3" xfId="9907"/>
    <cellStyle name="20 % - Akzent3 2 2 2 2 2 3 2" xfId="23358"/>
    <cellStyle name="20 % - Akzent3 2 2 2 2 2 3 3" xfId="36842"/>
    <cellStyle name="20 % - Akzent3 2 2 2 2 2 3 4" xfId="50333"/>
    <cellStyle name="20 % - Akzent3 2 2 2 2 2 4" xfId="13263"/>
    <cellStyle name="20 % - Akzent3 2 2 2 2 2 4 2" xfId="26714"/>
    <cellStyle name="20 % - Akzent3 2 2 2 2 2 4 3" xfId="40198"/>
    <cellStyle name="20 % - Akzent3 2 2 2 2 2 4 4" xfId="53689"/>
    <cellStyle name="20 % - Akzent3 2 2 2 2 2 5" xfId="16645"/>
    <cellStyle name="20 % - Akzent3 2 2 2 2 2 6" xfId="30129"/>
    <cellStyle name="20 % - Akzent3 2 2 2 2 2 7" xfId="43620"/>
    <cellStyle name="20 % - Akzent3 2 2 2 2 3" xfId="5424"/>
    <cellStyle name="20 % - Akzent3 2 2 2 2 3 2" xfId="18875"/>
    <cellStyle name="20 % - Akzent3 2 2 2 2 3 3" xfId="32359"/>
    <cellStyle name="20 % - Akzent3 2 2 2 2 3 4" xfId="45850"/>
    <cellStyle name="20 % - Akzent3 2 2 2 2 4" xfId="8780"/>
    <cellStyle name="20 % - Akzent3 2 2 2 2 4 2" xfId="22231"/>
    <cellStyle name="20 % - Akzent3 2 2 2 2 4 3" xfId="35715"/>
    <cellStyle name="20 % - Akzent3 2 2 2 2 4 4" xfId="49206"/>
    <cellStyle name="20 % - Akzent3 2 2 2 2 5" xfId="12136"/>
    <cellStyle name="20 % - Akzent3 2 2 2 2 5 2" xfId="25587"/>
    <cellStyle name="20 % - Akzent3 2 2 2 2 5 3" xfId="39071"/>
    <cellStyle name="20 % - Akzent3 2 2 2 2 5 4" xfId="52562"/>
    <cellStyle name="20 % - Akzent3 2 2 2 2 6" xfId="15518"/>
    <cellStyle name="20 % - Akzent3 2 2 2 2 7" xfId="29002"/>
    <cellStyle name="20 % - Akzent3 2 2 2 2 8" xfId="42493"/>
    <cellStyle name="20 % - Akzent3 2 2 2 3" xfId="2630"/>
    <cellStyle name="20 % - Akzent3 2 2 2 3 2" xfId="5991"/>
    <cellStyle name="20 % - Akzent3 2 2 2 3 2 2" xfId="19442"/>
    <cellStyle name="20 % - Akzent3 2 2 2 3 2 3" xfId="32926"/>
    <cellStyle name="20 % - Akzent3 2 2 2 3 2 4" xfId="46417"/>
    <cellStyle name="20 % - Akzent3 2 2 2 3 3" xfId="9347"/>
    <cellStyle name="20 % - Akzent3 2 2 2 3 3 2" xfId="22798"/>
    <cellStyle name="20 % - Akzent3 2 2 2 3 3 3" xfId="36282"/>
    <cellStyle name="20 % - Akzent3 2 2 2 3 3 4" xfId="49773"/>
    <cellStyle name="20 % - Akzent3 2 2 2 3 4" xfId="12703"/>
    <cellStyle name="20 % - Akzent3 2 2 2 3 4 2" xfId="26154"/>
    <cellStyle name="20 % - Akzent3 2 2 2 3 4 3" xfId="39638"/>
    <cellStyle name="20 % - Akzent3 2 2 2 3 4 4" xfId="53129"/>
    <cellStyle name="20 % - Akzent3 2 2 2 3 5" xfId="16085"/>
    <cellStyle name="20 % - Akzent3 2 2 2 3 6" xfId="29569"/>
    <cellStyle name="20 % - Akzent3 2 2 2 3 7" xfId="43060"/>
    <cellStyle name="20 % - Akzent3 2 2 2 4" xfId="3735"/>
    <cellStyle name="20 % - Akzent3 2 2 2 4 2" xfId="7096"/>
    <cellStyle name="20 % - Akzent3 2 2 2 4 2 2" xfId="20547"/>
    <cellStyle name="20 % - Akzent3 2 2 2 4 2 3" xfId="34031"/>
    <cellStyle name="20 % - Akzent3 2 2 2 4 2 4" xfId="47522"/>
    <cellStyle name="20 % - Akzent3 2 2 2 4 3" xfId="10452"/>
    <cellStyle name="20 % - Akzent3 2 2 2 4 3 2" xfId="23903"/>
    <cellStyle name="20 % - Akzent3 2 2 2 4 3 3" xfId="37387"/>
    <cellStyle name="20 % - Akzent3 2 2 2 4 3 4" xfId="50878"/>
    <cellStyle name="20 % - Akzent3 2 2 2 4 4" xfId="13808"/>
    <cellStyle name="20 % - Akzent3 2 2 2 4 4 2" xfId="27259"/>
    <cellStyle name="20 % - Akzent3 2 2 2 4 4 3" xfId="40743"/>
    <cellStyle name="20 % - Akzent3 2 2 2 4 4 4" xfId="54234"/>
    <cellStyle name="20 % - Akzent3 2 2 2 4 5" xfId="17190"/>
    <cellStyle name="20 % - Akzent3 2 2 2 4 6" xfId="30674"/>
    <cellStyle name="20 % - Akzent3 2 2 2 4 7" xfId="44165"/>
    <cellStyle name="20 % - Akzent3 2 2 2 5" xfId="4315"/>
    <cellStyle name="20 % - Akzent3 2 2 2 5 2" xfId="7672"/>
    <cellStyle name="20 % - Akzent3 2 2 2 5 2 2" xfId="21123"/>
    <cellStyle name="20 % - Akzent3 2 2 2 5 2 3" xfId="34607"/>
    <cellStyle name="20 % - Akzent3 2 2 2 5 2 4" xfId="48098"/>
    <cellStyle name="20 % - Akzent3 2 2 2 5 3" xfId="11028"/>
    <cellStyle name="20 % - Akzent3 2 2 2 5 3 2" xfId="24479"/>
    <cellStyle name="20 % - Akzent3 2 2 2 5 3 3" xfId="37963"/>
    <cellStyle name="20 % - Akzent3 2 2 2 5 3 4" xfId="51454"/>
    <cellStyle name="20 % - Akzent3 2 2 2 5 4" xfId="14384"/>
    <cellStyle name="20 % - Akzent3 2 2 2 5 4 2" xfId="27835"/>
    <cellStyle name="20 % - Akzent3 2 2 2 5 4 3" xfId="41319"/>
    <cellStyle name="20 % - Akzent3 2 2 2 5 4 4" xfId="54810"/>
    <cellStyle name="20 % - Akzent3 2 2 2 5 5" xfId="17766"/>
    <cellStyle name="20 % - Akzent3 2 2 2 5 6" xfId="31250"/>
    <cellStyle name="20 % - Akzent3 2 2 2 5 7" xfId="44741"/>
    <cellStyle name="20 % - Akzent3 2 2 2 6" xfId="4865"/>
    <cellStyle name="20 % - Akzent3 2 2 2 6 2" xfId="18316"/>
    <cellStyle name="20 % - Akzent3 2 2 2 6 3" xfId="31800"/>
    <cellStyle name="20 % - Akzent3 2 2 2 6 4" xfId="45291"/>
    <cellStyle name="20 % - Akzent3 2 2 2 7" xfId="8221"/>
    <cellStyle name="20 % - Akzent3 2 2 2 7 2" xfId="21672"/>
    <cellStyle name="20 % - Akzent3 2 2 2 7 3" xfId="35156"/>
    <cellStyle name="20 % - Akzent3 2 2 2 7 4" xfId="48647"/>
    <cellStyle name="20 % - Akzent3 2 2 2 8" xfId="11577"/>
    <cellStyle name="20 % - Akzent3 2 2 2 8 2" xfId="25028"/>
    <cellStyle name="20 % - Akzent3 2 2 2 8 3" xfId="38512"/>
    <cellStyle name="20 % - Akzent3 2 2 2 8 4" xfId="52003"/>
    <cellStyle name="20 % - Akzent3 2 2 2 9" xfId="14958"/>
    <cellStyle name="20 % - Akzent3 2 2 3" xfId="1800"/>
    <cellStyle name="20 % - Akzent3 2 2 3 2" xfId="2940"/>
    <cellStyle name="20 % - Akzent3 2 2 3 2 2" xfId="6301"/>
    <cellStyle name="20 % - Akzent3 2 2 3 2 2 2" xfId="19752"/>
    <cellStyle name="20 % - Akzent3 2 2 3 2 2 3" xfId="33236"/>
    <cellStyle name="20 % - Akzent3 2 2 3 2 2 4" xfId="46727"/>
    <cellStyle name="20 % - Akzent3 2 2 3 2 3" xfId="9657"/>
    <cellStyle name="20 % - Akzent3 2 2 3 2 3 2" xfId="23108"/>
    <cellStyle name="20 % - Akzent3 2 2 3 2 3 3" xfId="36592"/>
    <cellStyle name="20 % - Akzent3 2 2 3 2 3 4" xfId="50083"/>
    <cellStyle name="20 % - Akzent3 2 2 3 2 4" xfId="13013"/>
    <cellStyle name="20 % - Akzent3 2 2 3 2 4 2" xfId="26464"/>
    <cellStyle name="20 % - Akzent3 2 2 3 2 4 3" xfId="39948"/>
    <cellStyle name="20 % - Akzent3 2 2 3 2 4 4" xfId="53439"/>
    <cellStyle name="20 % - Akzent3 2 2 3 2 5" xfId="16395"/>
    <cellStyle name="20 % - Akzent3 2 2 3 2 6" xfId="29879"/>
    <cellStyle name="20 % - Akzent3 2 2 3 2 7" xfId="43370"/>
    <cellStyle name="20 % - Akzent3 2 2 3 3" xfId="5174"/>
    <cellStyle name="20 % - Akzent3 2 2 3 3 2" xfId="18625"/>
    <cellStyle name="20 % - Akzent3 2 2 3 3 3" xfId="32109"/>
    <cellStyle name="20 % - Akzent3 2 2 3 3 4" xfId="45600"/>
    <cellStyle name="20 % - Akzent3 2 2 3 4" xfId="8530"/>
    <cellStyle name="20 % - Akzent3 2 2 3 4 2" xfId="21981"/>
    <cellStyle name="20 % - Akzent3 2 2 3 4 3" xfId="35465"/>
    <cellStyle name="20 % - Akzent3 2 2 3 4 4" xfId="48956"/>
    <cellStyle name="20 % - Akzent3 2 2 3 5" xfId="11886"/>
    <cellStyle name="20 % - Akzent3 2 2 3 5 2" xfId="25337"/>
    <cellStyle name="20 % - Akzent3 2 2 3 5 3" xfId="38821"/>
    <cellStyle name="20 % - Akzent3 2 2 3 5 4" xfId="52312"/>
    <cellStyle name="20 % - Akzent3 2 2 3 6" xfId="15268"/>
    <cellStyle name="20 % - Akzent3 2 2 3 7" xfId="28752"/>
    <cellStyle name="20 % - Akzent3 2 2 3 8" xfId="42243"/>
    <cellStyle name="20 % - Akzent3 2 2 4" xfId="2379"/>
    <cellStyle name="20 % - Akzent3 2 2 4 2" xfId="5741"/>
    <cellStyle name="20 % - Akzent3 2 2 4 2 2" xfId="19192"/>
    <cellStyle name="20 % - Akzent3 2 2 4 2 3" xfId="32676"/>
    <cellStyle name="20 % - Akzent3 2 2 4 2 4" xfId="46167"/>
    <cellStyle name="20 % - Akzent3 2 2 4 3" xfId="9097"/>
    <cellStyle name="20 % - Akzent3 2 2 4 3 2" xfId="22548"/>
    <cellStyle name="20 % - Akzent3 2 2 4 3 3" xfId="36032"/>
    <cellStyle name="20 % - Akzent3 2 2 4 3 4" xfId="49523"/>
    <cellStyle name="20 % - Akzent3 2 2 4 4" xfId="12453"/>
    <cellStyle name="20 % - Akzent3 2 2 4 4 2" xfId="25904"/>
    <cellStyle name="20 % - Akzent3 2 2 4 4 3" xfId="39388"/>
    <cellStyle name="20 % - Akzent3 2 2 4 4 4" xfId="52879"/>
    <cellStyle name="20 % - Akzent3 2 2 4 5" xfId="15835"/>
    <cellStyle name="20 % - Akzent3 2 2 4 6" xfId="29319"/>
    <cellStyle name="20 % - Akzent3 2 2 4 7" xfId="42810"/>
    <cellStyle name="20 % - Akzent3 2 2 5" xfId="3485"/>
    <cellStyle name="20 % - Akzent3 2 2 5 2" xfId="6846"/>
    <cellStyle name="20 % - Akzent3 2 2 5 2 2" xfId="20297"/>
    <cellStyle name="20 % - Akzent3 2 2 5 2 3" xfId="33781"/>
    <cellStyle name="20 % - Akzent3 2 2 5 2 4" xfId="47272"/>
    <cellStyle name="20 % - Akzent3 2 2 5 3" xfId="10202"/>
    <cellStyle name="20 % - Akzent3 2 2 5 3 2" xfId="23653"/>
    <cellStyle name="20 % - Akzent3 2 2 5 3 3" xfId="37137"/>
    <cellStyle name="20 % - Akzent3 2 2 5 3 4" xfId="50628"/>
    <cellStyle name="20 % - Akzent3 2 2 5 4" xfId="13558"/>
    <cellStyle name="20 % - Akzent3 2 2 5 4 2" xfId="27009"/>
    <cellStyle name="20 % - Akzent3 2 2 5 4 3" xfId="40493"/>
    <cellStyle name="20 % - Akzent3 2 2 5 4 4" xfId="53984"/>
    <cellStyle name="20 % - Akzent3 2 2 5 5" xfId="16940"/>
    <cellStyle name="20 % - Akzent3 2 2 5 6" xfId="30424"/>
    <cellStyle name="20 % - Akzent3 2 2 5 7" xfId="43915"/>
    <cellStyle name="20 % - Akzent3 2 2 6" xfId="4065"/>
    <cellStyle name="20 % - Akzent3 2 2 6 2" xfId="7422"/>
    <cellStyle name="20 % - Akzent3 2 2 6 2 2" xfId="20873"/>
    <cellStyle name="20 % - Akzent3 2 2 6 2 3" xfId="34357"/>
    <cellStyle name="20 % - Akzent3 2 2 6 2 4" xfId="47848"/>
    <cellStyle name="20 % - Akzent3 2 2 6 3" xfId="10778"/>
    <cellStyle name="20 % - Akzent3 2 2 6 3 2" xfId="24229"/>
    <cellStyle name="20 % - Akzent3 2 2 6 3 3" xfId="37713"/>
    <cellStyle name="20 % - Akzent3 2 2 6 3 4" xfId="51204"/>
    <cellStyle name="20 % - Akzent3 2 2 6 4" xfId="14134"/>
    <cellStyle name="20 % - Akzent3 2 2 6 4 2" xfId="27585"/>
    <cellStyle name="20 % - Akzent3 2 2 6 4 3" xfId="41069"/>
    <cellStyle name="20 % - Akzent3 2 2 6 4 4" xfId="54560"/>
    <cellStyle name="20 % - Akzent3 2 2 6 5" xfId="17516"/>
    <cellStyle name="20 % - Akzent3 2 2 6 6" xfId="31000"/>
    <cellStyle name="20 % - Akzent3 2 2 6 7" xfId="44491"/>
    <cellStyle name="20 % - Akzent3 2 2 7" xfId="4615"/>
    <cellStyle name="20 % - Akzent3 2 2 7 2" xfId="18066"/>
    <cellStyle name="20 % - Akzent3 2 2 7 3" xfId="31550"/>
    <cellStyle name="20 % - Akzent3 2 2 7 4" xfId="45041"/>
    <cellStyle name="20 % - Akzent3 2 2 8" xfId="7971"/>
    <cellStyle name="20 % - Akzent3 2 2 8 2" xfId="21422"/>
    <cellStyle name="20 % - Akzent3 2 2 8 3" xfId="34906"/>
    <cellStyle name="20 % - Akzent3 2 2 8 4" xfId="48397"/>
    <cellStyle name="20 % - Akzent3 2 2 9" xfId="11327"/>
    <cellStyle name="20 % - Akzent3 2 2 9 2" xfId="24778"/>
    <cellStyle name="20 % - Akzent3 2 2 9 3" xfId="38262"/>
    <cellStyle name="20 % - Akzent3 2 2 9 4" xfId="51753"/>
    <cellStyle name="20 % - Akzent3 2 3" xfId="1318"/>
    <cellStyle name="20 % - Akzent3 2 3 10" xfId="14794"/>
    <cellStyle name="20 % - Akzent3 2 3 11" xfId="28277"/>
    <cellStyle name="20 % - Akzent3 2 3 12" xfId="41768"/>
    <cellStyle name="20 % - Akzent3 2 3 2" xfId="1558"/>
    <cellStyle name="20 % - Akzent3 2 3 2 10" xfId="28527"/>
    <cellStyle name="20 % - Akzent3 2 3 2 11" xfId="42018"/>
    <cellStyle name="20 % - Akzent3 2 3 2 2" xfId="2135"/>
    <cellStyle name="20 % - Akzent3 2 3 2 2 2" xfId="3276"/>
    <cellStyle name="20 % - Akzent3 2 3 2 2 2 2" xfId="6637"/>
    <cellStyle name="20 % - Akzent3 2 3 2 2 2 2 2" xfId="20088"/>
    <cellStyle name="20 % - Akzent3 2 3 2 2 2 2 3" xfId="33572"/>
    <cellStyle name="20 % - Akzent3 2 3 2 2 2 2 4" xfId="47063"/>
    <cellStyle name="20 % - Akzent3 2 3 2 2 2 3" xfId="9993"/>
    <cellStyle name="20 % - Akzent3 2 3 2 2 2 3 2" xfId="23444"/>
    <cellStyle name="20 % - Akzent3 2 3 2 2 2 3 3" xfId="36928"/>
    <cellStyle name="20 % - Akzent3 2 3 2 2 2 3 4" xfId="50419"/>
    <cellStyle name="20 % - Akzent3 2 3 2 2 2 4" xfId="13349"/>
    <cellStyle name="20 % - Akzent3 2 3 2 2 2 4 2" xfId="26800"/>
    <cellStyle name="20 % - Akzent3 2 3 2 2 2 4 3" xfId="40284"/>
    <cellStyle name="20 % - Akzent3 2 3 2 2 2 4 4" xfId="53775"/>
    <cellStyle name="20 % - Akzent3 2 3 2 2 2 5" xfId="16731"/>
    <cellStyle name="20 % - Akzent3 2 3 2 2 2 6" xfId="30215"/>
    <cellStyle name="20 % - Akzent3 2 3 2 2 2 7" xfId="43706"/>
    <cellStyle name="20 % - Akzent3 2 3 2 2 3" xfId="5510"/>
    <cellStyle name="20 % - Akzent3 2 3 2 2 3 2" xfId="18961"/>
    <cellStyle name="20 % - Akzent3 2 3 2 2 3 3" xfId="32445"/>
    <cellStyle name="20 % - Akzent3 2 3 2 2 3 4" xfId="45936"/>
    <cellStyle name="20 % - Akzent3 2 3 2 2 4" xfId="8866"/>
    <cellStyle name="20 % - Akzent3 2 3 2 2 4 2" xfId="22317"/>
    <cellStyle name="20 % - Akzent3 2 3 2 2 4 3" xfId="35801"/>
    <cellStyle name="20 % - Akzent3 2 3 2 2 4 4" xfId="49292"/>
    <cellStyle name="20 % - Akzent3 2 3 2 2 5" xfId="12222"/>
    <cellStyle name="20 % - Akzent3 2 3 2 2 5 2" xfId="25673"/>
    <cellStyle name="20 % - Akzent3 2 3 2 2 5 3" xfId="39157"/>
    <cellStyle name="20 % - Akzent3 2 3 2 2 5 4" xfId="52648"/>
    <cellStyle name="20 % - Akzent3 2 3 2 2 6" xfId="15604"/>
    <cellStyle name="20 % - Akzent3 2 3 2 2 7" xfId="29088"/>
    <cellStyle name="20 % - Akzent3 2 3 2 2 8" xfId="42579"/>
    <cellStyle name="20 % - Akzent3 2 3 2 3" xfId="2716"/>
    <cellStyle name="20 % - Akzent3 2 3 2 3 2" xfId="6077"/>
    <cellStyle name="20 % - Akzent3 2 3 2 3 2 2" xfId="19528"/>
    <cellStyle name="20 % - Akzent3 2 3 2 3 2 3" xfId="33012"/>
    <cellStyle name="20 % - Akzent3 2 3 2 3 2 4" xfId="46503"/>
    <cellStyle name="20 % - Akzent3 2 3 2 3 3" xfId="9433"/>
    <cellStyle name="20 % - Akzent3 2 3 2 3 3 2" xfId="22884"/>
    <cellStyle name="20 % - Akzent3 2 3 2 3 3 3" xfId="36368"/>
    <cellStyle name="20 % - Akzent3 2 3 2 3 3 4" xfId="49859"/>
    <cellStyle name="20 % - Akzent3 2 3 2 3 4" xfId="12789"/>
    <cellStyle name="20 % - Akzent3 2 3 2 3 4 2" xfId="26240"/>
    <cellStyle name="20 % - Akzent3 2 3 2 3 4 3" xfId="39724"/>
    <cellStyle name="20 % - Akzent3 2 3 2 3 4 4" xfId="53215"/>
    <cellStyle name="20 % - Akzent3 2 3 2 3 5" xfId="16171"/>
    <cellStyle name="20 % - Akzent3 2 3 2 3 6" xfId="29655"/>
    <cellStyle name="20 % - Akzent3 2 3 2 3 7" xfId="43146"/>
    <cellStyle name="20 % - Akzent3 2 3 2 4" xfId="3821"/>
    <cellStyle name="20 % - Akzent3 2 3 2 4 2" xfId="7182"/>
    <cellStyle name="20 % - Akzent3 2 3 2 4 2 2" xfId="20633"/>
    <cellStyle name="20 % - Akzent3 2 3 2 4 2 3" xfId="34117"/>
    <cellStyle name="20 % - Akzent3 2 3 2 4 2 4" xfId="47608"/>
    <cellStyle name="20 % - Akzent3 2 3 2 4 3" xfId="10538"/>
    <cellStyle name="20 % - Akzent3 2 3 2 4 3 2" xfId="23989"/>
    <cellStyle name="20 % - Akzent3 2 3 2 4 3 3" xfId="37473"/>
    <cellStyle name="20 % - Akzent3 2 3 2 4 3 4" xfId="50964"/>
    <cellStyle name="20 % - Akzent3 2 3 2 4 4" xfId="13894"/>
    <cellStyle name="20 % - Akzent3 2 3 2 4 4 2" xfId="27345"/>
    <cellStyle name="20 % - Akzent3 2 3 2 4 4 3" xfId="40829"/>
    <cellStyle name="20 % - Akzent3 2 3 2 4 4 4" xfId="54320"/>
    <cellStyle name="20 % - Akzent3 2 3 2 4 5" xfId="17276"/>
    <cellStyle name="20 % - Akzent3 2 3 2 4 6" xfId="30760"/>
    <cellStyle name="20 % - Akzent3 2 3 2 4 7" xfId="44251"/>
    <cellStyle name="20 % - Akzent3 2 3 2 5" xfId="4401"/>
    <cellStyle name="20 % - Akzent3 2 3 2 5 2" xfId="7758"/>
    <cellStyle name="20 % - Akzent3 2 3 2 5 2 2" xfId="21209"/>
    <cellStyle name="20 % - Akzent3 2 3 2 5 2 3" xfId="34693"/>
    <cellStyle name="20 % - Akzent3 2 3 2 5 2 4" xfId="48184"/>
    <cellStyle name="20 % - Akzent3 2 3 2 5 3" xfId="11114"/>
    <cellStyle name="20 % - Akzent3 2 3 2 5 3 2" xfId="24565"/>
    <cellStyle name="20 % - Akzent3 2 3 2 5 3 3" xfId="38049"/>
    <cellStyle name="20 % - Akzent3 2 3 2 5 3 4" xfId="51540"/>
    <cellStyle name="20 % - Akzent3 2 3 2 5 4" xfId="14470"/>
    <cellStyle name="20 % - Akzent3 2 3 2 5 4 2" xfId="27921"/>
    <cellStyle name="20 % - Akzent3 2 3 2 5 4 3" xfId="41405"/>
    <cellStyle name="20 % - Akzent3 2 3 2 5 4 4" xfId="54896"/>
    <cellStyle name="20 % - Akzent3 2 3 2 5 5" xfId="17852"/>
    <cellStyle name="20 % - Akzent3 2 3 2 5 6" xfId="31336"/>
    <cellStyle name="20 % - Akzent3 2 3 2 5 7" xfId="44827"/>
    <cellStyle name="20 % - Akzent3 2 3 2 6" xfId="4951"/>
    <cellStyle name="20 % - Akzent3 2 3 2 6 2" xfId="18402"/>
    <cellStyle name="20 % - Akzent3 2 3 2 6 3" xfId="31886"/>
    <cellStyle name="20 % - Akzent3 2 3 2 6 4" xfId="45377"/>
    <cellStyle name="20 % - Akzent3 2 3 2 7" xfId="8307"/>
    <cellStyle name="20 % - Akzent3 2 3 2 7 2" xfId="21758"/>
    <cellStyle name="20 % - Akzent3 2 3 2 7 3" xfId="35242"/>
    <cellStyle name="20 % - Akzent3 2 3 2 7 4" xfId="48733"/>
    <cellStyle name="20 % - Akzent3 2 3 2 8" xfId="11663"/>
    <cellStyle name="20 % - Akzent3 2 3 2 8 2" xfId="25114"/>
    <cellStyle name="20 % - Akzent3 2 3 2 8 3" xfId="38598"/>
    <cellStyle name="20 % - Akzent3 2 3 2 8 4" xfId="52089"/>
    <cellStyle name="20 % - Akzent3 2 3 2 9" xfId="15044"/>
    <cellStyle name="20 % - Akzent3 2 3 3" xfId="1886"/>
    <cellStyle name="20 % - Akzent3 2 3 3 2" xfId="3026"/>
    <cellStyle name="20 % - Akzent3 2 3 3 2 2" xfId="6387"/>
    <cellStyle name="20 % - Akzent3 2 3 3 2 2 2" xfId="19838"/>
    <cellStyle name="20 % - Akzent3 2 3 3 2 2 3" xfId="33322"/>
    <cellStyle name="20 % - Akzent3 2 3 3 2 2 4" xfId="46813"/>
    <cellStyle name="20 % - Akzent3 2 3 3 2 3" xfId="9743"/>
    <cellStyle name="20 % - Akzent3 2 3 3 2 3 2" xfId="23194"/>
    <cellStyle name="20 % - Akzent3 2 3 3 2 3 3" xfId="36678"/>
    <cellStyle name="20 % - Akzent3 2 3 3 2 3 4" xfId="50169"/>
    <cellStyle name="20 % - Akzent3 2 3 3 2 4" xfId="13099"/>
    <cellStyle name="20 % - Akzent3 2 3 3 2 4 2" xfId="26550"/>
    <cellStyle name="20 % - Akzent3 2 3 3 2 4 3" xfId="40034"/>
    <cellStyle name="20 % - Akzent3 2 3 3 2 4 4" xfId="53525"/>
    <cellStyle name="20 % - Akzent3 2 3 3 2 5" xfId="16481"/>
    <cellStyle name="20 % - Akzent3 2 3 3 2 6" xfId="29965"/>
    <cellStyle name="20 % - Akzent3 2 3 3 2 7" xfId="43456"/>
    <cellStyle name="20 % - Akzent3 2 3 3 3" xfId="5260"/>
    <cellStyle name="20 % - Akzent3 2 3 3 3 2" xfId="18711"/>
    <cellStyle name="20 % - Akzent3 2 3 3 3 3" xfId="32195"/>
    <cellStyle name="20 % - Akzent3 2 3 3 3 4" xfId="45686"/>
    <cellStyle name="20 % - Akzent3 2 3 3 4" xfId="8616"/>
    <cellStyle name="20 % - Akzent3 2 3 3 4 2" xfId="22067"/>
    <cellStyle name="20 % - Akzent3 2 3 3 4 3" xfId="35551"/>
    <cellStyle name="20 % - Akzent3 2 3 3 4 4" xfId="49042"/>
    <cellStyle name="20 % - Akzent3 2 3 3 5" xfId="11972"/>
    <cellStyle name="20 % - Akzent3 2 3 3 5 2" xfId="25423"/>
    <cellStyle name="20 % - Akzent3 2 3 3 5 3" xfId="38907"/>
    <cellStyle name="20 % - Akzent3 2 3 3 5 4" xfId="52398"/>
    <cellStyle name="20 % - Akzent3 2 3 3 6" xfId="15354"/>
    <cellStyle name="20 % - Akzent3 2 3 3 7" xfId="28838"/>
    <cellStyle name="20 % - Akzent3 2 3 3 8" xfId="42329"/>
    <cellStyle name="20 % - Akzent3 2 3 4" xfId="2465"/>
    <cellStyle name="20 % - Akzent3 2 3 4 2" xfId="5827"/>
    <cellStyle name="20 % - Akzent3 2 3 4 2 2" xfId="19278"/>
    <cellStyle name="20 % - Akzent3 2 3 4 2 3" xfId="32762"/>
    <cellStyle name="20 % - Akzent3 2 3 4 2 4" xfId="46253"/>
    <cellStyle name="20 % - Akzent3 2 3 4 3" xfId="9183"/>
    <cellStyle name="20 % - Akzent3 2 3 4 3 2" xfId="22634"/>
    <cellStyle name="20 % - Akzent3 2 3 4 3 3" xfId="36118"/>
    <cellStyle name="20 % - Akzent3 2 3 4 3 4" xfId="49609"/>
    <cellStyle name="20 % - Akzent3 2 3 4 4" xfId="12539"/>
    <cellStyle name="20 % - Akzent3 2 3 4 4 2" xfId="25990"/>
    <cellStyle name="20 % - Akzent3 2 3 4 4 3" xfId="39474"/>
    <cellStyle name="20 % - Akzent3 2 3 4 4 4" xfId="52965"/>
    <cellStyle name="20 % - Akzent3 2 3 4 5" xfId="15921"/>
    <cellStyle name="20 % - Akzent3 2 3 4 6" xfId="29405"/>
    <cellStyle name="20 % - Akzent3 2 3 4 7" xfId="42896"/>
    <cellStyle name="20 % - Akzent3 2 3 5" xfId="3571"/>
    <cellStyle name="20 % - Akzent3 2 3 5 2" xfId="6932"/>
    <cellStyle name="20 % - Akzent3 2 3 5 2 2" xfId="20383"/>
    <cellStyle name="20 % - Akzent3 2 3 5 2 3" xfId="33867"/>
    <cellStyle name="20 % - Akzent3 2 3 5 2 4" xfId="47358"/>
    <cellStyle name="20 % - Akzent3 2 3 5 3" xfId="10288"/>
    <cellStyle name="20 % - Akzent3 2 3 5 3 2" xfId="23739"/>
    <cellStyle name="20 % - Akzent3 2 3 5 3 3" xfId="37223"/>
    <cellStyle name="20 % - Akzent3 2 3 5 3 4" xfId="50714"/>
    <cellStyle name="20 % - Akzent3 2 3 5 4" xfId="13644"/>
    <cellStyle name="20 % - Akzent3 2 3 5 4 2" xfId="27095"/>
    <cellStyle name="20 % - Akzent3 2 3 5 4 3" xfId="40579"/>
    <cellStyle name="20 % - Akzent3 2 3 5 4 4" xfId="54070"/>
    <cellStyle name="20 % - Akzent3 2 3 5 5" xfId="17026"/>
    <cellStyle name="20 % - Akzent3 2 3 5 6" xfId="30510"/>
    <cellStyle name="20 % - Akzent3 2 3 5 7" xfId="44001"/>
    <cellStyle name="20 % - Akzent3 2 3 6" xfId="4151"/>
    <cellStyle name="20 % - Akzent3 2 3 6 2" xfId="7508"/>
    <cellStyle name="20 % - Akzent3 2 3 6 2 2" xfId="20959"/>
    <cellStyle name="20 % - Akzent3 2 3 6 2 3" xfId="34443"/>
    <cellStyle name="20 % - Akzent3 2 3 6 2 4" xfId="47934"/>
    <cellStyle name="20 % - Akzent3 2 3 6 3" xfId="10864"/>
    <cellStyle name="20 % - Akzent3 2 3 6 3 2" xfId="24315"/>
    <cellStyle name="20 % - Akzent3 2 3 6 3 3" xfId="37799"/>
    <cellStyle name="20 % - Akzent3 2 3 6 3 4" xfId="51290"/>
    <cellStyle name="20 % - Akzent3 2 3 6 4" xfId="14220"/>
    <cellStyle name="20 % - Akzent3 2 3 6 4 2" xfId="27671"/>
    <cellStyle name="20 % - Akzent3 2 3 6 4 3" xfId="41155"/>
    <cellStyle name="20 % - Akzent3 2 3 6 4 4" xfId="54646"/>
    <cellStyle name="20 % - Akzent3 2 3 6 5" xfId="17602"/>
    <cellStyle name="20 % - Akzent3 2 3 6 6" xfId="31086"/>
    <cellStyle name="20 % - Akzent3 2 3 6 7" xfId="44577"/>
    <cellStyle name="20 % - Akzent3 2 3 7" xfId="4701"/>
    <cellStyle name="20 % - Akzent3 2 3 7 2" xfId="18152"/>
    <cellStyle name="20 % - Akzent3 2 3 7 3" xfId="31636"/>
    <cellStyle name="20 % - Akzent3 2 3 7 4" xfId="45127"/>
    <cellStyle name="20 % - Akzent3 2 3 8" xfId="8057"/>
    <cellStyle name="20 % - Akzent3 2 3 8 2" xfId="21508"/>
    <cellStyle name="20 % - Akzent3 2 3 8 3" xfId="34992"/>
    <cellStyle name="20 % - Akzent3 2 3 8 4" xfId="48483"/>
    <cellStyle name="20 % - Akzent3 2 3 9" xfId="11413"/>
    <cellStyle name="20 % - Akzent3 2 3 9 2" xfId="24864"/>
    <cellStyle name="20 % - Akzent3 2 3 9 3" xfId="38348"/>
    <cellStyle name="20 % - Akzent3 2 3 9 4" xfId="51839"/>
    <cellStyle name="20 % - Akzent3 2 4" xfId="1376"/>
    <cellStyle name="20 % - Akzent3 2 4 10" xfId="28340"/>
    <cellStyle name="20 % - Akzent3 2 4 11" xfId="41831"/>
    <cellStyle name="20 % - Akzent3 2 4 2" xfId="1949"/>
    <cellStyle name="20 % - Akzent3 2 4 2 2" xfId="3089"/>
    <cellStyle name="20 % - Akzent3 2 4 2 2 2" xfId="6450"/>
    <cellStyle name="20 % - Akzent3 2 4 2 2 2 2" xfId="19901"/>
    <cellStyle name="20 % - Akzent3 2 4 2 2 2 3" xfId="33385"/>
    <cellStyle name="20 % - Akzent3 2 4 2 2 2 4" xfId="46876"/>
    <cellStyle name="20 % - Akzent3 2 4 2 2 3" xfId="9806"/>
    <cellStyle name="20 % - Akzent3 2 4 2 2 3 2" xfId="23257"/>
    <cellStyle name="20 % - Akzent3 2 4 2 2 3 3" xfId="36741"/>
    <cellStyle name="20 % - Akzent3 2 4 2 2 3 4" xfId="50232"/>
    <cellStyle name="20 % - Akzent3 2 4 2 2 4" xfId="13162"/>
    <cellStyle name="20 % - Akzent3 2 4 2 2 4 2" xfId="26613"/>
    <cellStyle name="20 % - Akzent3 2 4 2 2 4 3" xfId="40097"/>
    <cellStyle name="20 % - Akzent3 2 4 2 2 4 4" xfId="53588"/>
    <cellStyle name="20 % - Akzent3 2 4 2 2 5" xfId="16544"/>
    <cellStyle name="20 % - Akzent3 2 4 2 2 6" xfId="30028"/>
    <cellStyle name="20 % - Akzent3 2 4 2 2 7" xfId="43519"/>
    <cellStyle name="20 % - Akzent3 2 4 2 3" xfId="5323"/>
    <cellStyle name="20 % - Akzent3 2 4 2 3 2" xfId="18774"/>
    <cellStyle name="20 % - Akzent3 2 4 2 3 3" xfId="32258"/>
    <cellStyle name="20 % - Akzent3 2 4 2 3 4" xfId="45749"/>
    <cellStyle name="20 % - Akzent3 2 4 2 4" xfId="8679"/>
    <cellStyle name="20 % - Akzent3 2 4 2 4 2" xfId="22130"/>
    <cellStyle name="20 % - Akzent3 2 4 2 4 3" xfId="35614"/>
    <cellStyle name="20 % - Akzent3 2 4 2 4 4" xfId="49105"/>
    <cellStyle name="20 % - Akzent3 2 4 2 5" xfId="12035"/>
    <cellStyle name="20 % - Akzent3 2 4 2 5 2" xfId="25486"/>
    <cellStyle name="20 % - Akzent3 2 4 2 5 3" xfId="38970"/>
    <cellStyle name="20 % - Akzent3 2 4 2 5 4" xfId="52461"/>
    <cellStyle name="20 % - Akzent3 2 4 2 6" xfId="15417"/>
    <cellStyle name="20 % - Akzent3 2 4 2 7" xfId="28901"/>
    <cellStyle name="20 % - Akzent3 2 4 2 8" xfId="42392"/>
    <cellStyle name="20 % - Akzent3 2 4 3" xfId="2529"/>
    <cellStyle name="20 % - Akzent3 2 4 3 2" xfId="5890"/>
    <cellStyle name="20 % - Akzent3 2 4 3 2 2" xfId="19341"/>
    <cellStyle name="20 % - Akzent3 2 4 3 2 3" xfId="32825"/>
    <cellStyle name="20 % - Akzent3 2 4 3 2 4" xfId="46316"/>
    <cellStyle name="20 % - Akzent3 2 4 3 3" xfId="9246"/>
    <cellStyle name="20 % - Akzent3 2 4 3 3 2" xfId="22697"/>
    <cellStyle name="20 % - Akzent3 2 4 3 3 3" xfId="36181"/>
    <cellStyle name="20 % - Akzent3 2 4 3 3 4" xfId="49672"/>
    <cellStyle name="20 % - Akzent3 2 4 3 4" xfId="12602"/>
    <cellStyle name="20 % - Akzent3 2 4 3 4 2" xfId="26053"/>
    <cellStyle name="20 % - Akzent3 2 4 3 4 3" xfId="39537"/>
    <cellStyle name="20 % - Akzent3 2 4 3 4 4" xfId="53028"/>
    <cellStyle name="20 % - Akzent3 2 4 3 5" xfId="15984"/>
    <cellStyle name="20 % - Akzent3 2 4 3 6" xfId="29468"/>
    <cellStyle name="20 % - Akzent3 2 4 3 7" xfId="42959"/>
    <cellStyle name="20 % - Akzent3 2 4 4" xfId="3634"/>
    <cellStyle name="20 % - Akzent3 2 4 4 2" xfId="6995"/>
    <cellStyle name="20 % - Akzent3 2 4 4 2 2" xfId="20446"/>
    <cellStyle name="20 % - Akzent3 2 4 4 2 3" xfId="33930"/>
    <cellStyle name="20 % - Akzent3 2 4 4 2 4" xfId="47421"/>
    <cellStyle name="20 % - Akzent3 2 4 4 3" xfId="10351"/>
    <cellStyle name="20 % - Akzent3 2 4 4 3 2" xfId="23802"/>
    <cellStyle name="20 % - Akzent3 2 4 4 3 3" xfId="37286"/>
    <cellStyle name="20 % - Akzent3 2 4 4 3 4" xfId="50777"/>
    <cellStyle name="20 % - Akzent3 2 4 4 4" xfId="13707"/>
    <cellStyle name="20 % - Akzent3 2 4 4 4 2" xfId="27158"/>
    <cellStyle name="20 % - Akzent3 2 4 4 4 3" xfId="40642"/>
    <cellStyle name="20 % - Akzent3 2 4 4 4 4" xfId="54133"/>
    <cellStyle name="20 % - Akzent3 2 4 4 5" xfId="17089"/>
    <cellStyle name="20 % - Akzent3 2 4 4 6" xfId="30573"/>
    <cellStyle name="20 % - Akzent3 2 4 4 7" xfId="44064"/>
    <cellStyle name="20 % - Akzent3 2 4 5" xfId="4214"/>
    <cellStyle name="20 % - Akzent3 2 4 5 2" xfId="7571"/>
    <cellStyle name="20 % - Akzent3 2 4 5 2 2" xfId="21022"/>
    <cellStyle name="20 % - Akzent3 2 4 5 2 3" xfId="34506"/>
    <cellStyle name="20 % - Akzent3 2 4 5 2 4" xfId="47997"/>
    <cellStyle name="20 % - Akzent3 2 4 5 3" xfId="10927"/>
    <cellStyle name="20 % - Akzent3 2 4 5 3 2" xfId="24378"/>
    <cellStyle name="20 % - Akzent3 2 4 5 3 3" xfId="37862"/>
    <cellStyle name="20 % - Akzent3 2 4 5 3 4" xfId="51353"/>
    <cellStyle name="20 % - Akzent3 2 4 5 4" xfId="14283"/>
    <cellStyle name="20 % - Akzent3 2 4 5 4 2" xfId="27734"/>
    <cellStyle name="20 % - Akzent3 2 4 5 4 3" xfId="41218"/>
    <cellStyle name="20 % - Akzent3 2 4 5 4 4" xfId="54709"/>
    <cellStyle name="20 % - Akzent3 2 4 5 5" xfId="17665"/>
    <cellStyle name="20 % - Akzent3 2 4 5 6" xfId="31149"/>
    <cellStyle name="20 % - Akzent3 2 4 5 7" xfId="44640"/>
    <cellStyle name="20 % - Akzent3 2 4 6" xfId="4764"/>
    <cellStyle name="20 % - Akzent3 2 4 6 2" xfId="18215"/>
    <cellStyle name="20 % - Akzent3 2 4 6 3" xfId="31699"/>
    <cellStyle name="20 % - Akzent3 2 4 6 4" xfId="45190"/>
    <cellStyle name="20 % - Akzent3 2 4 7" xfId="8120"/>
    <cellStyle name="20 % - Akzent3 2 4 7 2" xfId="21571"/>
    <cellStyle name="20 % - Akzent3 2 4 7 3" xfId="35055"/>
    <cellStyle name="20 % - Akzent3 2 4 7 4" xfId="48546"/>
    <cellStyle name="20 % - Akzent3 2 4 8" xfId="11476"/>
    <cellStyle name="20 % - Akzent3 2 4 8 2" xfId="24927"/>
    <cellStyle name="20 % - Akzent3 2 4 8 3" xfId="38411"/>
    <cellStyle name="20 % - Akzent3 2 4 8 4" xfId="51902"/>
    <cellStyle name="20 % - Akzent3 2 4 9" xfId="14857"/>
    <cellStyle name="20 % - Akzent3 2 5" xfId="1701"/>
    <cellStyle name="20 % - Akzent3 2 5 2" xfId="2839"/>
    <cellStyle name="20 % - Akzent3 2 5 2 2" xfId="6200"/>
    <cellStyle name="20 % - Akzent3 2 5 2 2 2" xfId="19651"/>
    <cellStyle name="20 % - Akzent3 2 5 2 2 3" xfId="33135"/>
    <cellStyle name="20 % - Akzent3 2 5 2 2 4" xfId="46626"/>
    <cellStyle name="20 % - Akzent3 2 5 2 3" xfId="9556"/>
    <cellStyle name="20 % - Akzent3 2 5 2 3 2" xfId="23007"/>
    <cellStyle name="20 % - Akzent3 2 5 2 3 3" xfId="36491"/>
    <cellStyle name="20 % - Akzent3 2 5 2 3 4" xfId="49982"/>
    <cellStyle name="20 % - Akzent3 2 5 2 4" xfId="12912"/>
    <cellStyle name="20 % - Akzent3 2 5 2 4 2" xfId="26363"/>
    <cellStyle name="20 % - Akzent3 2 5 2 4 3" xfId="39847"/>
    <cellStyle name="20 % - Akzent3 2 5 2 4 4" xfId="53338"/>
    <cellStyle name="20 % - Akzent3 2 5 2 5" xfId="16294"/>
    <cellStyle name="20 % - Akzent3 2 5 2 6" xfId="29778"/>
    <cellStyle name="20 % - Akzent3 2 5 2 7" xfId="43269"/>
    <cellStyle name="20 % - Akzent3 2 5 3" xfId="5073"/>
    <cellStyle name="20 % - Akzent3 2 5 3 2" xfId="18524"/>
    <cellStyle name="20 % - Akzent3 2 5 3 3" xfId="32008"/>
    <cellStyle name="20 % - Akzent3 2 5 3 4" xfId="45499"/>
    <cellStyle name="20 % - Akzent3 2 5 4" xfId="8429"/>
    <cellStyle name="20 % - Akzent3 2 5 4 2" xfId="21880"/>
    <cellStyle name="20 % - Akzent3 2 5 4 3" xfId="35364"/>
    <cellStyle name="20 % - Akzent3 2 5 4 4" xfId="48855"/>
    <cellStyle name="20 % - Akzent3 2 5 5" xfId="11785"/>
    <cellStyle name="20 % - Akzent3 2 5 5 2" xfId="25236"/>
    <cellStyle name="20 % - Akzent3 2 5 5 3" xfId="38720"/>
    <cellStyle name="20 % - Akzent3 2 5 5 4" xfId="52211"/>
    <cellStyle name="20 % - Akzent3 2 5 6" xfId="15167"/>
    <cellStyle name="20 % - Akzent3 2 5 7" xfId="28651"/>
    <cellStyle name="20 % - Akzent3 2 5 8" xfId="42142"/>
    <cellStyle name="20 % - Akzent3 2 6" xfId="2266"/>
    <cellStyle name="20 % - Akzent3 2 6 2" xfId="5639"/>
    <cellStyle name="20 % - Akzent3 2 6 2 2" xfId="19090"/>
    <cellStyle name="20 % - Akzent3 2 6 2 3" xfId="32574"/>
    <cellStyle name="20 % - Akzent3 2 6 2 4" xfId="46065"/>
    <cellStyle name="20 % - Akzent3 2 6 3" xfId="8995"/>
    <cellStyle name="20 % - Akzent3 2 6 3 2" xfId="22446"/>
    <cellStyle name="20 % - Akzent3 2 6 3 3" xfId="35930"/>
    <cellStyle name="20 % - Akzent3 2 6 3 4" xfId="49421"/>
    <cellStyle name="20 % - Akzent3 2 6 4" xfId="12351"/>
    <cellStyle name="20 % - Akzent3 2 6 4 2" xfId="25802"/>
    <cellStyle name="20 % - Akzent3 2 6 4 3" xfId="39286"/>
    <cellStyle name="20 % - Akzent3 2 6 4 4" xfId="52777"/>
    <cellStyle name="20 % - Akzent3 2 6 5" xfId="15733"/>
    <cellStyle name="20 % - Akzent3 2 6 6" xfId="29217"/>
    <cellStyle name="20 % - Akzent3 2 6 7" xfId="42708"/>
    <cellStyle name="20 % - Akzent3 2 7" xfId="3383"/>
    <cellStyle name="20 % - Akzent3 2 7 2" xfId="6744"/>
    <cellStyle name="20 % - Akzent3 2 7 2 2" xfId="20195"/>
    <cellStyle name="20 % - Akzent3 2 7 2 3" xfId="33679"/>
    <cellStyle name="20 % - Akzent3 2 7 2 4" xfId="47170"/>
    <cellStyle name="20 % - Akzent3 2 7 3" xfId="10100"/>
    <cellStyle name="20 % - Akzent3 2 7 3 2" xfId="23551"/>
    <cellStyle name="20 % - Akzent3 2 7 3 3" xfId="37035"/>
    <cellStyle name="20 % - Akzent3 2 7 3 4" xfId="50526"/>
    <cellStyle name="20 % - Akzent3 2 7 4" xfId="13456"/>
    <cellStyle name="20 % - Akzent3 2 7 4 2" xfId="26907"/>
    <cellStyle name="20 % - Akzent3 2 7 4 3" xfId="40391"/>
    <cellStyle name="20 % - Akzent3 2 7 4 4" xfId="53882"/>
    <cellStyle name="20 % - Akzent3 2 7 5" xfId="16838"/>
    <cellStyle name="20 % - Akzent3 2 7 6" xfId="30322"/>
    <cellStyle name="20 % - Akzent3 2 7 7" xfId="43813"/>
    <cellStyle name="20 % - Akzent3 2 8" xfId="3891"/>
    <cellStyle name="20 % - Akzent3 2 8 2" xfId="7252"/>
    <cellStyle name="20 % - Akzent3 2 8 2 2" xfId="20703"/>
    <cellStyle name="20 % - Akzent3 2 8 2 3" xfId="34187"/>
    <cellStyle name="20 % - Akzent3 2 8 2 4" xfId="47678"/>
    <cellStyle name="20 % - Akzent3 2 8 3" xfId="10608"/>
    <cellStyle name="20 % - Akzent3 2 8 3 2" xfId="24059"/>
    <cellStyle name="20 % - Akzent3 2 8 3 3" xfId="37543"/>
    <cellStyle name="20 % - Akzent3 2 8 3 4" xfId="51034"/>
    <cellStyle name="20 % - Akzent3 2 8 4" xfId="13964"/>
    <cellStyle name="20 % - Akzent3 2 8 4 2" xfId="27415"/>
    <cellStyle name="20 % - Akzent3 2 8 4 3" xfId="40899"/>
    <cellStyle name="20 % - Akzent3 2 8 4 4" xfId="54390"/>
    <cellStyle name="20 % - Akzent3 2 8 5" xfId="17346"/>
    <cellStyle name="20 % - Akzent3 2 8 6" xfId="30830"/>
    <cellStyle name="20 % - Akzent3 2 8 7" xfId="44321"/>
    <cellStyle name="20 % - Akzent3 2 9" xfId="3963"/>
    <cellStyle name="20 % - Akzent3 2 9 2" xfId="7320"/>
    <cellStyle name="20 % - Akzent3 2 9 2 2" xfId="20771"/>
    <cellStyle name="20 % - Akzent3 2 9 2 3" xfId="34255"/>
    <cellStyle name="20 % - Akzent3 2 9 2 4" xfId="47746"/>
    <cellStyle name="20 % - Akzent3 2 9 3" xfId="10676"/>
    <cellStyle name="20 % - Akzent3 2 9 3 2" xfId="24127"/>
    <cellStyle name="20 % - Akzent3 2 9 3 3" xfId="37611"/>
    <cellStyle name="20 % - Akzent3 2 9 3 4" xfId="51102"/>
    <cellStyle name="20 % - Akzent3 2 9 4" xfId="14032"/>
    <cellStyle name="20 % - Akzent3 2 9 4 2" xfId="27483"/>
    <cellStyle name="20 % - Akzent3 2 9 4 3" xfId="40967"/>
    <cellStyle name="20 % - Akzent3 2 9 4 4" xfId="54458"/>
    <cellStyle name="20 % - Akzent3 2 9 5" xfId="17414"/>
    <cellStyle name="20 % - Akzent3 2 9 6" xfId="30898"/>
    <cellStyle name="20 % - Akzent3 2 9 7" xfId="44389"/>
    <cellStyle name="20 % - Akzent3 20" xfId="41466"/>
    <cellStyle name="20 % - Akzent3 3" xfId="1156"/>
    <cellStyle name="20 % - Akzent3 3 10" xfId="11240"/>
    <cellStyle name="20 % - Akzent3 3 10 2" xfId="24691"/>
    <cellStyle name="20 % - Akzent3 3 10 3" xfId="38175"/>
    <cellStyle name="20 % - Akzent3 3 10 4" xfId="51666"/>
    <cellStyle name="20 % - Akzent3 3 11" xfId="14621"/>
    <cellStyle name="20 % - Akzent3 3 12" xfId="28104"/>
    <cellStyle name="20 % - Akzent3 3 13" xfId="41595"/>
    <cellStyle name="20 % - Akzent3 3 2" xfId="1250"/>
    <cellStyle name="20 % - Akzent3 3 2 10" xfId="14723"/>
    <cellStyle name="20 % - Akzent3 3 2 11" xfId="28206"/>
    <cellStyle name="20 % - Akzent3 3 2 12" xfId="41697"/>
    <cellStyle name="20 % - Akzent3 3 2 2" xfId="1488"/>
    <cellStyle name="20 % - Akzent3 3 2 2 10" xfId="28456"/>
    <cellStyle name="20 % - Akzent3 3 2 2 11" xfId="41947"/>
    <cellStyle name="20 % - Akzent3 3 2 2 2" xfId="2064"/>
    <cellStyle name="20 % - Akzent3 3 2 2 2 2" xfId="3205"/>
    <cellStyle name="20 % - Akzent3 3 2 2 2 2 2" xfId="6566"/>
    <cellStyle name="20 % - Akzent3 3 2 2 2 2 2 2" xfId="20017"/>
    <cellStyle name="20 % - Akzent3 3 2 2 2 2 2 3" xfId="33501"/>
    <cellStyle name="20 % - Akzent3 3 2 2 2 2 2 4" xfId="46992"/>
    <cellStyle name="20 % - Akzent3 3 2 2 2 2 3" xfId="9922"/>
    <cellStyle name="20 % - Akzent3 3 2 2 2 2 3 2" xfId="23373"/>
    <cellStyle name="20 % - Akzent3 3 2 2 2 2 3 3" xfId="36857"/>
    <cellStyle name="20 % - Akzent3 3 2 2 2 2 3 4" xfId="50348"/>
    <cellStyle name="20 % - Akzent3 3 2 2 2 2 4" xfId="13278"/>
    <cellStyle name="20 % - Akzent3 3 2 2 2 2 4 2" xfId="26729"/>
    <cellStyle name="20 % - Akzent3 3 2 2 2 2 4 3" xfId="40213"/>
    <cellStyle name="20 % - Akzent3 3 2 2 2 2 4 4" xfId="53704"/>
    <cellStyle name="20 % - Akzent3 3 2 2 2 2 5" xfId="16660"/>
    <cellStyle name="20 % - Akzent3 3 2 2 2 2 6" xfId="30144"/>
    <cellStyle name="20 % - Akzent3 3 2 2 2 2 7" xfId="43635"/>
    <cellStyle name="20 % - Akzent3 3 2 2 2 3" xfId="5439"/>
    <cellStyle name="20 % - Akzent3 3 2 2 2 3 2" xfId="18890"/>
    <cellStyle name="20 % - Akzent3 3 2 2 2 3 3" xfId="32374"/>
    <cellStyle name="20 % - Akzent3 3 2 2 2 3 4" xfId="45865"/>
    <cellStyle name="20 % - Akzent3 3 2 2 2 4" xfId="8795"/>
    <cellStyle name="20 % - Akzent3 3 2 2 2 4 2" xfId="22246"/>
    <cellStyle name="20 % - Akzent3 3 2 2 2 4 3" xfId="35730"/>
    <cellStyle name="20 % - Akzent3 3 2 2 2 4 4" xfId="49221"/>
    <cellStyle name="20 % - Akzent3 3 2 2 2 5" xfId="12151"/>
    <cellStyle name="20 % - Akzent3 3 2 2 2 5 2" xfId="25602"/>
    <cellStyle name="20 % - Akzent3 3 2 2 2 5 3" xfId="39086"/>
    <cellStyle name="20 % - Akzent3 3 2 2 2 5 4" xfId="52577"/>
    <cellStyle name="20 % - Akzent3 3 2 2 2 6" xfId="15533"/>
    <cellStyle name="20 % - Akzent3 3 2 2 2 7" xfId="29017"/>
    <cellStyle name="20 % - Akzent3 3 2 2 2 8" xfId="42508"/>
    <cellStyle name="20 % - Akzent3 3 2 2 3" xfId="2645"/>
    <cellStyle name="20 % - Akzent3 3 2 2 3 2" xfId="6006"/>
    <cellStyle name="20 % - Akzent3 3 2 2 3 2 2" xfId="19457"/>
    <cellStyle name="20 % - Akzent3 3 2 2 3 2 3" xfId="32941"/>
    <cellStyle name="20 % - Akzent3 3 2 2 3 2 4" xfId="46432"/>
    <cellStyle name="20 % - Akzent3 3 2 2 3 3" xfId="9362"/>
    <cellStyle name="20 % - Akzent3 3 2 2 3 3 2" xfId="22813"/>
    <cellStyle name="20 % - Akzent3 3 2 2 3 3 3" xfId="36297"/>
    <cellStyle name="20 % - Akzent3 3 2 2 3 3 4" xfId="49788"/>
    <cellStyle name="20 % - Akzent3 3 2 2 3 4" xfId="12718"/>
    <cellStyle name="20 % - Akzent3 3 2 2 3 4 2" xfId="26169"/>
    <cellStyle name="20 % - Akzent3 3 2 2 3 4 3" xfId="39653"/>
    <cellStyle name="20 % - Akzent3 3 2 2 3 4 4" xfId="53144"/>
    <cellStyle name="20 % - Akzent3 3 2 2 3 5" xfId="16100"/>
    <cellStyle name="20 % - Akzent3 3 2 2 3 6" xfId="29584"/>
    <cellStyle name="20 % - Akzent3 3 2 2 3 7" xfId="43075"/>
    <cellStyle name="20 % - Akzent3 3 2 2 4" xfId="3750"/>
    <cellStyle name="20 % - Akzent3 3 2 2 4 2" xfId="7111"/>
    <cellStyle name="20 % - Akzent3 3 2 2 4 2 2" xfId="20562"/>
    <cellStyle name="20 % - Akzent3 3 2 2 4 2 3" xfId="34046"/>
    <cellStyle name="20 % - Akzent3 3 2 2 4 2 4" xfId="47537"/>
    <cellStyle name="20 % - Akzent3 3 2 2 4 3" xfId="10467"/>
    <cellStyle name="20 % - Akzent3 3 2 2 4 3 2" xfId="23918"/>
    <cellStyle name="20 % - Akzent3 3 2 2 4 3 3" xfId="37402"/>
    <cellStyle name="20 % - Akzent3 3 2 2 4 3 4" xfId="50893"/>
    <cellStyle name="20 % - Akzent3 3 2 2 4 4" xfId="13823"/>
    <cellStyle name="20 % - Akzent3 3 2 2 4 4 2" xfId="27274"/>
    <cellStyle name="20 % - Akzent3 3 2 2 4 4 3" xfId="40758"/>
    <cellStyle name="20 % - Akzent3 3 2 2 4 4 4" xfId="54249"/>
    <cellStyle name="20 % - Akzent3 3 2 2 4 5" xfId="17205"/>
    <cellStyle name="20 % - Akzent3 3 2 2 4 6" xfId="30689"/>
    <cellStyle name="20 % - Akzent3 3 2 2 4 7" xfId="44180"/>
    <cellStyle name="20 % - Akzent3 3 2 2 5" xfId="4330"/>
    <cellStyle name="20 % - Akzent3 3 2 2 5 2" xfId="7687"/>
    <cellStyle name="20 % - Akzent3 3 2 2 5 2 2" xfId="21138"/>
    <cellStyle name="20 % - Akzent3 3 2 2 5 2 3" xfId="34622"/>
    <cellStyle name="20 % - Akzent3 3 2 2 5 2 4" xfId="48113"/>
    <cellStyle name="20 % - Akzent3 3 2 2 5 3" xfId="11043"/>
    <cellStyle name="20 % - Akzent3 3 2 2 5 3 2" xfId="24494"/>
    <cellStyle name="20 % - Akzent3 3 2 2 5 3 3" xfId="37978"/>
    <cellStyle name="20 % - Akzent3 3 2 2 5 3 4" xfId="51469"/>
    <cellStyle name="20 % - Akzent3 3 2 2 5 4" xfId="14399"/>
    <cellStyle name="20 % - Akzent3 3 2 2 5 4 2" xfId="27850"/>
    <cellStyle name="20 % - Akzent3 3 2 2 5 4 3" xfId="41334"/>
    <cellStyle name="20 % - Akzent3 3 2 2 5 4 4" xfId="54825"/>
    <cellStyle name="20 % - Akzent3 3 2 2 5 5" xfId="17781"/>
    <cellStyle name="20 % - Akzent3 3 2 2 5 6" xfId="31265"/>
    <cellStyle name="20 % - Akzent3 3 2 2 5 7" xfId="44756"/>
    <cellStyle name="20 % - Akzent3 3 2 2 6" xfId="4880"/>
    <cellStyle name="20 % - Akzent3 3 2 2 6 2" xfId="18331"/>
    <cellStyle name="20 % - Akzent3 3 2 2 6 3" xfId="31815"/>
    <cellStyle name="20 % - Akzent3 3 2 2 6 4" xfId="45306"/>
    <cellStyle name="20 % - Akzent3 3 2 2 7" xfId="8236"/>
    <cellStyle name="20 % - Akzent3 3 2 2 7 2" xfId="21687"/>
    <cellStyle name="20 % - Akzent3 3 2 2 7 3" xfId="35171"/>
    <cellStyle name="20 % - Akzent3 3 2 2 7 4" xfId="48662"/>
    <cellStyle name="20 % - Akzent3 3 2 2 8" xfId="11592"/>
    <cellStyle name="20 % - Akzent3 3 2 2 8 2" xfId="25043"/>
    <cellStyle name="20 % - Akzent3 3 2 2 8 3" xfId="38527"/>
    <cellStyle name="20 % - Akzent3 3 2 2 8 4" xfId="52018"/>
    <cellStyle name="20 % - Akzent3 3 2 2 9" xfId="14973"/>
    <cellStyle name="20 % - Akzent3 3 2 3" xfId="1815"/>
    <cellStyle name="20 % - Akzent3 3 2 3 2" xfId="2955"/>
    <cellStyle name="20 % - Akzent3 3 2 3 2 2" xfId="6316"/>
    <cellStyle name="20 % - Akzent3 3 2 3 2 2 2" xfId="19767"/>
    <cellStyle name="20 % - Akzent3 3 2 3 2 2 3" xfId="33251"/>
    <cellStyle name="20 % - Akzent3 3 2 3 2 2 4" xfId="46742"/>
    <cellStyle name="20 % - Akzent3 3 2 3 2 3" xfId="9672"/>
    <cellStyle name="20 % - Akzent3 3 2 3 2 3 2" xfId="23123"/>
    <cellStyle name="20 % - Akzent3 3 2 3 2 3 3" xfId="36607"/>
    <cellStyle name="20 % - Akzent3 3 2 3 2 3 4" xfId="50098"/>
    <cellStyle name="20 % - Akzent3 3 2 3 2 4" xfId="13028"/>
    <cellStyle name="20 % - Akzent3 3 2 3 2 4 2" xfId="26479"/>
    <cellStyle name="20 % - Akzent3 3 2 3 2 4 3" xfId="39963"/>
    <cellStyle name="20 % - Akzent3 3 2 3 2 4 4" xfId="53454"/>
    <cellStyle name="20 % - Akzent3 3 2 3 2 5" xfId="16410"/>
    <cellStyle name="20 % - Akzent3 3 2 3 2 6" xfId="29894"/>
    <cellStyle name="20 % - Akzent3 3 2 3 2 7" xfId="43385"/>
    <cellStyle name="20 % - Akzent3 3 2 3 3" xfId="5189"/>
    <cellStyle name="20 % - Akzent3 3 2 3 3 2" xfId="18640"/>
    <cellStyle name="20 % - Akzent3 3 2 3 3 3" xfId="32124"/>
    <cellStyle name="20 % - Akzent3 3 2 3 3 4" xfId="45615"/>
    <cellStyle name="20 % - Akzent3 3 2 3 4" xfId="8545"/>
    <cellStyle name="20 % - Akzent3 3 2 3 4 2" xfId="21996"/>
    <cellStyle name="20 % - Akzent3 3 2 3 4 3" xfId="35480"/>
    <cellStyle name="20 % - Akzent3 3 2 3 4 4" xfId="48971"/>
    <cellStyle name="20 % - Akzent3 3 2 3 5" xfId="11901"/>
    <cellStyle name="20 % - Akzent3 3 2 3 5 2" xfId="25352"/>
    <cellStyle name="20 % - Akzent3 3 2 3 5 3" xfId="38836"/>
    <cellStyle name="20 % - Akzent3 3 2 3 5 4" xfId="52327"/>
    <cellStyle name="20 % - Akzent3 3 2 3 6" xfId="15283"/>
    <cellStyle name="20 % - Akzent3 3 2 3 7" xfId="28767"/>
    <cellStyle name="20 % - Akzent3 3 2 3 8" xfId="42258"/>
    <cellStyle name="20 % - Akzent3 3 2 4" xfId="2394"/>
    <cellStyle name="20 % - Akzent3 3 2 4 2" xfId="5756"/>
    <cellStyle name="20 % - Akzent3 3 2 4 2 2" xfId="19207"/>
    <cellStyle name="20 % - Akzent3 3 2 4 2 3" xfId="32691"/>
    <cellStyle name="20 % - Akzent3 3 2 4 2 4" xfId="46182"/>
    <cellStyle name="20 % - Akzent3 3 2 4 3" xfId="9112"/>
    <cellStyle name="20 % - Akzent3 3 2 4 3 2" xfId="22563"/>
    <cellStyle name="20 % - Akzent3 3 2 4 3 3" xfId="36047"/>
    <cellStyle name="20 % - Akzent3 3 2 4 3 4" xfId="49538"/>
    <cellStyle name="20 % - Akzent3 3 2 4 4" xfId="12468"/>
    <cellStyle name="20 % - Akzent3 3 2 4 4 2" xfId="25919"/>
    <cellStyle name="20 % - Akzent3 3 2 4 4 3" xfId="39403"/>
    <cellStyle name="20 % - Akzent3 3 2 4 4 4" xfId="52894"/>
    <cellStyle name="20 % - Akzent3 3 2 4 5" xfId="15850"/>
    <cellStyle name="20 % - Akzent3 3 2 4 6" xfId="29334"/>
    <cellStyle name="20 % - Akzent3 3 2 4 7" xfId="42825"/>
    <cellStyle name="20 % - Akzent3 3 2 5" xfId="3500"/>
    <cellStyle name="20 % - Akzent3 3 2 5 2" xfId="6861"/>
    <cellStyle name="20 % - Akzent3 3 2 5 2 2" xfId="20312"/>
    <cellStyle name="20 % - Akzent3 3 2 5 2 3" xfId="33796"/>
    <cellStyle name="20 % - Akzent3 3 2 5 2 4" xfId="47287"/>
    <cellStyle name="20 % - Akzent3 3 2 5 3" xfId="10217"/>
    <cellStyle name="20 % - Akzent3 3 2 5 3 2" xfId="23668"/>
    <cellStyle name="20 % - Akzent3 3 2 5 3 3" xfId="37152"/>
    <cellStyle name="20 % - Akzent3 3 2 5 3 4" xfId="50643"/>
    <cellStyle name="20 % - Akzent3 3 2 5 4" xfId="13573"/>
    <cellStyle name="20 % - Akzent3 3 2 5 4 2" xfId="27024"/>
    <cellStyle name="20 % - Akzent3 3 2 5 4 3" xfId="40508"/>
    <cellStyle name="20 % - Akzent3 3 2 5 4 4" xfId="53999"/>
    <cellStyle name="20 % - Akzent3 3 2 5 5" xfId="16955"/>
    <cellStyle name="20 % - Akzent3 3 2 5 6" xfId="30439"/>
    <cellStyle name="20 % - Akzent3 3 2 5 7" xfId="43930"/>
    <cellStyle name="20 % - Akzent3 3 2 6" xfId="4080"/>
    <cellStyle name="20 % - Akzent3 3 2 6 2" xfId="7437"/>
    <cellStyle name="20 % - Akzent3 3 2 6 2 2" xfId="20888"/>
    <cellStyle name="20 % - Akzent3 3 2 6 2 3" xfId="34372"/>
    <cellStyle name="20 % - Akzent3 3 2 6 2 4" xfId="47863"/>
    <cellStyle name="20 % - Akzent3 3 2 6 3" xfId="10793"/>
    <cellStyle name="20 % - Akzent3 3 2 6 3 2" xfId="24244"/>
    <cellStyle name="20 % - Akzent3 3 2 6 3 3" xfId="37728"/>
    <cellStyle name="20 % - Akzent3 3 2 6 3 4" xfId="51219"/>
    <cellStyle name="20 % - Akzent3 3 2 6 4" xfId="14149"/>
    <cellStyle name="20 % - Akzent3 3 2 6 4 2" xfId="27600"/>
    <cellStyle name="20 % - Akzent3 3 2 6 4 3" xfId="41084"/>
    <cellStyle name="20 % - Akzent3 3 2 6 4 4" xfId="54575"/>
    <cellStyle name="20 % - Akzent3 3 2 6 5" xfId="17531"/>
    <cellStyle name="20 % - Akzent3 3 2 6 6" xfId="31015"/>
    <cellStyle name="20 % - Akzent3 3 2 6 7" xfId="44506"/>
    <cellStyle name="20 % - Akzent3 3 2 7" xfId="4630"/>
    <cellStyle name="20 % - Akzent3 3 2 7 2" xfId="18081"/>
    <cellStyle name="20 % - Akzent3 3 2 7 3" xfId="31565"/>
    <cellStyle name="20 % - Akzent3 3 2 7 4" xfId="45056"/>
    <cellStyle name="20 % - Akzent3 3 2 8" xfId="7986"/>
    <cellStyle name="20 % - Akzent3 3 2 8 2" xfId="21437"/>
    <cellStyle name="20 % - Akzent3 3 2 8 3" xfId="34921"/>
    <cellStyle name="20 % - Akzent3 3 2 8 4" xfId="48412"/>
    <cellStyle name="20 % - Akzent3 3 2 9" xfId="11342"/>
    <cellStyle name="20 % - Akzent3 3 2 9 2" xfId="24793"/>
    <cellStyle name="20 % - Akzent3 3 2 9 3" xfId="38277"/>
    <cellStyle name="20 % - Akzent3 3 2 9 4" xfId="51768"/>
    <cellStyle name="20 % - Akzent3 3 3" xfId="1390"/>
    <cellStyle name="20 % - Akzent3 3 3 10" xfId="28355"/>
    <cellStyle name="20 % - Akzent3 3 3 11" xfId="41846"/>
    <cellStyle name="20 % - Akzent3 3 3 2" xfId="1964"/>
    <cellStyle name="20 % - Akzent3 3 3 2 2" xfId="3104"/>
    <cellStyle name="20 % - Akzent3 3 3 2 2 2" xfId="6465"/>
    <cellStyle name="20 % - Akzent3 3 3 2 2 2 2" xfId="19916"/>
    <cellStyle name="20 % - Akzent3 3 3 2 2 2 3" xfId="33400"/>
    <cellStyle name="20 % - Akzent3 3 3 2 2 2 4" xfId="46891"/>
    <cellStyle name="20 % - Akzent3 3 3 2 2 3" xfId="9821"/>
    <cellStyle name="20 % - Akzent3 3 3 2 2 3 2" xfId="23272"/>
    <cellStyle name="20 % - Akzent3 3 3 2 2 3 3" xfId="36756"/>
    <cellStyle name="20 % - Akzent3 3 3 2 2 3 4" xfId="50247"/>
    <cellStyle name="20 % - Akzent3 3 3 2 2 4" xfId="13177"/>
    <cellStyle name="20 % - Akzent3 3 3 2 2 4 2" xfId="26628"/>
    <cellStyle name="20 % - Akzent3 3 3 2 2 4 3" xfId="40112"/>
    <cellStyle name="20 % - Akzent3 3 3 2 2 4 4" xfId="53603"/>
    <cellStyle name="20 % - Akzent3 3 3 2 2 5" xfId="16559"/>
    <cellStyle name="20 % - Akzent3 3 3 2 2 6" xfId="30043"/>
    <cellStyle name="20 % - Akzent3 3 3 2 2 7" xfId="43534"/>
    <cellStyle name="20 % - Akzent3 3 3 2 3" xfId="5338"/>
    <cellStyle name="20 % - Akzent3 3 3 2 3 2" xfId="18789"/>
    <cellStyle name="20 % - Akzent3 3 3 2 3 3" xfId="32273"/>
    <cellStyle name="20 % - Akzent3 3 3 2 3 4" xfId="45764"/>
    <cellStyle name="20 % - Akzent3 3 3 2 4" xfId="8694"/>
    <cellStyle name="20 % - Akzent3 3 3 2 4 2" xfId="22145"/>
    <cellStyle name="20 % - Akzent3 3 3 2 4 3" xfId="35629"/>
    <cellStyle name="20 % - Akzent3 3 3 2 4 4" xfId="49120"/>
    <cellStyle name="20 % - Akzent3 3 3 2 5" xfId="12050"/>
    <cellStyle name="20 % - Akzent3 3 3 2 5 2" xfId="25501"/>
    <cellStyle name="20 % - Akzent3 3 3 2 5 3" xfId="38985"/>
    <cellStyle name="20 % - Akzent3 3 3 2 5 4" xfId="52476"/>
    <cellStyle name="20 % - Akzent3 3 3 2 6" xfId="15432"/>
    <cellStyle name="20 % - Akzent3 3 3 2 7" xfId="28916"/>
    <cellStyle name="20 % - Akzent3 3 3 2 8" xfId="42407"/>
    <cellStyle name="20 % - Akzent3 3 3 3" xfId="2544"/>
    <cellStyle name="20 % - Akzent3 3 3 3 2" xfId="5905"/>
    <cellStyle name="20 % - Akzent3 3 3 3 2 2" xfId="19356"/>
    <cellStyle name="20 % - Akzent3 3 3 3 2 3" xfId="32840"/>
    <cellStyle name="20 % - Akzent3 3 3 3 2 4" xfId="46331"/>
    <cellStyle name="20 % - Akzent3 3 3 3 3" xfId="9261"/>
    <cellStyle name="20 % - Akzent3 3 3 3 3 2" xfId="22712"/>
    <cellStyle name="20 % - Akzent3 3 3 3 3 3" xfId="36196"/>
    <cellStyle name="20 % - Akzent3 3 3 3 3 4" xfId="49687"/>
    <cellStyle name="20 % - Akzent3 3 3 3 4" xfId="12617"/>
    <cellStyle name="20 % - Akzent3 3 3 3 4 2" xfId="26068"/>
    <cellStyle name="20 % - Akzent3 3 3 3 4 3" xfId="39552"/>
    <cellStyle name="20 % - Akzent3 3 3 3 4 4" xfId="53043"/>
    <cellStyle name="20 % - Akzent3 3 3 3 5" xfId="15999"/>
    <cellStyle name="20 % - Akzent3 3 3 3 6" xfId="29483"/>
    <cellStyle name="20 % - Akzent3 3 3 3 7" xfId="42974"/>
    <cellStyle name="20 % - Akzent3 3 3 4" xfId="3649"/>
    <cellStyle name="20 % - Akzent3 3 3 4 2" xfId="7010"/>
    <cellStyle name="20 % - Akzent3 3 3 4 2 2" xfId="20461"/>
    <cellStyle name="20 % - Akzent3 3 3 4 2 3" xfId="33945"/>
    <cellStyle name="20 % - Akzent3 3 3 4 2 4" xfId="47436"/>
    <cellStyle name="20 % - Akzent3 3 3 4 3" xfId="10366"/>
    <cellStyle name="20 % - Akzent3 3 3 4 3 2" xfId="23817"/>
    <cellStyle name="20 % - Akzent3 3 3 4 3 3" xfId="37301"/>
    <cellStyle name="20 % - Akzent3 3 3 4 3 4" xfId="50792"/>
    <cellStyle name="20 % - Akzent3 3 3 4 4" xfId="13722"/>
    <cellStyle name="20 % - Akzent3 3 3 4 4 2" xfId="27173"/>
    <cellStyle name="20 % - Akzent3 3 3 4 4 3" xfId="40657"/>
    <cellStyle name="20 % - Akzent3 3 3 4 4 4" xfId="54148"/>
    <cellStyle name="20 % - Akzent3 3 3 4 5" xfId="17104"/>
    <cellStyle name="20 % - Akzent3 3 3 4 6" xfId="30588"/>
    <cellStyle name="20 % - Akzent3 3 3 4 7" xfId="44079"/>
    <cellStyle name="20 % - Akzent3 3 3 5" xfId="4229"/>
    <cellStyle name="20 % - Akzent3 3 3 5 2" xfId="7586"/>
    <cellStyle name="20 % - Akzent3 3 3 5 2 2" xfId="21037"/>
    <cellStyle name="20 % - Akzent3 3 3 5 2 3" xfId="34521"/>
    <cellStyle name="20 % - Akzent3 3 3 5 2 4" xfId="48012"/>
    <cellStyle name="20 % - Akzent3 3 3 5 3" xfId="10942"/>
    <cellStyle name="20 % - Akzent3 3 3 5 3 2" xfId="24393"/>
    <cellStyle name="20 % - Akzent3 3 3 5 3 3" xfId="37877"/>
    <cellStyle name="20 % - Akzent3 3 3 5 3 4" xfId="51368"/>
    <cellStyle name="20 % - Akzent3 3 3 5 4" xfId="14298"/>
    <cellStyle name="20 % - Akzent3 3 3 5 4 2" xfId="27749"/>
    <cellStyle name="20 % - Akzent3 3 3 5 4 3" xfId="41233"/>
    <cellStyle name="20 % - Akzent3 3 3 5 4 4" xfId="54724"/>
    <cellStyle name="20 % - Akzent3 3 3 5 5" xfId="17680"/>
    <cellStyle name="20 % - Akzent3 3 3 5 6" xfId="31164"/>
    <cellStyle name="20 % - Akzent3 3 3 5 7" xfId="44655"/>
    <cellStyle name="20 % - Akzent3 3 3 6" xfId="4779"/>
    <cellStyle name="20 % - Akzent3 3 3 6 2" xfId="18230"/>
    <cellStyle name="20 % - Akzent3 3 3 6 3" xfId="31714"/>
    <cellStyle name="20 % - Akzent3 3 3 6 4" xfId="45205"/>
    <cellStyle name="20 % - Akzent3 3 3 7" xfId="8135"/>
    <cellStyle name="20 % - Akzent3 3 3 7 2" xfId="21586"/>
    <cellStyle name="20 % - Akzent3 3 3 7 3" xfId="35070"/>
    <cellStyle name="20 % - Akzent3 3 3 7 4" xfId="48561"/>
    <cellStyle name="20 % - Akzent3 3 3 8" xfId="11491"/>
    <cellStyle name="20 % - Akzent3 3 3 8 2" xfId="24942"/>
    <cellStyle name="20 % - Akzent3 3 3 8 3" xfId="38426"/>
    <cellStyle name="20 % - Akzent3 3 3 8 4" xfId="51917"/>
    <cellStyle name="20 % - Akzent3 3 3 9" xfId="14872"/>
    <cellStyle name="20 % - Akzent3 3 4" xfId="1715"/>
    <cellStyle name="20 % - Akzent3 3 4 2" xfId="2854"/>
    <cellStyle name="20 % - Akzent3 3 4 2 2" xfId="6215"/>
    <cellStyle name="20 % - Akzent3 3 4 2 2 2" xfId="19666"/>
    <cellStyle name="20 % - Akzent3 3 4 2 2 3" xfId="33150"/>
    <cellStyle name="20 % - Akzent3 3 4 2 2 4" xfId="46641"/>
    <cellStyle name="20 % - Akzent3 3 4 2 3" xfId="9571"/>
    <cellStyle name="20 % - Akzent3 3 4 2 3 2" xfId="23022"/>
    <cellStyle name="20 % - Akzent3 3 4 2 3 3" xfId="36506"/>
    <cellStyle name="20 % - Akzent3 3 4 2 3 4" xfId="49997"/>
    <cellStyle name="20 % - Akzent3 3 4 2 4" xfId="12927"/>
    <cellStyle name="20 % - Akzent3 3 4 2 4 2" xfId="26378"/>
    <cellStyle name="20 % - Akzent3 3 4 2 4 3" xfId="39862"/>
    <cellStyle name="20 % - Akzent3 3 4 2 4 4" xfId="53353"/>
    <cellStyle name="20 % - Akzent3 3 4 2 5" xfId="16309"/>
    <cellStyle name="20 % - Akzent3 3 4 2 6" xfId="29793"/>
    <cellStyle name="20 % - Akzent3 3 4 2 7" xfId="43284"/>
    <cellStyle name="20 % - Akzent3 3 4 3" xfId="5088"/>
    <cellStyle name="20 % - Akzent3 3 4 3 2" xfId="18539"/>
    <cellStyle name="20 % - Akzent3 3 4 3 3" xfId="32023"/>
    <cellStyle name="20 % - Akzent3 3 4 3 4" xfId="45514"/>
    <cellStyle name="20 % - Akzent3 3 4 4" xfId="8444"/>
    <cellStyle name="20 % - Akzent3 3 4 4 2" xfId="21895"/>
    <cellStyle name="20 % - Akzent3 3 4 4 3" xfId="35379"/>
    <cellStyle name="20 % - Akzent3 3 4 4 4" xfId="48870"/>
    <cellStyle name="20 % - Akzent3 3 4 5" xfId="11800"/>
    <cellStyle name="20 % - Akzent3 3 4 5 2" xfId="25251"/>
    <cellStyle name="20 % - Akzent3 3 4 5 3" xfId="38735"/>
    <cellStyle name="20 % - Akzent3 3 4 5 4" xfId="52226"/>
    <cellStyle name="20 % - Akzent3 3 4 6" xfId="15182"/>
    <cellStyle name="20 % - Akzent3 3 4 7" xfId="28666"/>
    <cellStyle name="20 % - Akzent3 3 4 8" xfId="42157"/>
    <cellStyle name="20 % - Akzent3 3 5" xfId="2292"/>
    <cellStyle name="20 % - Akzent3 3 5 2" xfId="5654"/>
    <cellStyle name="20 % - Akzent3 3 5 2 2" xfId="19105"/>
    <cellStyle name="20 % - Akzent3 3 5 2 3" xfId="32589"/>
    <cellStyle name="20 % - Akzent3 3 5 2 4" xfId="46080"/>
    <cellStyle name="20 % - Akzent3 3 5 3" xfId="9010"/>
    <cellStyle name="20 % - Akzent3 3 5 3 2" xfId="22461"/>
    <cellStyle name="20 % - Akzent3 3 5 3 3" xfId="35945"/>
    <cellStyle name="20 % - Akzent3 3 5 3 4" xfId="49436"/>
    <cellStyle name="20 % - Akzent3 3 5 4" xfId="12366"/>
    <cellStyle name="20 % - Akzent3 3 5 4 2" xfId="25817"/>
    <cellStyle name="20 % - Akzent3 3 5 4 3" xfId="39301"/>
    <cellStyle name="20 % - Akzent3 3 5 4 4" xfId="52792"/>
    <cellStyle name="20 % - Akzent3 3 5 5" xfId="15748"/>
    <cellStyle name="20 % - Akzent3 3 5 6" xfId="29232"/>
    <cellStyle name="20 % - Akzent3 3 5 7" xfId="42723"/>
    <cellStyle name="20 % - Akzent3 3 6" xfId="3398"/>
    <cellStyle name="20 % - Akzent3 3 6 2" xfId="6759"/>
    <cellStyle name="20 % - Akzent3 3 6 2 2" xfId="20210"/>
    <cellStyle name="20 % - Akzent3 3 6 2 3" xfId="33694"/>
    <cellStyle name="20 % - Akzent3 3 6 2 4" xfId="47185"/>
    <cellStyle name="20 % - Akzent3 3 6 3" xfId="10115"/>
    <cellStyle name="20 % - Akzent3 3 6 3 2" xfId="23566"/>
    <cellStyle name="20 % - Akzent3 3 6 3 3" xfId="37050"/>
    <cellStyle name="20 % - Akzent3 3 6 3 4" xfId="50541"/>
    <cellStyle name="20 % - Akzent3 3 6 4" xfId="13471"/>
    <cellStyle name="20 % - Akzent3 3 6 4 2" xfId="26922"/>
    <cellStyle name="20 % - Akzent3 3 6 4 3" xfId="40406"/>
    <cellStyle name="20 % - Akzent3 3 6 4 4" xfId="53897"/>
    <cellStyle name="20 % - Akzent3 3 6 5" xfId="16853"/>
    <cellStyle name="20 % - Akzent3 3 6 6" xfId="30337"/>
    <cellStyle name="20 % - Akzent3 3 6 7" xfId="43828"/>
    <cellStyle name="20 % - Akzent3 3 7" xfId="3978"/>
    <cellStyle name="20 % - Akzent3 3 7 2" xfId="7335"/>
    <cellStyle name="20 % - Akzent3 3 7 2 2" xfId="20786"/>
    <cellStyle name="20 % - Akzent3 3 7 2 3" xfId="34270"/>
    <cellStyle name="20 % - Akzent3 3 7 2 4" xfId="47761"/>
    <cellStyle name="20 % - Akzent3 3 7 3" xfId="10691"/>
    <cellStyle name="20 % - Akzent3 3 7 3 2" xfId="24142"/>
    <cellStyle name="20 % - Akzent3 3 7 3 3" xfId="37626"/>
    <cellStyle name="20 % - Akzent3 3 7 3 4" xfId="51117"/>
    <cellStyle name="20 % - Akzent3 3 7 4" xfId="14047"/>
    <cellStyle name="20 % - Akzent3 3 7 4 2" xfId="27498"/>
    <cellStyle name="20 % - Akzent3 3 7 4 3" xfId="40982"/>
    <cellStyle name="20 % - Akzent3 3 7 4 4" xfId="54473"/>
    <cellStyle name="20 % - Akzent3 3 7 5" xfId="17429"/>
    <cellStyle name="20 % - Akzent3 3 7 6" xfId="30913"/>
    <cellStyle name="20 % - Akzent3 3 7 7" xfId="44404"/>
    <cellStyle name="20 % - Akzent3 3 8" xfId="4528"/>
    <cellStyle name="20 % - Akzent3 3 8 2" xfId="17979"/>
    <cellStyle name="20 % - Akzent3 3 8 3" xfId="31463"/>
    <cellStyle name="20 % - Akzent3 3 8 4" xfId="44954"/>
    <cellStyle name="20 % - Akzent3 3 9" xfId="7884"/>
    <cellStyle name="20 % - Akzent3 3 9 2" xfId="21335"/>
    <cellStyle name="20 % - Akzent3 3 9 3" xfId="34819"/>
    <cellStyle name="20 % - Akzent3 3 9 4" xfId="48310"/>
    <cellStyle name="20 % - Akzent3 4" xfId="1175"/>
    <cellStyle name="20 % - Akzent3 4 10" xfId="11259"/>
    <cellStyle name="20 % - Akzent3 4 10 2" xfId="24710"/>
    <cellStyle name="20 % - Akzent3 4 10 3" xfId="38194"/>
    <cellStyle name="20 % - Akzent3 4 10 4" xfId="51685"/>
    <cellStyle name="20 % - Akzent3 4 11" xfId="14640"/>
    <cellStyle name="20 % - Akzent3 4 12" xfId="28123"/>
    <cellStyle name="20 % - Akzent3 4 13" xfId="41614"/>
    <cellStyle name="20 % - Akzent3 4 2" xfId="1269"/>
    <cellStyle name="20 % - Akzent3 4 2 10" xfId="14742"/>
    <cellStyle name="20 % - Akzent3 4 2 11" xfId="28225"/>
    <cellStyle name="20 % - Akzent3 4 2 12" xfId="41716"/>
    <cellStyle name="20 % - Akzent3 4 2 2" xfId="1507"/>
    <cellStyle name="20 % - Akzent3 4 2 2 10" xfId="28475"/>
    <cellStyle name="20 % - Akzent3 4 2 2 11" xfId="41966"/>
    <cellStyle name="20 % - Akzent3 4 2 2 2" xfId="2083"/>
    <cellStyle name="20 % - Akzent3 4 2 2 2 2" xfId="3224"/>
    <cellStyle name="20 % - Akzent3 4 2 2 2 2 2" xfId="6585"/>
    <cellStyle name="20 % - Akzent3 4 2 2 2 2 2 2" xfId="20036"/>
    <cellStyle name="20 % - Akzent3 4 2 2 2 2 2 3" xfId="33520"/>
    <cellStyle name="20 % - Akzent3 4 2 2 2 2 2 4" xfId="47011"/>
    <cellStyle name="20 % - Akzent3 4 2 2 2 2 3" xfId="9941"/>
    <cellStyle name="20 % - Akzent3 4 2 2 2 2 3 2" xfId="23392"/>
    <cellStyle name="20 % - Akzent3 4 2 2 2 2 3 3" xfId="36876"/>
    <cellStyle name="20 % - Akzent3 4 2 2 2 2 3 4" xfId="50367"/>
    <cellStyle name="20 % - Akzent3 4 2 2 2 2 4" xfId="13297"/>
    <cellStyle name="20 % - Akzent3 4 2 2 2 2 4 2" xfId="26748"/>
    <cellStyle name="20 % - Akzent3 4 2 2 2 2 4 3" xfId="40232"/>
    <cellStyle name="20 % - Akzent3 4 2 2 2 2 4 4" xfId="53723"/>
    <cellStyle name="20 % - Akzent3 4 2 2 2 2 5" xfId="16679"/>
    <cellStyle name="20 % - Akzent3 4 2 2 2 2 6" xfId="30163"/>
    <cellStyle name="20 % - Akzent3 4 2 2 2 2 7" xfId="43654"/>
    <cellStyle name="20 % - Akzent3 4 2 2 2 3" xfId="5458"/>
    <cellStyle name="20 % - Akzent3 4 2 2 2 3 2" xfId="18909"/>
    <cellStyle name="20 % - Akzent3 4 2 2 2 3 3" xfId="32393"/>
    <cellStyle name="20 % - Akzent3 4 2 2 2 3 4" xfId="45884"/>
    <cellStyle name="20 % - Akzent3 4 2 2 2 4" xfId="8814"/>
    <cellStyle name="20 % - Akzent3 4 2 2 2 4 2" xfId="22265"/>
    <cellStyle name="20 % - Akzent3 4 2 2 2 4 3" xfId="35749"/>
    <cellStyle name="20 % - Akzent3 4 2 2 2 4 4" xfId="49240"/>
    <cellStyle name="20 % - Akzent3 4 2 2 2 5" xfId="12170"/>
    <cellStyle name="20 % - Akzent3 4 2 2 2 5 2" xfId="25621"/>
    <cellStyle name="20 % - Akzent3 4 2 2 2 5 3" xfId="39105"/>
    <cellStyle name="20 % - Akzent3 4 2 2 2 5 4" xfId="52596"/>
    <cellStyle name="20 % - Akzent3 4 2 2 2 6" xfId="15552"/>
    <cellStyle name="20 % - Akzent3 4 2 2 2 7" xfId="29036"/>
    <cellStyle name="20 % - Akzent3 4 2 2 2 8" xfId="42527"/>
    <cellStyle name="20 % - Akzent3 4 2 2 3" xfId="2664"/>
    <cellStyle name="20 % - Akzent3 4 2 2 3 2" xfId="6025"/>
    <cellStyle name="20 % - Akzent3 4 2 2 3 2 2" xfId="19476"/>
    <cellStyle name="20 % - Akzent3 4 2 2 3 2 3" xfId="32960"/>
    <cellStyle name="20 % - Akzent3 4 2 2 3 2 4" xfId="46451"/>
    <cellStyle name="20 % - Akzent3 4 2 2 3 3" xfId="9381"/>
    <cellStyle name="20 % - Akzent3 4 2 2 3 3 2" xfId="22832"/>
    <cellStyle name="20 % - Akzent3 4 2 2 3 3 3" xfId="36316"/>
    <cellStyle name="20 % - Akzent3 4 2 2 3 3 4" xfId="49807"/>
    <cellStyle name="20 % - Akzent3 4 2 2 3 4" xfId="12737"/>
    <cellStyle name="20 % - Akzent3 4 2 2 3 4 2" xfId="26188"/>
    <cellStyle name="20 % - Akzent3 4 2 2 3 4 3" xfId="39672"/>
    <cellStyle name="20 % - Akzent3 4 2 2 3 4 4" xfId="53163"/>
    <cellStyle name="20 % - Akzent3 4 2 2 3 5" xfId="16119"/>
    <cellStyle name="20 % - Akzent3 4 2 2 3 6" xfId="29603"/>
    <cellStyle name="20 % - Akzent3 4 2 2 3 7" xfId="43094"/>
    <cellStyle name="20 % - Akzent3 4 2 2 4" xfId="3769"/>
    <cellStyle name="20 % - Akzent3 4 2 2 4 2" xfId="7130"/>
    <cellStyle name="20 % - Akzent3 4 2 2 4 2 2" xfId="20581"/>
    <cellStyle name="20 % - Akzent3 4 2 2 4 2 3" xfId="34065"/>
    <cellStyle name="20 % - Akzent3 4 2 2 4 2 4" xfId="47556"/>
    <cellStyle name="20 % - Akzent3 4 2 2 4 3" xfId="10486"/>
    <cellStyle name="20 % - Akzent3 4 2 2 4 3 2" xfId="23937"/>
    <cellStyle name="20 % - Akzent3 4 2 2 4 3 3" xfId="37421"/>
    <cellStyle name="20 % - Akzent3 4 2 2 4 3 4" xfId="50912"/>
    <cellStyle name="20 % - Akzent3 4 2 2 4 4" xfId="13842"/>
    <cellStyle name="20 % - Akzent3 4 2 2 4 4 2" xfId="27293"/>
    <cellStyle name="20 % - Akzent3 4 2 2 4 4 3" xfId="40777"/>
    <cellStyle name="20 % - Akzent3 4 2 2 4 4 4" xfId="54268"/>
    <cellStyle name="20 % - Akzent3 4 2 2 4 5" xfId="17224"/>
    <cellStyle name="20 % - Akzent3 4 2 2 4 6" xfId="30708"/>
    <cellStyle name="20 % - Akzent3 4 2 2 4 7" xfId="44199"/>
    <cellStyle name="20 % - Akzent3 4 2 2 5" xfId="4349"/>
    <cellStyle name="20 % - Akzent3 4 2 2 5 2" xfId="7706"/>
    <cellStyle name="20 % - Akzent3 4 2 2 5 2 2" xfId="21157"/>
    <cellStyle name="20 % - Akzent3 4 2 2 5 2 3" xfId="34641"/>
    <cellStyle name="20 % - Akzent3 4 2 2 5 2 4" xfId="48132"/>
    <cellStyle name="20 % - Akzent3 4 2 2 5 3" xfId="11062"/>
    <cellStyle name="20 % - Akzent3 4 2 2 5 3 2" xfId="24513"/>
    <cellStyle name="20 % - Akzent3 4 2 2 5 3 3" xfId="37997"/>
    <cellStyle name="20 % - Akzent3 4 2 2 5 3 4" xfId="51488"/>
    <cellStyle name="20 % - Akzent3 4 2 2 5 4" xfId="14418"/>
    <cellStyle name="20 % - Akzent3 4 2 2 5 4 2" xfId="27869"/>
    <cellStyle name="20 % - Akzent3 4 2 2 5 4 3" xfId="41353"/>
    <cellStyle name="20 % - Akzent3 4 2 2 5 4 4" xfId="54844"/>
    <cellStyle name="20 % - Akzent3 4 2 2 5 5" xfId="17800"/>
    <cellStyle name="20 % - Akzent3 4 2 2 5 6" xfId="31284"/>
    <cellStyle name="20 % - Akzent3 4 2 2 5 7" xfId="44775"/>
    <cellStyle name="20 % - Akzent3 4 2 2 6" xfId="4899"/>
    <cellStyle name="20 % - Akzent3 4 2 2 6 2" xfId="18350"/>
    <cellStyle name="20 % - Akzent3 4 2 2 6 3" xfId="31834"/>
    <cellStyle name="20 % - Akzent3 4 2 2 6 4" xfId="45325"/>
    <cellStyle name="20 % - Akzent3 4 2 2 7" xfId="8255"/>
    <cellStyle name="20 % - Akzent3 4 2 2 7 2" xfId="21706"/>
    <cellStyle name="20 % - Akzent3 4 2 2 7 3" xfId="35190"/>
    <cellStyle name="20 % - Akzent3 4 2 2 7 4" xfId="48681"/>
    <cellStyle name="20 % - Akzent3 4 2 2 8" xfId="11611"/>
    <cellStyle name="20 % - Akzent3 4 2 2 8 2" xfId="25062"/>
    <cellStyle name="20 % - Akzent3 4 2 2 8 3" xfId="38546"/>
    <cellStyle name="20 % - Akzent3 4 2 2 8 4" xfId="52037"/>
    <cellStyle name="20 % - Akzent3 4 2 2 9" xfId="14992"/>
    <cellStyle name="20 % - Akzent3 4 2 3" xfId="1834"/>
    <cellStyle name="20 % - Akzent3 4 2 3 2" xfId="2974"/>
    <cellStyle name="20 % - Akzent3 4 2 3 2 2" xfId="6335"/>
    <cellStyle name="20 % - Akzent3 4 2 3 2 2 2" xfId="19786"/>
    <cellStyle name="20 % - Akzent3 4 2 3 2 2 3" xfId="33270"/>
    <cellStyle name="20 % - Akzent3 4 2 3 2 2 4" xfId="46761"/>
    <cellStyle name="20 % - Akzent3 4 2 3 2 3" xfId="9691"/>
    <cellStyle name="20 % - Akzent3 4 2 3 2 3 2" xfId="23142"/>
    <cellStyle name="20 % - Akzent3 4 2 3 2 3 3" xfId="36626"/>
    <cellStyle name="20 % - Akzent3 4 2 3 2 3 4" xfId="50117"/>
    <cellStyle name="20 % - Akzent3 4 2 3 2 4" xfId="13047"/>
    <cellStyle name="20 % - Akzent3 4 2 3 2 4 2" xfId="26498"/>
    <cellStyle name="20 % - Akzent3 4 2 3 2 4 3" xfId="39982"/>
    <cellStyle name="20 % - Akzent3 4 2 3 2 4 4" xfId="53473"/>
    <cellStyle name="20 % - Akzent3 4 2 3 2 5" xfId="16429"/>
    <cellStyle name="20 % - Akzent3 4 2 3 2 6" xfId="29913"/>
    <cellStyle name="20 % - Akzent3 4 2 3 2 7" xfId="43404"/>
    <cellStyle name="20 % - Akzent3 4 2 3 3" xfId="5208"/>
    <cellStyle name="20 % - Akzent3 4 2 3 3 2" xfId="18659"/>
    <cellStyle name="20 % - Akzent3 4 2 3 3 3" xfId="32143"/>
    <cellStyle name="20 % - Akzent3 4 2 3 3 4" xfId="45634"/>
    <cellStyle name="20 % - Akzent3 4 2 3 4" xfId="8564"/>
    <cellStyle name="20 % - Akzent3 4 2 3 4 2" xfId="22015"/>
    <cellStyle name="20 % - Akzent3 4 2 3 4 3" xfId="35499"/>
    <cellStyle name="20 % - Akzent3 4 2 3 4 4" xfId="48990"/>
    <cellStyle name="20 % - Akzent3 4 2 3 5" xfId="11920"/>
    <cellStyle name="20 % - Akzent3 4 2 3 5 2" xfId="25371"/>
    <cellStyle name="20 % - Akzent3 4 2 3 5 3" xfId="38855"/>
    <cellStyle name="20 % - Akzent3 4 2 3 5 4" xfId="52346"/>
    <cellStyle name="20 % - Akzent3 4 2 3 6" xfId="15302"/>
    <cellStyle name="20 % - Akzent3 4 2 3 7" xfId="28786"/>
    <cellStyle name="20 % - Akzent3 4 2 3 8" xfId="42277"/>
    <cellStyle name="20 % - Akzent3 4 2 4" xfId="2413"/>
    <cellStyle name="20 % - Akzent3 4 2 4 2" xfId="5775"/>
    <cellStyle name="20 % - Akzent3 4 2 4 2 2" xfId="19226"/>
    <cellStyle name="20 % - Akzent3 4 2 4 2 3" xfId="32710"/>
    <cellStyle name="20 % - Akzent3 4 2 4 2 4" xfId="46201"/>
    <cellStyle name="20 % - Akzent3 4 2 4 3" xfId="9131"/>
    <cellStyle name="20 % - Akzent3 4 2 4 3 2" xfId="22582"/>
    <cellStyle name="20 % - Akzent3 4 2 4 3 3" xfId="36066"/>
    <cellStyle name="20 % - Akzent3 4 2 4 3 4" xfId="49557"/>
    <cellStyle name="20 % - Akzent3 4 2 4 4" xfId="12487"/>
    <cellStyle name="20 % - Akzent3 4 2 4 4 2" xfId="25938"/>
    <cellStyle name="20 % - Akzent3 4 2 4 4 3" xfId="39422"/>
    <cellStyle name="20 % - Akzent3 4 2 4 4 4" xfId="52913"/>
    <cellStyle name="20 % - Akzent3 4 2 4 5" xfId="15869"/>
    <cellStyle name="20 % - Akzent3 4 2 4 6" xfId="29353"/>
    <cellStyle name="20 % - Akzent3 4 2 4 7" xfId="42844"/>
    <cellStyle name="20 % - Akzent3 4 2 5" xfId="3519"/>
    <cellStyle name="20 % - Akzent3 4 2 5 2" xfId="6880"/>
    <cellStyle name="20 % - Akzent3 4 2 5 2 2" xfId="20331"/>
    <cellStyle name="20 % - Akzent3 4 2 5 2 3" xfId="33815"/>
    <cellStyle name="20 % - Akzent3 4 2 5 2 4" xfId="47306"/>
    <cellStyle name="20 % - Akzent3 4 2 5 3" xfId="10236"/>
    <cellStyle name="20 % - Akzent3 4 2 5 3 2" xfId="23687"/>
    <cellStyle name="20 % - Akzent3 4 2 5 3 3" xfId="37171"/>
    <cellStyle name="20 % - Akzent3 4 2 5 3 4" xfId="50662"/>
    <cellStyle name="20 % - Akzent3 4 2 5 4" xfId="13592"/>
    <cellStyle name="20 % - Akzent3 4 2 5 4 2" xfId="27043"/>
    <cellStyle name="20 % - Akzent3 4 2 5 4 3" xfId="40527"/>
    <cellStyle name="20 % - Akzent3 4 2 5 4 4" xfId="54018"/>
    <cellStyle name="20 % - Akzent3 4 2 5 5" xfId="16974"/>
    <cellStyle name="20 % - Akzent3 4 2 5 6" xfId="30458"/>
    <cellStyle name="20 % - Akzent3 4 2 5 7" xfId="43949"/>
    <cellStyle name="20 % - Akzent3 4 2 6" xfId="4099"/>
    <cellStyle name="20 % - Akzent3 4 2 6 2" xfId="7456"/>
    <cellStyle name="20 % - Akzent3 4 2 6 2 2" xfId="20907"/>
    <cellStyle name="20 % - Akzent3 4 2 6 2 3" xfId="34391"/>
    <cellStyle name="20 % - Akzent3 4 2 6 2 4" xfId="47882"/>
    <cellStyle name="20 % - Akzent3 4 2 6 3" xfId="10812"/>
    <cellStyle name="20 % - Akzent3 4 2 6 3 2" xfId="24263"/>
    <cellStyle name="20 % - Akzent3 4 2 6 3 3" xfId="37747"/>
    <cellStyle name="20 % - Akzent3 4 2 6 3 4" xfId="51238"/>
    <cellStyle name="20 % - Akzent3 4 2 6 4" xfId="14168"/>
    <cellStyle name="20 % - Akzent3 4 2 6 4 2" xfId="27619"/>
    <cellStyle name="20 % - Akzent3 4 2 6 4 3" xfId="41103"/>
    <cellStyle name="20 % - Akzent3 4 2 6 4 4" xfId="54594"/>
    <cellStyle name="20 % - Akzent3 4 2 6 5" xfId="17550"/>
    <cellStyle name="20 % - Akzent3 4 2 6 6" xfId="31034"/>
    <cellStyle name="20 % - Akzent3 4 2 6 7" xfId="44525"/>
    <cellStyle name="20 % - Akzent3 4 2 7" xfId="4649"/>
    <cellStyle name="20 % - Akzent3 4 2 7 2" xfId="18100"/>
    <cellStyle name="20 % - Akzent3 4 2 7 3" xfId="31584"/>
    <cellStyle name="20 % - Akzent3 4 2 7 4" xfId="45075"/>
    <cellStyle name="20 % - Akzent3 4 2 8" xfId="8005"/>
    <cellStyle name="20 % - Akzent3 4 2 8 2" xfId="21456"/>
    <cellStyle name="20 % - Akzent3 4 2 8 3" xfId="34940"/>
    <cellStyle name="20 % - Akzent3 4 2 8 4" xfId="48431"/>
    <cellStyle name="20 % - Akzent3 4 2 9" xfId="11361"/>
    <cellStyle name="20 % - Akzent3 4 2 9 2" xfId="24812"/>
    <cellStyle name="20 % - Akzent3 4 2 9 3" xfId="38296"/>
    <cellStyle name="20 % - Akzent3 4 2 9 4" xfId="51787"/>
    <cellStyle name="20 % - Akzent3 4 3" xfId="1409"/>
    <cellStyle name="20 % - Akzent3 4 3 10" xfId="28374"/>
    <cellStyle name="20 % - Akzent3 4 3 11" xfId="41865"/>
    <cellStyle name="20 % - Akzent3 4 3 2" xfId="1983"/>
    <cellStyle name="20 % - Akzent3 4 3 2 2" xfId="3123"/>
    <cellStyle name="20 % - Akzent3 4 3 2 2 2" xfId="6484"/>
    <cellStyle name="20 % - Akzent3 4 3 2 2 2 2" xfId="19935"/>
    <cellStyle name="20 % - Akzent3 4 3 2 2 2 3" xfId="33419"/>
    <cellStyle name="20 % - Akzent3 4 3 2 2 2 4" xfId="46910"/>
    <cellStyle name="20 % - Akzent3 4 3 2 2 3" xfId="9840"/>
    <cellStyle name="20 % - Akzent3 4 3 2 2 3 2" xfId="23291"/>
    <cellStyle name="20 % - Akzent3 4 3 2 2 3 3" xfId="36775"/>
    <cellStyle name="20 % - Akzent3 4 3 2 2 3 4" xfId="50266"/>
    <cellStyle name="20 % - Akzent3 4 3 2 2 4" xfId="13196"/>
    <cellStyle name="20 % - Akzent3 4 3 2 2 4 2" xfId="26647"/>
    <cellStyle name="20 % - Akzent3 4 3 2 2 4 3" xfId="40131"/>
    <cellStyle name="20 % - Akzent3 4 3 2 2 4 4" xfId="53622"/>
    <cellStyle name="20 % - Akzent3 4 3 2 2 5" xfId="16578"/>
    <cellStyle name="20 % - Akzent3 4 3 2 2 6" xfId="30062"/>
    <cellStyle name="20 % - Akzent3 4 3 2 2 7" xfId="43553"/>
    <cellStyle name="20 % - Akzent3 4 3 2 3" xfId="5357"/>
    <cellStyle name="20 % - Akzent3 4 3 2 3 2" xfId="18808"/>
    <cellStyle name="20 % - Akzent3 4 3 2 3 3" xfId="32292"/>
    <cellStyle name="20 % - Akzent3 4 3 2 3 4" xfId="45783"/>
    <cellStyle name="20 % - Akzent3 4 3 2 4" xfId="8713"/>
    <cellStyle name="20 % - Akzent3 4 3 2 4 2" xfId="22164"/>
    <cellStyle name="20 % - Akzent3 4 3 2 4 3" xfId="35648"/>
    <cellStyle name="20 % - Akzent3 4 3 2 4 4" xfId="49139"/>
    <cellStyle name="20 % - Akzent3 4 3 2 5" xfId="12069"/>
    <cellStyle name="20 % - Akzent3 4 3 2 5 2" xfId="25520"/>
    <cellStyle name="20 % - Akzent3 4 3 2 5 3" xfId="39004"/>
    <cellStyle name="20 % - Akzent3 4 3 2 5 4" xfId="52495"/>
    <cellStyle name="20 % - Akzent3 4 3 2 6" xfId="15451"/>
    <cellStyle name="20 % - Akzent3 4 3 2 7" xfId="28935"/>
    <cellStyle name="20 % - Akzent3 4 3 2 8" xfId="42426"/>
    <cellStyle name="20 % - Akzent3 4 3 3" xfId="2563"/>
    <cellStyle name="20 % - Akzent3 4 3 3 2" xfId="5924"/>
    <cellStyle name="20 % - Akzent3 4 3 3 2 2" xfId="19375"/>
    <cellStyle name="20 % - Akzent3 4 3 3 2 3" xfId="32859"/>
    <cellStyle name="20 % - Akzent3 4 3 3 2 4" xfId="46350"/>
    <cellStyle name="20 % - Akzent3 4 3 3 3" xfId="9280"/>
    <cellStyle name="20 % - Akzent3 4 3 3 3 2" xfId="22731"/>
    <cellStyle name="20 % - Akzent3 4 3 3 3 3" xfId="36215"/>
    <cellStyle name="20 % - Akzent3 4 3 3 3 4" xfId="49706"/>
    <cellStyle name="20 % - Akzent3 4 3 3 4" xfId="12636"/>
    <cellStyle name="20 % - Akzent3 4 3 3 4 2" xfId="26087"/>
    <cellStyle name="20 % - Akzent3 4 3 3 4 3" xfId="39571"/>
    <cellStyle name="20 % - Akzent3 4 3 3 4 4" xfId="53062"/>
    <cellStyle name="20 % - Akzent3 4 3 3 5" xfId="16018"/>
    <cellStyle name="20 % - Akzent3 4 3 3 6" xfId="29502"/>
    <cellStyle name="20 % - Akzent3 4 3 3 7" xfId="42993"/>
    <cellStyle name="20 % - Akzent3 4 3 4" xfId="3668"/>
    <cellStyle name="20 % - Akzent3 4 3 4 2" xfId="7029"/>
    <cellStyle name="20 % - Akzent3 4 3 4 2 2" xfId="20480"/>
    <cellStyle name="20 % - Akzent3 4 3 4 2 3" xfId="33964"/>
    <cellStyle name="20 % - Akzent3 4 3 4 2 4" xfId="47455"/>
    <cellStyle name="20 % - Akzent3 4 3 4 3" xfId="10385"/>
    <cellStyle name="20 % - Akzent3 4 3 4 3 2" xfId="23836"/>
    <cellStyle name="20 % - Akzent3 4 3 4 3 3" xfId="37320"/>
    <cellStyle name="20 % - Akzent3 4 3 4 3 4" xfId="50811"/>
    <cellStyle name="20 % - Akzent3 4 3 4 4" xfId="13741"/>
    <cellStyle name="20 % - Akzent3 4 3 4 4 2" xfId="27192"/>
    <cellStyle name="20 % - Akzent3 4 3 4 4 3" xfId="40676"/>
    <cellStyle name="20 % - Akzent3 4 3 4 4 4" xfId="54167"/>
    <cellStyle name="20 % - Akzent3 4 3 4 5" xfId="17123"/>
    <cellStyle name="20 % - Akzent3 4 3 4 6" xfId="30607"/>
    <cellStyle name="20 % - Akzent3 4 3 4 7" xfId="44098"/>
    <cellStyle name="20 % - Akzent3 4 3 5" xfId="4248"/>
    <cellStyle name="20 % - Akzent3 4 3 5 2" xfId="7605"/>
    <cellStyle name="20 % - Akzent3 4 3 5 2 2" xfId="21056"/>
    <cellStyle name="20 % - Akzent3 4 3 5 2 3" xfId="34540"/>
    <cellStyle name="20 % - Akzent3 4 3 5 2 4" xfId="48031"/>
    <cellStyle name="20 % - Akzent3 4 3 5 3" xfId="10961"/>
    <cellStyle name="20 % - Akzent3 4 3 5 3 2" xfId="24412"/>
    <cellStyle name="20 % - Akzent3 4 3 5 3 3" xfId="37896"/>
    <cellStyle name="20 % - Akzent3 4 3 5 3 4" xfId="51387"/>
    <cellStyle name="20 % - Akzent3 4 3 5 4" xfId="14317"/>
    <cellStyle name="20 % - Akzent3 4 3 5 4 2" xfId="27768"/>
    <cellStyle name="20 % - Akzent3 4 3 5 4 3" xfId="41252"/>
    <cellStyle name="20 % - Akzent3 4 3 5 4 4" xfId="54743"/>
    <cellStyle name="20 % - Akzent3 4 3 5 5" xfId="17699"/>
    <cellStyle name="20 % - Akzent3 4 3 5 6" xfId="31183"/>
    <cellStyle name="20 % - Akzent3 4 3 5 7" xfId="44674"/>
    <cellStyle name="20 % - Akzent3 4 3 6" xfId="4798"/>
    <cellStyle name="20 % - Akzent3 4 3 6 2" xfId="18249"/>
    <cellStyle name="20 % - Akzent3 4 3 6 3" xfId="31733"/>
    <cellStyle name="20 % - Akzent3 4 3 6 4" xfId="45224"/>
    <cellStyle name="20 % - Akzent3 4 3 7" xfId="8154"/>
    <cellStyle name="20 % - Akzent3 4 3 7 2" xfId="21605"/>
    <cellStyle name="20 % - Akzent3 4 3 7 3" xfId="35089"/>
    <cellStyle name="20 % - Akzent3 4 3 7 4" xfId="48580"/>
    <cellStyle name="20 % - Akzent3 4 3 8" xfId="11510"/>
    <cellStyle name="20 % - Akzent3 4 3 8 2" xfId="24961"/>
    <cellStyle name="20 % - Akzent3 4 3 8 3" xfId="38445"/>
    <cellStyle name="20 % - Akzent3 4 3 8 4" xfId="51936"/>
    <cellStyle name="20 % - Akzent3 4 3 9" xfId="14891"/>
    <cellStyle name="20 % - Akzent3 4 4" xfId="1734"/>
    <cellStyle name="20 % - Akzent3 4 4 2" xfId="2873"/>
    <cellStyle name="20 % - Akzent3 4 4 2 2" xfId="6234"/>
    <cellStyle name="20 % - Akzent3 4 4 2 2 2" xfId="19685"/>
    <cellStyle name="20 % - Akzent3 4 4 2 2 3" xfId="33169"/>
    <cellStyle name="20 % - Akzent3 4 4 2 2 4" xfId="46660"/>
    <cellStyle name="20 % - Akzent3 4 4 2 3" xfId="9590"/>
    <cellStyle name="20 % - Akzent3 4 4 2 3 2" xfId="23041"/>
    <cellStyle name="20 % - Akzent3 4 4 2 3 3" xfId="36525"/>
    <cellStyle name="20 % - Akzent3 4 4 2 3 4" xfId="50016"/>
    <cellStyle name="20 % - Akzent3 4 4 2 4" xfId="12946"/>
    <cellStyle name="20 % - Akzent3 4 4 2 4 2" xfId="26397"/>
    <cellStyle name="20 % - Akzent3 4 4 2 4 3" xfId="39881"/>
    <cellStyle name="20 % - Akzent3 4 4 2 4 4" xfId="53372"/>
    <cellStyle name="20 % - Akzent3 4 4 2 5" xfId="16328"/>
    <cellStyle name="20 % - Akzent3 4 4 2 6" xfId="29812"/>
    <cellStyle name="20 % - Akzent3 4 4 2 7" xfId="43303"/>
    <cellStyle name="20 % - Akzent3 4 4 3" xfId="5107"/>
    <cellStyle name="20 % - Akzent3 4 4 3 2" xfId="18558"/>
    <cellStyle name="20 % - Akzent3 4 4 3 3" xfId="32042"/>
    <cellStyle name="20 % - Akzent3 4 4 3 4" xfId="45533"/>
    <cellStyle name="20 % - Akzent3 4 4 4" xfId="8463"/>
    <cellStyle name="20 % - Akzent3 4 4 4 2" xfId="21914"/>
    <cellStyle name="20 % - Akzent3 4 4 4 3" xfId="35398"/>
    <cellStyle name="20 % - Akzent3 4 4 4 4" xfId="48889"/>
    <cellStyle name="20 % - Akzent3 4 4 5" xfId="11819"/>
    <cellStyle name="20 % - Akzent3 4 4 5 2" xfId="25270"/>
    <cellStyle name="20 % - Akzent3 4 4 5 3" xfId="38754"/>
    <cellStyle name="20 % - Akzent3 4 4 5 4" xfId="52245"/>
    <cellStyle name="20 % - Akzent3 4 4 6" xfId="15201"/>
    <cellStyle name="20 % - Akzent3 4 4 7" xfId="28685"/>
    <cellStyle name="20 % - Akzent3 4 4 8" xfId="42176"/>
    <cellStyle name="20 % - Akzent3 4 5" xfId="2311"/>
    <cellStyle name="20 % - Akzent3 4 5 2" xfId="5673"/>
    <cellStyle name="20 % - Akzent3 4 5 2 2" xfId="19124"/>
    <cellStyle name="20 % - Akzent3 4 5 2 3" xfId="32608"/>
    <cellStyle name="20 % - Akzent3 4 5 2 4" xfId="46099"/>
    <cellStyle name="20 % - Akzent3 4 5 3" xfId="9029"/>
    <cellStyle name="20 % - Akzent3 4 5 3 2" xfId="22480"/>
    <cellStyle name="20 % - Akzent3 4 5 3 3" xfId="35964"/>
    <cellStyle name="20 % - Akzent3 4 5 3 4" xfId="49455"/>
    <cellStyle name="20 % - Akzent3 4 5 4" xfId="12385"/>
    <cellStyle name="20 % - Akzent3 4 5 4 2" xfId="25836"/>
    <cellStyle name="20 % - Akzent3 4 5 4 3" xfId="39320"/>
    <cellStyle name="20 % - Akzent3 4 5 4 4" xfId="52811"/>
    <cellStyle name="20 % - Akzent3 4 5 5" xfId="15767"/>
    <cellStyle name="20 % - Akzent3 4 5 6" xfId="29251"/>
    <cellStyle name="20 % - Akzent3 4 5 7" xfId="42742"/>
    <cellStyle name="20 % - Akzent3 4 6" xfId="3417"/>
    <cellStyle name="20 % - Akzent3 4 6 2" xfId="6778"/>
    <cellStyle name="20 % - Akzent3 4 6 2 2" xfId="20229"/>
    <cellStyle name="20 % - Akzent3 4 6 2 3" xfId="33713"/>
    <cellStyle name="20 % - Akzent3 4 6 2 4" xfId="47204"/>
    <cellStyle name="20 % - Akzent3 4 6 3" xfId="10134"/>
    <cellStyle name="20 % - Akzent3 4 6 3 2" xfId="23585"/>
    <cellStyle name="20 % - Akzent3 4 6 3 3" xfId="37069"/>
    <cellStyle name="20 % - Akzent3 4 6 3 4" xfId="50560"/>
    <cellStyle name="20 % - Akzent3 4 6 4" xfId="13490"/>
    <cellStyle name="20 % - Akzent3 4 6 4 2" xfId="26941"/>
    <cellStyle name="20 % - Akzent3 4 6 4 3" xfId="40425"/>
    <cellStyle name="20 % - Akzent3 4 6 4 4" xfId="53916"/>
    <cellStyle name="20 % - Akzent3 4 6 5" xfId="16872"/>
    <cellStyle name="20 % - Akzent3 4 6 6" xfId="30356"/>
    <cellStyle name="20 % - Akzent3 4 6 7" xfId="43847"/>
    <cellStyle name="20 % - Akzent3 4 7" xfId="3997"/>
    <cellStyle name="20 % - Akzent3 4 7 2" xfId="7354"/>
    <cellStyle name="20 % - Akzent3 4 7 2 2" xfId="20805"/>
    <cellStyle name="20 % - Akzent3 4 7 2 3" xfId="34289"/>
    <cellStyle name="20 % - Akzent3 4 7 2 4" xfId="47780"/>
    <cellStyle name="20 % - Akzent3 4 7 3" xfId="10710"/>
    <cellStyle name="20 % - Akzent3 4 7 3 2" xfId="24161"/>
    <cellStyle name="20 % - Akzent3 4 7 3 3" xfId="37645"/>
    <cellStyle name="20 % - Akzent3 4 7 3 4" xfId="51136"/>
    <cellStyle name="20 % - Akzent3 4 7 4" xfId="14066"/>
    <cellStyle name="20 % - Akzent3 4 7 4 2" xfId="27517"/>
    <cellStyle name="20 % - Akzent3 4 7 4 3" xfId="41001"/>
    <cellStyle name="20 % - Akzent3 4 7 4 4" xfId="54492"/>
    <cellStyle name="20 % - Akzent3 4 7 5" xfId="17448"/>
    <cellStyle name="20 % - Akzent3 4 7 6" xfId="30932"/>
    <cellStyle name="20 % - Akzent3 4 7 7" xfId="44423"/>
    <cellStyle name="20 % - Akzent3 4 8" xfId="4547"/>
    <cellStyle name="20 % - Akzent3 4 8 2" xfId="17998"/>
    <cellStyle name="20 % - Akzent3 4 8 3" xfId="31482"/>
    <cellStyle name="20 % - Akzent3 4 8 4" xfId="44973"/>
    <cellStyle name="20 % - Akzent3 4 9" xfId="7903"/>
    <cellStyle name="20 % - Akzent3 4 9 2" xfId="21354"/>
    <cellStyle name="20 % - Akzent3 4 9 3" xfId="34838"/>
    <cellStyle name="20 % - Akzent3 4 9 4" xfId="48329"/>
    <cellStyle name="20 % - Akzent3 5" xfId="1195"/>
    <cellStyle name="20 % - Akzent3 5 10" xfId="14658"/>
    <cellStyle name="20 % - Akzent3 5 11" xfId="28141"/>
    <cellStyle name="20 % - Akzent3 5 12" xfId="41632"/>
    <cellStyle name="20 % - Akzent3 5 2" xfId="1426"/>
    <cellStyle name="20 % - Akzent3 5 2 10" xfId="28391"/>
    <cellStyle name="20 % - Akzent3 5 2 11" xfId="41882"/>
    <cellStyle name="20 % - Akzent3 5 2 2" xfId="2000"/>
    <cellStyle name="20 % - Akzent3 5 2 2 2" xfId="3140"/>
    <cellStyle name="20 % - Akzent3 5 2 2 2 2" xfId="6501"/>
    <cellStyle name="20 % - Akzent3 5 2 2 2 2 2" xfId="19952"/>
    <cellStyle name="20 % - Akzent3 5 2 2 2 2 3" xfId="33436"/>
    <cellStyle name="20 % - Akzent3 5 2 2 2 2 4" xfId="46927"/>
    <cellStyle name="20 % - Akzent3 5 2 2 2 3" xfId="9857"/>
    <cellStyle name="20 % - Akzent3 5 2 2 2 3 2" xfId="23308"/>
    <cellStyle name="20 % - Akzent3 5 2 2 2 3 3" xfId="36792"/>
    <cellStyle name="20 % - Akzent3 5 2 2 2 3 4" xfId="50283"/>
    <cellStyle name="20 % - Akzent3 5 2 2 2 4" xfId="13213"/>
    <cellStyle name="20 % - Akzent3 5 2 2 2 4 2" xfId="26664"/>
    <cellStyle name="20 % - Akzent3 5 2 2 2 4 3" xfId="40148"/>
    <cellStyle name="20 % - Akzent3 5 2 2 2 4 4" xfId="53639"/>
    <cellStyle name="20 % - Akzent3 5 2 2 2 5" xfId="16595"/>
    <cellStyle name="20 % - Akzent3 5 2 2 2 6" xfId="30079"/>
    <cellStyle name="20 % - Akzent3 5 2 2 2 7" xfId="43570"/>
    <cellStyle name="20 % - Akzent3 5 2 2 3" xfId="5374"/>
    <cellStyle name="20 % - Akzent3 5 2 2 3 2" xfId="18825"/>
    <cellStyle name="20 % - Akzent3 5 2 2 3 3" xfId="32309"/>
    <cellStyle name="20 % - Akzent3 5 2 2 3 4" xfId="45800"/>
    <cellStyle name="20 % - Akzent3 5 2 2 4" xfId="8730"/>
    <cellStyle name="20 % - Akzent3 5 2 2 4 2" xfId="22181"/>
    <cellStyle name="20 % - Akzent3 5 2 2 4 3" xfId="35665"/>
    <cellStyle name="20 % - Akzent3 5 2 2 4 4" xfId="49156"/>
    <cellStyle name="20 % - Akzent3 5 2 2 5" xfId="12086"/>
    <cellStyle name="20 % - Akzent3 5 2 2 5 2" xfId="25537"/>
    <cellStyle name="20 % - Akzent3 5 2 2 5 3" xfId="39021"/>
    <cellStyle name="20 % - Akzent3 5 2 2 5 4" xfId="52512"/>
    <cellStyle name="20 % - Akzent3 5 2 2 6" xfId="15468"/>
    <cellStyle name="20 % - Akzent3 5 2 2 7" xfId="28952"/>
    <cellStyle name="20 % - Akzent3 5 2 2 8" xfId="42443"/>
    <cellStyle name="20 % - Akzent3 5 2 3" xfId="2580"/>
    <cellStyle name="20 % - Akzent3 5 2 3 2" xfId="5941"/>
    <cellStyle name="20 % - Akzent3 5 2 3 2 2" xfId="19392"/>
    <cellStyle name="20 % - Akzent3 5 2 3 2 3" xfId="32876"/>
    <cellStyle name="20 % - Akzent3 5 2 3 2 4" xfId="46367"/>
    <cellStyle name="20 % - Akzent3 5 2 3 3" xfId="9297"/>
    <cellStyle name="20 % - Akzent3 5 2 3 3 2" xfId="22748"/>
    <cellStyle name="20 % - Akzent3 5 2 3 3 3" xfId="36232"/>
    <cellStyle name="20 % - Akzent3 5 2 3 3 4" xfId="49723"/>
    <cellStyle name="20 % - Akzent3 5 2 3 4" xfId="12653"/>
    <cellStyle name="20 % - Akzent3 5 2 3 4 2" xfId="26104"/>
    <cellStyle name="20 % - Akzent3 5 2 3 4 3" xfId="39588"/>
    <cellStyle name="20 % - Akzent3 5 2 3 4 4" xfId="53079"/>
    <cellStyle name="20 % - Akzent3 5 2 3 5" xfId="16035"/>
    <cellStyle name="20 % - Akzent3 5 2 3 6" xfId="29519"/>
    <cellStyle name="20 % - Akzent3 5 2 3 7" xfId="43010"/>
    <cellStyle name="20 % - Akzent3 5 2 4" xfId="3685"/>
    <cellStyle name="20 % - Akzent3 5 2 4 2" xfId="7046"/>
    <cellStyle name="20 % - Akzent3 5 2 4 2 2" xfId="20497"/>
    <cellStyle name="20 % - Akzent3 5 2 4 2 3" xfId="33981"/>
    <cellStyle name="20 % - Akzent3 5 2 4 2 4" xfId="47472"/>
    <cellStyle name="20 % - Akzent3 5 2 4 3" xfId="10402"/>
    <cellStyle name="20 % - Akzent3 5 2 4 3 2" xfId="23853"/>
    <cellStyle name="20 % - Akzent3 5 2 4 3 3" xfId="37337"/>
    <cellStyle name="20 % - Akzent3 5 2 4 3 4" xfId="50828"/>
    <cellStyle name="20 % - Akzent3 5 2 4 4" xfId="13758"/>
    <cellStyle name="20 % - Akzent3 5 2 4 4 2" xfId="27209"/>
    <cellStyle name="20 % - Akzent3 5 2 4 4 3" xfId="40693"/>
    <cellStyle name="20 % - Akzent3 5 2 4 4 4" xfId="54184"/>
    <cellStyle name="20 % - Akzent3 5 2 4 5" xfId="17140"/>
    <cellStyle name="20 % - Akzent3 5 2 4 6" xfId="30624"/>
    <cellStyle name="20 % - Akzent3 5 2 4 7" xfId="44115"/>
    <cellStyle name="20 % - Akzent3 5 2 5" xfId="4265"/>
    <cellStyle name="20 % - Akzent3 5 2 5 2" xfId="7622"/>
    <cellStyle name="20 % - Akzent3 5 2 5 2 2" xfId="21073"/>
    <cellStyle name="20 % - Akzent3 5 2 5 2 3" xfId="34557"/>
    <cellStyle name="20 % - Akzent3 5 2 5 2 4" xfId="48048"/>
    <cellStyle name="20 % - Akzent3 5 2 5 3" xfId="10978"/>
    <cellStyle name="20 % - Akzent3 5 2 5 3 2" xfId="24429"/>
    <cellStyle name="20 % - Akzent3 5 2 5 3 3" xfId="37913"/>
    <cellStyle name="20 % - Akzent3 5 2 5 3 4" xfId="51404"/>
    <cellStyle name="20 % - Akzent3 5 2 5 4" xfId="14334"/>
    <cellStyle name="20 % - Akzent3 5 2 5 4 2" xfId="27785"/>
    <cellStyle name="20 % - Akzent3 5 2 5 4 3" xfId="41269"/>
    <cellStyle name="20 % - Akzent3 5 2 5 4 4" xfId="54760"/>
    <cellStyle name="20 % - Akzent3 5 2 5 5" xfId="17716"/>
    <cellStyle name="20 % - Akzent3 5 2 5 6" xfId="31200"/>
    <cellStyle name="20 % - Akzent3 5 2 5 7" xfId="44691"/>
    <cellStyle name="20 % - Akzent3 5 2 6" xfId="4815"/>
    <cellStyle name="20 % - Akzent3 5 2 6 2" xfId="18266"/>
    <cellStyle name="20 % - Akzent3 5 2 6 3" xfId="31750"/>
    <cellStyle name="20 % - Akzent3 5 2 6 4" xfId="45241"/>
    <cellStyle name="20 % - Akzent3 5 2 7" xfId="8171"/>
    <cellStyle name="20 % - Akzent3 5 2 7 2" xfId="21622"/>
    <cellStyle name="20 % - Akzent3 5 2 7 3" xfId="35106"/>
    <cellStyle name="20 % - Akzent3 5 2 7 4" xfId="48597"/>
    <cellStyle name="20 % - Akzent3 5 2 8" xfId="11527"/>
    <cellStyle name="20 % - Akzent3 5 2 8 2" xfId="24978"/>
    <cellStyle name="20 % - Akzent3 5 2 8 3" xfId="38462"/>
    <cellStyle name="20 % - Akzent3 5 2 8 4" xfId="51953"/>
    <cellStyle name="20 % - Akzent3 5 2 9" xfId="14908"/>
    <cellStyle name="20 % - Akzent3 5 3" xfId="1751"/>
    <cellStyle name="20 % - Akzent3 5 3 2" xfId="2890"/>
    <cellStyle name="20 % - Akzent3 5 3 2 2" xfId="6251"/>
    <cellStyle name="20 % - Akzent3 5 3 2 2 2" xfId="19702"/>
    <cellStyle name="20 % - Akzent3 5 3 2 2 3" xfId="33186"/>
    <cellStyle name="20 % - Akzent3 5 3 2 2 4" xfId="46677"/>
    <cellStyle name="20 % - Akzent3 5 3 2 3" xfId="9607"/>
    <cellStyle name="20 % - Akzent3 5 3 2 3 2" xfId="23058"/>
    <cellStyle name="20 % - Akzent3 5 3 2 3 3" xfId="36542"/>
    <cellStyle name="20 % - Akzent3 5 3 2 3 4" xfId="50033"/>
    <cellStyle name="20 % - Akzent3 5 3 2 4" xfId="12963"/>
    <cellStyle name="20 % - Akzent3 5 3 2 4 2" xfId="26414"/>
    <cellStyle name="20 % - Akzent3 5 3 2 4 3" xfId="39898"/>
    <cellStyle name="20 % - Akzent3 5 3 2 4 4" xfId="53389"/>
    <cellStyle name="20 % - Akzent3 5 3 2 5" xfId="16345"/>
    <cellStyle name="20 % - Akzent3 5 3 2 6" xfId="29829"/>
    <cellStyle name="20 % - Akzent3 5 3 2 7" xfId="43320"/>
    <cellStyle name="20 % - Akzent3 5 3 3" xfId="5124"/>
    <cellStyle name="20 % - Akzent3 5 3 3 2" xfId="18575"/>
    <cellStyle name="20 % - Akzent3 5 3 3 3" xfId="32059"/>
    <cellStyle name="20 % - Akzent3 5 3 3 4" xfId="45550"/>
    <cellStyle name="20 % - Akzent3 5 3 4" xfId="8480"/>
    <cellStyle name="20 % - Akzent3 5 3 4 2" xfId="21931"/>
    <cellStyle name="20 % - Akzent3 5 3 4 3" xfId="35415"/>
    <cellStyle name="20 % - Akzent3 5 3 4 4" xfId="48906"/>
    <cellStyle name="20 % - Akzent3 5 3 5" xfId="11836"/>
    <cellStyle name="20 % - Akzent3 5 3 5 2" xfId="25287"/>
    <cellStyle name="20 % - Akzent3 5 3 5 3" xfId="38771"/>
    <cellStyle name="20 % - Akzent3 5 3 5 4" xfId="52262"/>
    <cellStyle name="20 % - Akzent3 5 3 6" xfId="15218"/>
    <cellStyle name="20 % - Akzent3 5 3 7" xfId="28702"/>
    <cellStyle name="20 % - Akzent3 5 3 8" xfId="42193"/>
    <cellStyle name="20 % - Akzent3 5 4" xfId="2329"/>
    <cellStyle name="20 % - Akzent3 5 4 2" xfId="5691"/>
    <cellStyle name="20 % - Akzent3 5 4 2 2" xfId="19142"/>
    <cellStyle name="20 % - Akzent3 5 4 2 3" xfId="32626"/>
    <cellStyle name="20 % - Akzent3 5 4 2 4" xfId="46117"/>
    <cellStyle name="20 % - Akzent3 5 4 3" xfId="9047"/>
    <cellStyle name="20 % - Akzent3 5 4 3 2" xfId="22498"/>
    <cellStyle name="20 % - Akzent3 5 4 3 3" xfId="35982"/>
    <cellStyle name="20 % - Akzent3 5 4 3 4" xfId="49473"/>
    <cellStyle name="20 % - Akzent3 5 4 4" xfId="12403"/>
    <cellStyle name="20 % - Akzent3 5 4 4 2" xfId="25854"/>
    <cellStyle name="20 % - Akzent3 5 4 4 3" xfId="39338"/>
    <cellStyle name="20 % - Akzent3 5 4 4 4" xfId="52829"/>
    <cellStyle name="20 % - Akzent3 5 4 5" xfId="15785"/>
    <cellStyle name="20 % - Akzent3 5 4 6" xfId="29269"/>
    <cellStyle name="20 % - Akzent3 5 4 7" xfId="42760"/>
    <cellStyle name="20 % - Akzent3 5 5" xfId="3435"/>
    <cellStyle name="20 % - Akzent3 5 5 2" xfId="6796"/>
    <cellStyle name="20 % - Akzent3 5 5 2 2" xfId="20247"/>
    <cellStyle name="20 % - Akzent3 5 5 2 3" xfId="33731"/>
    <cellStyle name="20 % - Akzent3 5 5 2 4" xfId="47222"/>
    <cellStyle name="20 % - Akzent3 5 5 3" xfId="10152"/>
    <cellStyle name="20 % - Akzent3 5 5 3 2" xfId="23603"/>
    <cellStyle name="20 % - Akzent3 5 5 3 3" xfId="37087"/>
    <cellStyle name="20 % - Akzent3 5 5 3 4" xfId="50578"/>
    <cellStyle name="20 % - Akzent3 5 5 4" xfId="13508"/>
    <cellStyle name="20 % - Akzent3 5 5 4 2" xfId="26959"/>
    <cellStyle name="20 % - Akzent3 5 5 4 3" xfId="40443"/>
    <cellStyle name="20 % - Akzent3 5 5 4 4" xfId="53934"/>
    <cellStyle name="20 % - Akzent3 5 5 5" xfId="16890"/>
    <cellStyle name="20 % - Akzent3 5 5 6" xfId="30374"/>
    <cellStyle name="20 % - Akzent3 5 5 7" xfId="43865"/>
    <cellStyle name="20 % - Akzent3 5 6" xfId="4015"/>
    <cellStyle name="20 % - Akzent3 5 6 2" xfId="7372"/>
    <cellStyle name="20 % - Akzent3 5 6 2 2" xfId="20823"/>
    <cellStyle name="20 % - Akzent3 5 6 2 3" xfId="34307"/>
    <cellStyle name="20 % - Akzent3 5 6 2 4" xfId="47798"/>
    <cellStyle name="20 % - Akzent3 5 6 3" xfId="10728"/>
    <cellStyle name="20 % - Akzent3 5 6 3 2" xfId="24179"/>
    <cellStyle name="20 % - Akzent3 5 6 3 3" xfId="37663"/>
    <cellStyle name="20 % - Akzent3 5 6 3 4" xfId="51154"/>
    <cellStyle name="20 % - Akzent3 5 6 4" xfId="14084"/>
    <cellStyle name="20 % - Akzent3 5 6 4 2" xfId="27535"/>
    <cellStyle name="20 % - Akzent3 5 6 4 3" xfId="41019"/>
    <cellStyle name="20 % - Akzent3 5 6 4 4" xfId="54510"/>
    <cellStyle name="20 % - Akzent3 5 6 5" xfId="17466"/>
    <cellStyle name="20 % - Akzent3 5 6 6" xfId="30950"/>
    <cellStyle name="20 % - Akzent3 5 6 7" xfId="44441"/>
    <cellStyle name="20 % - Akzent3 5 7" xfId="4565"/>
    <cellStyle name="20 % - Akzent3 5 7 2" xfId="18016"/>
    <cellStyle name="20 % - Akzent3 5 7 3" xfId="31500"/>
    <cellStyle name="20 % - Akzent3 5 7 4" xfId="44991"/>
    <cellStyle name="20 % - Akzent3 5 8" xfId="7921"/>
    <cellStyle name="20 % - Akzent3 5 8 2" xfId="21372"/>
    <cellStyle name="20 % - Akzent3 5 8 3" xfId="34856"/>
    <cellStyle name="20 % - Akzent3 5 8 4" xfId="48347"/>
    <cellStyle name="20 % - Akzent3 5 9" xfId="11277"/>
    <cellStyle name="20 % - Akzent3 5 9 2" xfId="24728"/>
    <cellStyle name="20 % - Akzent3 5 9 3" xfId="38212"/>
    <cellStyle name="20 % - Akzent3 5 9 4" xfId="51703"/>
    <cellStyle name="20 % - Akzent3 6" xfId="1286"/>
    <cellStyle name="20 % - Akzent3 6 10" xfId="14759"/>
    <cellStyle name="20 % - Akzent3 6 11" xfId="28242"/>
    <cellStyle name="20 % - Akzent3 6 12" xfId="41733"/>
    <cellStyle name="20 % - Akzent3 6 2" xfId="1524"/>
    <cellStyle name="20 % - Akzent3 6 2 10" xfId="28492"/>
    <cellStyle name="20 % - Akzent3 6 2 11" xfId="41983"/>
    <cellStyle name="20 % - Akzent3 6 2 2" xfId="2100"/>
    <cellStyle name="20 % - Akzent3 6 2 2 2" xfId="3241"/>
    <cellStyle name="20 % - Akzent3 6 2 2 2 2" xfId="6602"/>
    <cellStyle name="20 % - Akzent3 6 2 2 2 2 2" xfId="20053"/>
    <cellStyle name="20 % - Akzent3 6 2 2 2 2 3" xfId="33537"/>
    <cellStyle name="20 % - Akzent3 6 2 2 2 2 4" xfId="47028"/>
    <cellStyle name="20 % - Akzent3 6 2 2 2 3" xfId="9958"/>
    <cellStyle name="20 % - Akzent3 6 2 2 2 3 2" xfId="23409"/>
    <cellStyle name="20 % - Akzent3 6 2 2 2 3 3" xfId="36893"/>
    <cellStyle name="20 % - Akzent3 6 2 2 2 3 4" xfId="50384"/>
    <cellStyle name="20 % - Akzent3 6 2 2 2 4" xfId="13314"/>
    <cellStyle name="20 % - Akzent3 6 2 2 2 4 2" xfId="26765"/>
    <cellStyle name="20 % - Akzent3 6 2 2 2 4 3" xfId="40249"/>
    <cellStyle name="20 % - Akzent3 6 2 2 2 4 4" xfId="53740"/>
    <cellStyle name="20 % - Akzent3 6 2 2 2 5" xfId="16696"/>
    <cellStyle name="20 % - Akzent3 6 2 2 2 6" xfId="30180"/>
    <cellStyle name="20 % - Akzent3 6 2 2 2 7" xfId="43671"/>
    <cellStyle name="20 % - Akzent3 6 2 2 3" xfId="5475"/>
    <cellStyle name="20 % - Akzent3 6 2 2 3 2" xfId="18926"/>
    <cellStyle name="20 % - Akzent3 6 2 2 3 3" xfId="32410"/>
    <cellStyle name="20 % - Akzent3 6 2 2 3 4" xfId="45901"/>
    <cellStyle name="20 % - Akzent3 6 2 2 4" xfId="8831"/>
    <cellStyle name="20 % - Akzent3 6 2 2 4 2" xfId="22282"/>
    <cellStyle name="20 % - Akzent3 6 2 2 4 3" xfId="35766"/>
    <cellStyle name="20 % - Akzent3 6 2 2 4 4" xfId="49257"/>
    <cellStyle name="20 % - Akzent3 6 2 2 5" xfId="12187"/>
    <cellStyle name="20 % - Akzent3 6 2 2 5 2" xfId="25638"/>
    <cellStyle name="20 % - Akzent3 6 2 2 5 3" xfId="39122"/>
    <cellStyle name="20 % - Akzent3 6 2 2 5 4" xfId="52613"/>
    <cellStyle name="20 % - Akzent3 6 2 2 6" xfId="15569"/>
    <cellStyle name="20 % - Akzent3 6 2 2 7" xfId="29053"/>
    <cellStyle name="20 % - Akzent3 6 2 2 8" xfId="42544"/>
    <cellStyle name="20 % - Akzent3 6 2 3" xfId="2681"/>
    <cellStyle name="20 % - Akzent3 6 2 3 2" xfId="6042"/>
    <cellStyle name="20 % - Akzent3 6 2 3 2 2" xfId="19493"/>
    <cellStyle name="20 % - Akzent3 6 2 3 2 3" xfId="32977"/>
    <cellStyle name="20 % - Akzent3 6 2 3 2 4" xfId="46468"/>
    <cellStyle name="20 % - Akzent3 6 2 3 3" xfId="9398"/>
    <cellStyle name="20 % - Akzent3 6 2 3 3 2" xfId="22849"/>
    <cellStyle name="20 % - Akzent3 6 2 3 3 3" xfId="36333"/>
    <cellStyle name="20 % - Akzent3 6 2 3 3 4" xfId="49824"/>
    <cellStyle name="20 % - Akzent3 6 2 3 4" xfId="12754"/>
    <cellStyle name="20 % - Akzent3 6 2 3 4 2" xfId="26205"/>
    <cellStyle name="20 % - Akzent3 6 2 3 4 3" xfId="39689"/>
    <cellStyle name="20 % - Akzent3 6 2 3 4 4" xfId="53180"/>
    <cellStyle name="20 % - Akzent3 6 2 3 5" xfId="16136"/>
    <cellStyle name="20 % - Akzent3 6 2 3 6" xfId="29620"/>
    <cellStyle name="20 % - Akzent3 6 2 3 7" xfId="43111"/>
    <cellStyle name="20 % - Akzent3 6 2 4" xfId="3786"/>
    <cellStyle name="20 % - Akzent3 6 2 4 2" xfId="7147"/>
    <cellStyle name="20 % - Akzent3 6 2 4 2 2" xfId="20598"/>
    <cellStyle name="20 % - Akzent3 6 2 4 2 3" xfId="34082"/>
    <cellStyle name="20 % - Akzent3 6 2 4 2 4" xfId="47573"/>
    <cellStyle name="20 % - Akzent3 6 2 4 3" xfId="10503"/>
    <cellStyle name="20 % - Akzent3 6 2 4 3 2" xfId="23954"/>
    <cellStyle name="20 % - Akzent3 6 2 4 3 3" xfId="37438"/>
    <cellStyle name="20 % - Akzent3 6 2 4 3 4" xfId="50929"/>
    <cellStyle name="20 % - Akzent3 6 2 4 4" xfId="13859"/>
    <cellStyle name="20 % - Akzent3 6 2 4 4 2" xfId="27310"/>
    <cellStyle name="20 % - Akzent3 6 2 4 4 3" xfId="40794"/>
    <cellStyle name="20 % - Akzent3 6 2 4 4 4" xfId="54285"/>
    <cellStyle name="20 % - Akzent3 6 2 4 5" xfId="17241"/>
    <cellStyle name="20 % - Akzent3 6 2 4 6" xfId="30725"/>
    <cellStyle name="20 % - Akzent3 6 2 4 7" xfId="44216"/>
    <cellStyle name="20 % - Akzent3 6 2 5" xfId="4366"/>
    <cellStyle name="20 % - Akzent3 6 2 5 2" xfId="7723"/>
    <cellStyle name="20 % - Akzent3 6 2 5 2 2" xfId="21174"/>
    <cellStyle name="20 % - Akzent3 6 2 5 2 3" xfId="34658"/>
    <cellStyle name="20 % - Akzent3 6 2 5 2 4" xfId="48149"/>
    <cellStyle name="20 % - Akzent3 6 2 5 3" xfId="11079"/>
    <cellStyle name="20 % - Akzent3 6 2 5 3 2" xfId="24530"/>
    <cellStyle name="20 % - Akzent3 6 2 5 3 3" xfId="38014"/>
    <cellStyle name="20 % - Akzent3 6 2 5 3 4" xfId="51505"/>
    <cellStyle name="20 % - Akzent3 6 2 5 4" xfId="14435"/>
    <cellStyle name="20 % - Akzent3 6 2 5 4 2" xfId="27886"/>
    <cellStyle name="20 % - Akzent3 6 2 5 4 3" xfId="41370"/>
    <cellStyle name="20 % - Akzent3 6 2 5 4 4" xfId="54861"/>
    <cellStyle name="20 % - Akzent3 6 2 5 5" xfId="17817"/>
    <cellStyle name="20 % - Akzent3 6 2 5 6" xfId="31301"/>
    <cellStyle name="20 % - Akzent3 6 2 5 7" xfId="44792"/>
    <cellStyle name="20 % - Akzent3 6 2 6" xfId="4916"/>
    <cellStyle name="20 % - Akzent3 6 2 6 2" xfId="18367"/>
    <cellStyle name="20 % - Akzent3 6 2 6 3" xfId="31851"/>
    <cellStyle name="20 % - Akzent3 6 2 6 4" xfId="45342"/>
    <cellStyle name="20 % - Akzent3 6 2 7" xfId="8272"/>
    <cellStyle name="20 % - Akzent3 6 2 7 2" xfId="21723"/>
    <cellStyle name="20 % - Akzent3 6 2 7 3" xfId="35207"/>
    <cellStyle name="20 % - Akzent3 6 2 7 4" xfId="48698"/>
    <cellStyle name="20 % - Akzent3 6 2 8" xfId="11628"/>
    <cellStyle name="20 % - Akzent3 6 2 8 2" xfId="25079"/>
    <cellStyle name="20 % - Akzent3 6 2 8 3" xfId="38563"/>
    <cellStyle name="20 % - Akzent3 6 2 8 4" xfId="52054"/>
    <cellStyle name="20 % - Akzent3 6 2 9" xfId="15009"/>
    <cellStyle name="20 % - Akzent3 6 3" xfId="1851"/>
    <cellStyle name="20 % - Akzent3 6 3 2" xfId="2991"/>
    <cellStyle name="20 % - Akzent3 6 3 2 2" xfId="6352"/>
    <cellStyle name="20 % - Akzent3 6 3 2 2 2" xfId="19803"/>
    <cellStyle name="20 % - Akzent3 6 3 2 2 3" xfId="33287"/>
    <cellStyle name="20 % - Akzent3 6 3 2 2 4" xfId="46778"/>
    <cellStyle name="20 % - Akzent3 6 3 2 3" xfId="9708"/>
    <cellStyle name="20 % - Akzent3 6 3 2 3 2" xfId="23159"/>
    <cellStyle name="20 % - Akzent3 6 3 2 3 3" xfId="36643"/>
    <cellStyle name="20 % - Akzent3 6 3 2 3 4" xfId="50134"/>
    <cellStyle name="20 % - Akzent3 6 3 2 4" xfId="13064"/>
    <cellStyle name="20 % - Akzent3 6 3 2 4 2" xfId="26515"/>
    <cellStyle name="20 % - Akzent3 6 3 2 4 3" xfId="39999"/>
    <cellStyle name="20 % - Akzent3 6 3 2 4 4" xfId="53490"/>
    <cellStyle name="20 % - Akzent3 6 3 2 5" xfId="16446"/>
    <cellStyle name="20 % - Akzent3 6 3 2 6" xfId="29930"/>
    <cellStyle name="20 % - Akzent3 6 3 2 7" xfId="43421"/>
    <cellStyle name="20 % - Akzent3 6 3 3" xfId="5225"/>
    <cellStyle name="20 % - Akzent3 6 3 3 2" xfId="18676"/>
    <cellStyle name="20 % - Akzent3 6 3 3 3" xfId="32160"/>
    <cellStyle name="20 % - Akzent3 6 3 3 4" xfId="45651"/>
    <cellStyle name="20 % - Akzent3 6 3 4" xfId="8581"/>
    <cellStyle name="20 % - Akzent3 6 3 4 2" xfId="22032"/>
    <cellStyle name="20 % - Akzent3 6 3 4 3" xfId="35516"/>
    <cellStyle name="20 % - Akzent3 6 3 4 4" xfId="49007"/>
    <cellStyle name="20 % - Akzent3 6 3 5" xfId="11937"/>
    <cellStyle name="20 % - Akzent3 6 3 5 2" xfId="25388"/>
    <cellStyle name="20 % - Akzent3 6 3 5 3" xfId="38872"/>
    <cellStyle name="20 % - Akzent3 6 3 5 4" xfId="52363"/>
    <cellStyle name="20 % - Akzent3 6 3 6" xfId="15319"/>
    <cellStyle name="20 % - Akzent3 6 3 7" xfId="28803"/>
    <cellStyle name="20 % - Akzent3 6 3 8" xfId="42294"/>
    <cellStyle name="20 % - Akzent3 6 4" xfId="2430"/>
    <cellStyle name="20 % - Akzent3 6 4 2" xfId="5792"/>
    <cellStyle name="20 % - Akzent3 6 4 2 2" xfId="19243"/>
    <cellStyle name="20 % - Akzent3 6 4 2 3" xfId="32727"/>
    <cellStyle name="20 % - Akzent3 6 4 2 4" xfId="46218"/>
    <cellStyle name="20 % - Akzent3 6 4 3" xfId="9148"/>
    <cellStyle name="20 % - Akzent3 6 4 3 2" xfId="22599"/>
    <cellStyle name="20 % - Akzent3 6 4 3 3" xfId="36083"/>
    <cellStyle name="20 % - Akzent3 6 4 3 4" xfId="49574"/>
    <cellStyle name="20 % - Akzent3 6 4 4" xfId="12504"/>
    <cellStyle name="20 % - Akzent3 6 4 4 2" xfId="25955"/>
    <cellStyle name="20 % - Akzent3 6 4 4 3" xfId="39439"/>
    <cellStyle name="20 % - Akzent3 6 4 4 4" xfId="52930"/>
    <cellStyle name="20 % - Akzent3 6 4 5" xfId="15886"/>
    <cellStyle name="20 % - Akzent3 6 4 6" xfId="29370"/>
    <cellStyle name="20 % - Akzent3 6 4 7" xfId="42861"/>
    <cellStyle name="20 % - Akzent3 6 5" xfId="3536"/>
    <cellStyle name="20 % - Akzent3 6 5 2" xfId="6897"/>
    <cellStyle name="20 % - Akzent3 6 5 2 2" xfId="20348"/>
    <cellStyle name="20 % - Akzent3 6 5 2 3" xfId="33832"/>
    <cellStyle name="20 % - Akzent3 6 5 2 4" xfId="47323"/>
    <cellStyle name="20 % - Akzent3 6 5 3" xfId="10253"/>
    <cellStyle name="20 % - Akzent3 6 5 3 2" xfId="23704"/>
    <cellStyle name="20 % - Akzent3 6 5 3 3" xfId="37188"/>
    <cellStyle name="20 % - Akzent3 6 5 3 4" xfId="50679"/>
    <cellStyle name="20 % - Akzent3 6 5 4" xfId="13609"/>
    <cellStyle name="20 % - Akzent3 6 5 4 2" xfId="27060"/>
    <cellStyle name="20 % - Akzent3 6 5 4 3" xfId="40544"/>
    <cellStyle name="20 % - Akzent3 6 5 4 4" xfId="54035"/>
    <cellStyle name="20 % - Akzent3 6 5 5" xfId="16991"/>
    <cellStyle name="20 % - Akzent3 6 5 6" xfId="30475"/>
    <cellStyle name="20 % - Akzent3 6 5 7" xfId="43966"/>
    <cellStyle name="20 % - Akzent3 6 6" xfId="4116"/>
    <cellStyle name="20 % - Akzent3 6 6 2" xfId="7473"/>
    <cellStyle name="20 % - Akzent3 6 6 2 2" xfId="20924"/>
    <cellStyle name="20 % - Akzent3 6 6 2 3" xfId="34408"/>
    <cellStyle name="20 % - Akzent3 6 6 2 4" xfId="47899"/>
    <cellStyle name="20 % - Akzent3 6 6 3" xfId="10829"/>
    <cellStyle name="20 % - Akzent3 6 6 3 2" xfId="24280"/>
    <cellStyle name="20 % - Akzent3 6 6 3 3" xfId="37764"/>
    <cellStyle name="20 % - Akzent3 6 6 3 4" xfId="51255"/>
    <cellStyle name="20 % - Akzent3 6 6 4" xfId="14185"/>
    <cellStyle name="20 % - Akzent3 6 6 4 2" xfId="27636"/>
    <cellStyle name="20 % - Akzent3 6 6 4 3" xfId="41120"/>
    <cellStyle name="20 % - Akzent3 6 6 4 4" xfId="54611"/>
    <cellStyle name="20 % - Akzent3 6 6 5" xfId="17567"/>
    <cellStyle name="20 % - Akzent3 6 6 6" xfId="31051"/>
    <cellStyle name="20 % - Akzent3 6 6 7" xfId="44542"/>
    <cellStyle name="20 % - Akzent3 6 7" xfId="4666"/>
    <cellStyle name="20 % - Akzent3 6 7 2" xfId="18117"/>
    <cellStyle name="20 % - Akzent3 6 7 3" xfId="31601"/>
    <cellStyle name="20 % - Akzent3 6 7 4" xfId="45092"/>
    <cellStyle name="20 % - Akzent3 6 8" xfId="8022"/>
    <cellStyle name="20 % - Akzent3 6 8 2" xfId="21473"/>
    <cellStyle name="20 % - Akzent3 6 8 3" xfId="34957"/>
    <cellStyle name="20 % - Akzent3 6 8 4" xfId="48448"/>
    <cellStyle name="20 % - Akzent3 6 9" xfId="11378"/>
    <cellStyle name="20 % - Akzent3 6 9 2" xfId="24829"/>
    <cellStyle name="20 % - Akzent3 6 9 3" xfId="38313"/>
    <cellStyle name="20 % - Akzent3 6 9 4" xfId="51804"/>
    <cellStyle name="20 % - Akzent3 7" xfId="1345"/>
    <cellStyle name="20 % - Akzent3 7 10" xfId="28307"/>
    <cellStyle name="20 % - Akzent3 7 11" xfId="41798"/>
    <cellStyle name="20 % - Akzent3 7 2" xfId="1916"/>
    <cellStyle name="20 % - Akzent3 7 2 2" xfId="3056"/>
    <cellStyle name="20 % - Akzent3 7 2 2 2" xfId="6417"/>
    <cellStyle name="20 % - Akzent3 7 2 2 2 2" xfId="19868"/>
    <cellStyle name="20 % - Akzent3 7 2 2 2 3" xfId="33352"/>
    <cellStyle name="20 % - Akzent3 7 2 2 2 4" xfId="46843"/>
    <cellStyle name="20 % - Akzent3 7 2 2 3" xfId="9773"/>
    <cellStyle name="20 % - Akzent3 7 2 2 3 2" xfId="23224"/>
    <cellStyle name="20 % - Akzent3 7 2 2 3 3" xfId="36708"/>
    <cellStyle name="20 % - Akzent3 7 2 2 3 4" xfId="50199"/>
    <cellStyle name="20 % - Akzent3 7 2 2 4" xfId="13129"/>
    <cellStyle name="20 % - Akzent3 7 2 2 4 2" xfId="26580"/>
    <cellStyle name="20 % - Akzent3 7 2 2 4 3" xfId="40064"/>
    <cellStyle name="20 % - Akzent3 7 2 2 4 4" xfId="53555"/>
    <cellStyle name="20 % - Akzent3 7 2 2 5" xfId="16511"/>
    <cellStyle name="20 % - Akzent3 7 2 2 6" xfId="29995"/>
    <cellStyle name="20 % - Akzent3 7 2 2 7" xfId="43486"/>
    <cellStyle name="20 % - Akzent3 7 2 3" xfId="5290"/>
    <cellStyle name="20 % - Akzent3 7 2 3 2" xfId="18741"/>
    <cellStyle name="20 % - Akzent3 7 2 3 3" xfId="32225"/>
    <cellStyle name="20 % - Akzent3 7 2 3 4" xfId="45716"/>
    <cellStyle name="20 % - Akzent3 7 2 4" xfId="8646"/>
    <cellStyle name="20 % - Akzent3 7 2 4 2" xfId="22097"/>
    <cellStyle name="20 % - Akzent3 7 2 4 3" xfId="35581"/>
    <cellStyle name="20 % - Akzent3 7 2 4 4" xfId="49072"/>
    <cellStyle name="20 % - Akzent3 7 2 5" xfId="12002"/>
    <cellStyle name="20 % - Akzent3 7 2 5 2" xfId="25453"/>
    <cellStyle name="20 % - Akzent3 7 2 5 3" xfId="38937"/>
    <cellStyle name="20 % - Akzent3 7 2 5 4" xfId="52428"/>
    <cellStyle name="20 % - Akzent3 7 2 6" xfId="15384"/>
    <cellStyle name="20 % - Akzent3 7 2 7" xfId="28868"/>
    <cellStyle name="20 % - Akzent3 7 2 8" xfId="42359"/>
    <cellStyle name="20 % - Akzent3 7 3" xfId="2496"/>
    <cellStyle name="20 % - Akzent3 7 3 2" xfId="5857"/>
    <cellStyle name="20 % - Akzent3 7 3 2 2" xfId="19308"/>
    <cellStyle name="20 % - Akzent3 7 3 2 3" xfId="32792"/>
    <cellStyle name="20 % - Akzent3 7 3 2 4" xfId="46283"/>
    <cellStyle name="20 % - Akzent3 7 3 3" xfId="9213"/>
    <cellStyle name="20 % - Akzent3 7 3 3 2" xfId="22664"/>
    <cellStyle name="20 % - Akzent3 7 3 3 3" xfId="36148"/>
    <cellStyle name="20 % - Akzent3 7 3 3 4" xfId="49639"/>
    <cellStyle name="20 % - Akzent3 7 3 4" xfId="12569"/>
    <cellStyle name="20 % - Akzent3 7 3 4 2" xfId="26020"/>
    <cellStyle name="20 % - Akzent3 7 3 4 3" xfId="39504"/>
    <cellStyle name="20 % - Akzent3 7 3 4 4" xfId="52995"/>
    <cellStyle name="20 % - Akzent3 7 3 5" xfId="15951"/>
    <cellStyle name="20 % - Akzent3 7 3 6" xfId="29435"/>
    <cellStyle name="20 % - Akzent3 7 3 7" xfId="42926"/>
    <cellStyle name="20 % - Akzent3 7 4" xfId="3601"/>
    <cellStyle name="20 % - Akzent3 7 4 2" xfId="6962"/>
    <cellStyle name="20 % - Akzent3 7 4 2 2" xfId="20413"/>
    <cellStyle name="20 % - Akzent3 7 4 2 3" xfId="33897"/>
    <cellStyle name="20 % - Akzent3 7 4 2 4" xfId="47388"/>
    <cellStyle name="20 % - Akzent3 7 4 3" xfId="10318"/>
    <cellStyle name="20 % - Akzent3 7 4 3 2" xfId="23769"/>
    <cellStyle name="20 % - Akzent3 7 4 3 3" xfId="37253"/>
    <cellStyle name="20 % - Akzent3 7 4 3 4" xfId="50744"/>
    <cellStyle name="20 % - Akzent3 7 4 4" xfId="13674"/>
    <cellStyle name="20 % - Akzent3 7 4 4 2" xfId="27125"/>
    <cellStyle name="20 % - Akzent3 7 4 4 3" xfId="40609"/>
    <cellStyle name="20 % - Akzent3 7 4 4 4" xfId="54100"/>
    <cellStyle name="20 % - Akzent3 7 4 5" xfId="17056"/>
    <cellStyle name="20 % - Akzent3 7 4 6" xfId="30540"/>
    <cellStyle name="20 % - Akzent3 7 4 7" xfId="44031"/>
    <cellStyle name="20 % - Akzent3 7 5" xfId="4181"/>
    <cellStyle name="20 % - Akzent3 7 5 2" xfId="7538"/>
    <cellStyle name="20 % - Akzent3 7 5 2 2" xfId="20989"/>
    <cellStyle name="20 % - Akzent3 7 5 2 3" xfId="34473"/>
    <cellStyle name="20 % - Akzent3 7 5 2 4" xfId="47964"/>
    <cellStyle name="20 % - Akzent3 7 5 3" xfId="10894"/>
    <cellStyle name="20 % - Akzent3 7 5 3 2" xfId="24345"/>
    <cellStyle name="20 % - Akzent3 7 5 3 3" xfId="37829"/>
    <cellStyle name="20 % - Akzent3 7 5 3 4" xfId="51320"/>
    <cellStyle name="20 % - Akzent3 7 5 4" xfId="14250"/>
    <cellStyle name="20 % - Akzent3 7 5 4 2" xfId="27701"/>
    <cellStyle name="20 % - Akzent3 7 5 4 3" xfId="41185"/>
    <cellStyle name="20 % - Akzent3 7 5 4 4" xfId="54676"/>
    <cellStyle name="20 % - Akzent3 7 5 5" xfId="17632"/>
    <cellStyle name="20 % - Akzent3 7 5 6" xfId="31116"/>
    <cellStyle name="20 % - Akzent3 7 5 7" xfId="44607"/>
    <cellStyle name="20 % - Akzent3 7 6" xfId="4731"/>
    <cellStyle name="20 % - Akzent3 7 6 2" xfId="18182"/>
    <cellStyle name="20 % - Akzent3 7 6 3" xfId="31666"/>
    <cellStyle name="20 % - Akzent3 7 6 4" xfId="45157"/>
    <cellStyle name="20 % - Akzent3 7 7" xfId="8087"/>
    <cellStyle name="20 % - Akzent3 7 7 2" xfId="21538"/>
    <cellStyle name="20 % - Akzent3 7 7 3" xfId="35022"/>
    <cellStyle name="20 % - Akzent3 7 7 4" xfId="48513"/>
    <cellStyle name="20 % - Akzent3 7 8" xfId="11443"/>
    <cellStyle name="20 % - Akzent3 7 8 2" xfId="24894"/>
    <cellStyle name="20 % - Akzent3 7 8 3" xfId="38378"/>
    <cellStyle name="20 % - Akzent3 7 8 4" xfId="51869"/>
    <cellStyle name="20 % - Akzent3 7 9" xfId="14824"/>
    <cellStyle name="20 % - Akzent3 8" xfId="1579"/>
    <cellStyle name="20 % - Akzent3 8 10" xfId="28548"/>
    <cellStyle name="20 % - Akzent3 8 11" xfId="42039"/>
    <cellStyle name="20 % - Akzent3 8 2" xfId="2156"/>
    <cellStyle name="20 % - Akzent3 8 2 2" xfId="3297"/>
    <cellStyle name="20 % - Akzent3 8 2 2 2" xfId="6658"/>
    <cellStyle name="20 % - Akzent3 8 2 2 2 2" xfId="20109"/>
    <cellStyle name="20 % - Akzent3 8 2 2 2 3" xfId="33593"/>
    <cellStyle name="20 % - Akzent3 8 2 2 2 4" xfId="47084"/>
    <cellStyle name="20 % - Akzent3 8 2 2 3" xfId="10014"/>
    <cellStyle name="20 % - Akzent3 8 2 2 3 2" xfId="23465"/>
    <cellStyle name="20 % - Akzent3 8 2 2 3 3" xfId="36949"/>
    <cellStyle name="20 % - Akzent3 8 2 2 3 4" xfId="50440"/>
    <cellStyle name="20 % - Akzent3 8 2 2 4" xfId="13370"/>
    <cellStyle name="20 % - Akzent3 8 2 2 4 2" xfId="26821"/>
    <cellStyle name="20 % - Akzent3 8 2 2 4 3" xfId="40305"/>
    <cellStyle name="20 % - Akzent3 8 2 2 4 4" xfId="53796"/>
    <cellStyle name="20 % - Akzent3 8 2 2 5" xfId="16752"/>
    <cellStyle name="20 % - Akzent3 8 2 2 6" xfId="30236"/>
    <cellStyle name="20 % - Akzent3 8 2 2 7" xfId="43727"/>
    <cellStyle name="20 % - Akzent3 8 2 3" xfId="5531"/>
    <cellStyle name="20 % - Akzent3 8 2 3 2" xfId="18982"/>
    <cellStyle name="20 % - Akzent3 8 2 3 3" xfId="32466"/>
    <cellStyle name="20 % - Akzent3 8 2 3 4" xfId="45957"/>
    <cellStyle name="20 % - Akzent3 8 2 4" xfId="8887"/>
    <cellStyle name="20 % - Akzent3 8 2 4 2" xfId="22338"/>
    <cellStyle name="20 % - Akzent3 8 2 4 3" xfId="35822"/>
    <cellStyle name="20 % - Akzent3 8 2 4 4" xfId="49313"/>
    <cellStyle name="20 % - Akzent3 8 2 5" xfId="12243"/>
    <cellStyle name="20 % - Akzent3 8 2 5 2" xfId="25694"/>
    <cellStyle name="20 % - Akzent3 8 2 5 3" xfId="39178"/>
    <cellStyle name="20 % - Akzent3 8 2 5 4" xfId="52669"/>
    <cellStyle name="20 % - Akzent3 8 2 6" xfId="15625"/>
    <cellStyle name="20 % - Akzent3 8 2 7" xfId="29109"/>
    <cellStyle name="20 % - Akzent3 8 2 8" xfId="42600"/>
    <cellStyle name="20 % - Akzent3 8 3" xfId="2737"/>
    <cellStyle name="20 % - Akzent3 8 3 2" xfId="6098"/>
    <cellStyle name="20 % - Akzent3 8 3 2 2" xfId="19549"/>
    <cellStyle name="20 % - Akzent3 8 3 2 3" xfId="33033"/>
    <cellStyle name="20 % - Akzent3 8 3 2 4" xfId="46524"/>
    <cellStyle name="20 % - Akzent3 8 3 3" xfId="9454"/>
    <cellStyle name="20 % - Akzent3 8 3 3 2" xfId="22905"/>
    <cellStyle name="20 % - Akzent3 8 3 3 3" xfId="36389"/>
    <cellStyle name="20 % - Akzent3 8 3 3 4" xfId="49880"/>
    <cellStyle name="20 % - Akzent3 8 3 4" xfId="12810"/>
    <cellStyle name="20 % - Akzent3 8 3 4 2" xfId="26261"/>
    <cellStyle name="20 % - Akzent3 8 3 4 3" xfId="39745"/>
    <cellStyle name="20 % - Akzent3 8 3 4 4" xfId="53236"/>
    <cellStyle name="20 % - Akzent3 8 3 5" xfId="16192"/>
    <cellStyle name="20 % - Akzent3 8 3 6" xfId="29676"/>
    <cellStyle name="20 % - Akzent3 8 3 7" xfId="43167"/>
    <cellStyle name="20 % - Akzent3 8 4" xfId="3842"/>
    <cellStyle name="20 % - Akzent3 8 4 2" xfId="7203"/>
    <cellStyle name="20 % - Akzent3 8 4 2 2" xfId="20654"/>
    <cellStyle name="20 % - Akzent3 8 4 2 3" xfId="34138"/>
    <cellStyle name="20 % - Akzent3 8 4 2 4" xfId="47629"/>
    <cellStyle name="20 % - Akzent3 8 4 3" xfId="10559"/>
    <cellStyle name="20 % - Akzent3 8 4 3 2" xfId="24010"/>
    <cellStyle name="20 % - Akzent3 8 4 3 3" xfId="37494"/>
    <cellStyle name="20 % - Akzent3 8 4 3 4" xfId="50985"/>
    <cellStyle name="20 % - Akzent3 8 4 4" xfId="13915"/>
    <cellStyle name="20 % - Akzent3 8 4 4 2" xfId="27366"/>
    <cellStyle name="20 % - Akzent3 8 4 4 3" xfId="40850"/>
    <cellStyle name="20 % - Akzent3 8 4 4 4" xfId="54341"/>
    <cellStyle name="20 % - Akzent3 8 4 5" xfId="17297"/>
    <cellStyle name="20 % - Akzent3 8 4 6" xfId="30781"/>
    <cellStyle name="20 % - Akzent3 8 4 7" xfId="44272"/>
    <cellStyle name="20 % - Akzent3 8 5" xfId="4422"/>
    <cellStyle name="20 % - Akzent3 8 5 2" xfId="7779"/>
    <cellStyle name="20 % - Akzent3 8 5 2 2" xfId="21230"/>
    <cellStyle name="20 % - Akzent3 8 5 2 3" xfId="34714"/>
    <cellStyle name="20 % - Akzent3 8 5 2 4" xfId="48205"/>
    <cellStyle name="20 % - Akzent3 8 5 3" xfId="11135"/>
    <cellStyle name="20 % - Akzent3 8 5 3 2" xfId="24586"/>
    <cellStyle name="20 % - Akzent3 8 5 3 3" xfId="38070"/>
    <cellStyle name="20 % - Akzent3 8 5 3 4" xfId="51561"/>
    <cellStyle name="20 % - Akzent3 8 5 4" xfId="14491"/>
    <cellStyle name="20 % - Akzent3 8 5 4 2" xfId="27942"/>
    <cellStyle name="20 % - Akzent3 8 5 4 3" xfId="41426"/>
    <cellStyle name="20 % - Akzent3 8 5 4 4" xfId="54917"/>
    <cellStyle name="20 % - Akzent3 8 5 5" xfId="17873"/>
    <cellStyle name="20 % - Akzent3 8 5 6" xfId="31357"/>
    <cellStyle name="20 % - Akzent3 8 5 7" xfId="44848"/>
    <cellStyle name="20 % - Akzent3 8 6" xfId="4972"/>
    <cellStyle name="20 % - Akzent3 8 6 2" xfId="18423"/>
    <cellStyle name="20 % - Akzent3 8 6 3" xfId="31907"/>
    <cellStyle name="20 % - Akzent3 8 6 4" xfId="45398"/>
    <cellStyle name="20 % - Akzent3 8 7" xfId="8328"/>
    <cellStyle name="20 % - Akzent3 8 7 2" xfId="21779"/>
    <cellStyle name="20 % - Akzent3 8 7 3" xfId="35263"/>
    <cellStyle name="20 % - Akzent3 8 7 4" xfId="48754"/>
    <cellStyle name="20 % - Akzent3 8 8" xfId="11684"/>
    <cellStyle name="20 % - Akzent3 8 8 2" xfId="25135"/>
    <cellStyle name="20 % - Akzent3 8 8 3" xfId="38619"/>
    <cellStyle name="20 % - Akzent3 8 8 4" xfId="52110"/>
    <cellStyle name="20 % - Akzent3 8 9" xfId="15065"/>
    <cellStyle name="20 % - Akzent3 9" xfId="1619"/>
    <cellStyle name="20 % - Akzent3 9 2" xfId="2173"/>
    <cellStyle name="20 % - Akzent3 9 2 2" xfId="3314"/>
    <cellStyle name="20 % - Akzent3 9 2 2 2" xfId="6675"/>
    <cellStyle name="20 % - Akzent3 9 2 2 2 2" xfId="20126"/>
    <cellStyle name="20 % - Akzent3 9 2 2 2 3" xfId="33610"/>
    <cellStyle name="20 % - Akzent3 9 2 2 2 4" xfId="47101"/>
    <cellStyle name="20 % - Akzent3 9 2 2 3" xfId="10031"/>
    <cellStyle name="20 % - Akzent3 9 2 2 3 2" xfId="23482"/>
    <cellStyle name="20 % - Akzent3 9 2 2 3 3" xfId="36966"/>
    <cellStyle name="20 % - Akzent3 9 2 2 3 4" xfId="50457"/>
    <cellStyle name="20 % - Akzent3 9 2 2 4" xfId="13387"/>
    <cellStyle name="20 % - Akzent3 9 2 2 4 2" xfId="26838"/>
    <cellStyle name="20 % - Akzent3 9 2 2 4 3" xfId="40322"/>
    <cellStyle name="20 % - Akzent3 9 2 2 4 4" xfId="53813"/>
    <cellStyle name="20 % - Akzent3 9 2 2 5" xfId="16769"/>
    <cellStyle name="20 % - Akzent3 9 2 2 6" xfId="30253"/>
    <cellStyle name="20 % - Akzent3 9 2 2 7" xfId="43744"/>
    <cellStyle name="20 % - Akzent3 9 2 3" xfId="5548"/>
    <cellStyle name="20 % - Akzent3 9 2 3 2" xfId="18999"/>
    <cellStyle name="20 % - Akzent3 9 2 3 3" xfId="32483"/>
    <cellStyle name="20 % - Akzent3 9 2 3 4" xfId="45974"/>
    <cellStyle name="20 % - Akzent3 9 2 4" xfId="8904"/>
    <cellStyle name="20 % - Akzent3 9 2 4 2" xfId="22355"/>
    <cellStyle name="20 % - Akzent3 9 2 4 3" xfId="35839"/>
    <cellStyle name="20 % - Akzent3 9 2 4 4" xfId="49330"/>
    <cellStyle name="20 % - Akzent3 9 2 5" xfId="12260"/>
    <cellStyle name="20 % - Akzent3 9 2 5 2" xfId="25711"/>
    <cellStyle name="20 % - Akzent3 9 2 5 3" xfId="39195"/>
    <cellStyle name="20 % - Akzent3 9 2 5 4" xfId="52686"/>
    <cellStyle name="20 % - Akzent3 9 2 6" xfId="15642"/>
    <cellStyle name="20 % - Akzent3 9 2 7" xfId="29126"/>
    <cellStyle name="20 % - Akzent3 9 2 8" xfId="42617"/>
    <cellStyle name="20 % - Akzent3 9 3" xfId="2755"/>
    <cellStyle name="20 % - Akzent3 9 3 2" xfId="6116"/>
    <cellStyle name="20 % - Akzent3 9 3 2 2" xfId="19567"/>
    <cellStyle name="20 % - Akzent3 9 3 2 3" xfId="33051"/>
    <cellStyle name="20 % - Akzent3 9 3 2 4" xfId="46542"/>
    <cellStyle name="20 % - Akzent3 9 3 3" xfId="9472"/>
    <cellStyle name="20 % - Akzent3 9 3 3 2" xfId="22923"/>
    <cellStyle name="20 % - Akzent3 9 3 3 3" xfId="36407"/>
    <cellStyle name="20 % - Akzent3 9 3 3 4" xfId="49898"/>
    <cellStyle name="20 % - Akzent3 9 3 4" xfId="12828"/>
    <cellStyle name="20 % - Akzent3 9 3 4 2" xfId="26279"/>
    <cellStyle name="20 % - Akzent3 9 3 4 3" xfId="39763"/>
    <cellStyle name="20 % - Akzent3 9 3 4 4" xfId="53254"/>
    <cellStyle name="20 % - Akzent3 9 3 5" xfId="16210"/>
    <cellStyle name="20 % - Akzent3 9 3 6" xfId="29694"/>
    <cellStyle name="20 % - Akzent3 9 3 7" xfId="43185"/>
    <cellStyle name="20 % - Akzent3 9 4" xfId="4989"/>
    <cellStyle name="20 % - Akzent3 9 4 2" xfId="18440"/>
    <cellStyle name="20 % - Akzent3 9 4 3" xfId="31924"/>
    <cellStyle name="20 % - Akzent3 9 4 4" xfId="45415"/>
    <cellStyle name="20 % - Akzent3 9 5" xfId="8345"/>
    <cellStyle name="20 % - Akzent3 9 5 2" xfId="21796"/>
    <cellStyle name="20 % - Akzent3 9 5 3" xfId="35280"/>
    <cellStyle name="20 % - Akzent3 9 5 4" xfId="48771"/>
    <cellStyle name="20 % - Akzent3 9 6" xfId="11701"/>
    <cellStyle name="20 % - Akzent3 9 6 2" xfId="25152"/>
    <cellStyle name="20 % - Akzent3 9 6 3" xfId="38636"/>
    <cellStyle name="20 % - Akzent3 9 6 4" xfId="52127"/>
    <cellStyle name="20 % - Akzent3 9 7" xfId="15083"/>
    <cellStyle name="20 % - Akzent3 9 8" xfId="28567"/>
    <cellStyle name="20 % - Akzent3 9 9" xfId="42058"/>
    <cellStyle name="20 % - Akzent4" xfId="267" builtinId="42" customBuiltin="1"/>
    <cellStyle name="20 % - Akzent4 10" xfId="1650"/>
    <cellStyle name="20 % - Akzent4 10 2" xfId="2786"/>
    <cellStyle name="20 % - Akzent4 10 2 2" xfId="6147"/>
    <cellStyle name="20 % - Akzent4 10 2 2 2" xfId="19598"/>
    <cellStyle name="20 % - Akzent4 10 2 2 3" xfId="33082"/>
    <cellStyle name="20 % - Akzent4 10 2 2 4" xfId="46573"/>
    <cellStyle name="20 % - Akzent4 10 2 3" xfId="9503"/>
    <cellStyle name="20 % - Akzent4 10 2 3 2" xfId="22954"/>
    <cellStyle name="20 % - Akzent4 10 2 3 3" xfId="36438"/>
    <cellStyle name="20 % - Akzent4 10 2 3 4" xfId="49929"/>
    <cellStyle name="20 % - Akzent4 10 2 4" xfId="12859"/>
    <cellStyle name="20 % - Akzent4 10 2 4 2" xfId="26310"/>
    <cellStyle name="20 % - Akzent4 10 2 4 3" xfId="39794"/>
    <cellStyle name="20 % - Akzent4 10 2 4 4" xfId="53285"/>
    <cellStyle name="20 % - Akzent4 10 2 5" xfId="16241"/>
    <cellStyle name="20 % - Akzent4 10 2 6" xfId="29725"/>
    <cellStyle name="20 % - Akzent4 10 2 7" xfId="43216"/>
    <cellStyle name="20 % - Akzent4 10 3" xfId="5020"/>
    <cellStyle name="20 % - Akzent4 10 3 2" xfId="18471"/>
    <cellStyle name="20 % - Akzent4 10 3 3" xfId="31955"/>
    <cellStyle name="20 % - Akzent4 10 3 4" xfId="45446"/>
    <cellStyle name="20 % - Akzent4 10 4" xfId="8376"/>
    <cellStyle name="20 % - Akzent4 10 4 2" xfId="21827"/>
    <cellStyle name="20 % - Akzent4 10 4 3" xfId="35311"/>
    <cellStyle name="20 % - Akzent4 10 4 4" xfId="48802"/>
    <cellStyle name="20 % - Akzent4 10 5" xfId="11732"/>
    <cellStyle name="20 % - Akzent4 10 5 2" xfId="25183"/>
    <cellStyle name="20 % - Akzent4 10 5 3" xfId="38667"/>
    <cellStyle name="20 % - Akzent4 10 5 4" xfId="52158"/>
    <cellStyle name="20 % - Akzent4 10 6" xfId="15114"/>
    <cellStyle name="20 % - Akzent4 10 7" xfId="28598"/>
    <cellStyle name="20 % - Akzent4 10 8" xfId="42089"/>
    <cellStyle name="20 % - Akzent4 11" xfId="2209"/>
    <cellStyle name="20 % - Akzent4 11 2" xfId="5584"/>
    <cellStyle name="20 % - Akzent4 11 2 2" xfId="19035"/>
    <cellStyle name="20 % - Akzent4 11 2 3" xfId="32519"/>
    <cellStyle name="20 % - Akzent4 11 2 4" xfId="46010"/>
    <cellStyle name="20 % - Akzent4 11 3" xfId="8940"/>
    <cellStyle name="20 % - Akzent4 11 3 2" xfId="22391"/>
    <cellStyle name="20 % - Akzent4 11 3 3" xfId="35875"/>
    <cellStyle name="20 % - Akzent4 11 3 4" xfId="49366"/>
    <cellStyle name="20 % - Akzent4 11 4" xfId="12296"/>
    <cellStyle name="20 % - Akzent4 11 4 2" xfId="25747"/>
    <cellStyle name="20 % - Akzent4 11 4 3" xfId="39231"/>
    <cellStyle name="20 % - Akzent4 11 4 4" xfId="52722"/>
    <cellStyle name="20 % - Akzent4 11 5" xfId="15678"/>
    <cellStyle name="20 % - Akzent4 11 6" xfId="29162"/>
    <cellStyle name="20 % - Akzent4 11 7" xfId="42653"/>
    <cellStyle name="20 % - Akzent4 12" xfId="3350"/>
    <cellStyle name="20 % - Akzent4 12 2" xfId="6711"/>
    <cellStyle name="20 % - Akzent4 12 2 2" xfId="20162"/>
    <cellStyle name="20 % - Akzent4 12 2 3" xfId="33646"/>
    <cellStyle name="20 % - Akzent4 12 2 4" xfId="47137"/>
    <cellStyle name="20 % - Akzent4 12 3" xfId="10067"/>
    <cellStyle name="20 % - Akzent4 12 3 2" xfId="23518"/>
    <cellStyle name="20 % - Akzent4 12 3 3" xfId="37002"/>
    <cellStyle name="20 % - Akzent4 12 3 4" xfId="50493"/>
    <cellStyle name="20 % - Akzent4 12 4" xfId="13423"/>
    <cellStyle name="20 % - Akzent4 12 4 2" xfId="26874"/>
    <cellStyle name="20 % - Akzent4 12 4 3" xfId="40358"/>
    <cellStyle name="20 % - Akzent4 12 4 4" xfId="53849"/>
    <cellStyle name="20 % - Akzent4 12 5" xfId="16805"/>
    <cellStyle name="20 % - Akzent4 12 6" xfId="30289"/>
    <cellStyle name="20 % - Akzent4 12 7" xfId="43780"/>
    <cellStyle name="20 % - Akzent4 13" xfId="3866"/>
    <cellStyle name="20 % - Akzent4 13 2" xfId="7227"/>
    <cellStyle name="20 % - Akzent4 13 2 2" xfId="20678"/>
    <cellStyle name="20 % - Akzent4 13 2 3" xfId="34162"/>
    <cellStyle name="20 % - Akzent4 13 2 4" xfId="47653"/>
    <cellStyle name="20 % - Akzent4 13 3" xfId="10583"/>
    <cellStyle name="20 % - Akzent4 13 3 2" xfId="24034"/>
    <cellStyle name="20 % - Akzent4 13 3 3" xfId="37518"/>
    <cellStyle name="20 % - Akzent4 13 3 4" xfId="51009"/>
    <cellStyle name="20 % - Akzent4 13 4" xfId="13939"/>
    <cellStyle name="20 % - Akzent4 13 4 2" xfId="27390"/>
    <cellStyle name="20 % - Akzent4 13 4 3" xfId="40874"/>
    <cellStyle name="20 % - Akzent4 13 4 4" xfId="54365"/>
    <cellStyle name="20 % - Akzent4 13 5" xfId="17321"/>
    <cellStyle name="20 % - Akzent4 13 6" xfId="30805"/>
    <cellStyle name="20 % - Akzent4 13 7" xfId="44296"/>
    <cellStyle name="20 % - Akzent4 14" xfId="3930"/>
    <cellStyle name="20 % - Akzent4 14 2" xfId="7287"/>
    <cellStyle name="20 % - Akzent4 14 2 2" xfId="20738"/>
    <cellStyle name="20 % - Akzent4 14 2 3" xfId="34222"/>
    <cellStyle name="20 % - Akzent4 14 2 4" xfId="47713"/>
    <cellStyle name="20 % - Akzent4 14 3" xfId="10643"/>
    <cellStyle name="20 % - Akzent4 14 3 2" xfId="24094"/>
    <cellStyle name="20 % - Akzent4 14 3 3" xfId="37578"/>
    <cellStyle name="20 % - Akzent4 14 3 4" xfId="51069"/>
    <cellStyle name="20 % - Akzent4 14 4" xfId="13999"/>
    <cellStyle name="20 % - Akzent4 14 4 2" xfId="27450"/>
    <cellStyle name="20 % - Akzent4 14 4 3" xfId="40934"/>
    <cellStyle name="20 % - Akzent4 14 4 4" xfId="54425"/>
    <cellStyle name="20 % - Akzent4 14 5" xfId="17381"/>
    <cellStyle name="20 % - Akzent4 14 6" xfId="30865"/>
    <cellStyle name="20 % - Akzent4 14 7" xfId="44356"/>
    <cellStyle name="20 % - Akzent4 15" xfId="4458"/>
    <cellStyle name="20 % - Akzent4 15 2" xfId="17909"/>
    <cellStyle name="20 % - Akzent4 15 3" xfId="31393"/>
    <cellStyle name="20 % - Akzent4 15 4" xfId="44884"/>
    <cellStyle name="20 % - Akzent4 16" xfId="7814"/>
    <cellStyle name="20 % - Akzent4 16 2" xfId="21265"/>
    <cellStyle name="20 % - Akzent4 16 3" xfId="34749"/>
    <cellStyle name="20 % - Akzent4 16 4" xfId="48240"/>
    <cellStyle name="20 % - Akzent4 17" xfId="11170"/>
    <cellStyle name="20 % - Akzent4 17 2" xfId="24621"/>
    <cellStyle name="20 % - Akzent4 17 3" xfId="38105"/>
    <cellStyle name="20 % - Akzent4 17 4" xfId="51596"/>
    <cellStyle name="20 % - Akzent4 18" xfId="14517"/>
    <cellStyle name="20 % - Akzent4 19" xfId="28001"/>
    <cellStyle name="20 % - Akzent4 2" xfId="582"/>
    <cellStyle name="20 % - Akzent4 2 10" xfId="4514"/>
    <cellStyle name="20 % - Akzent4 2 10 2" xfId="17965"/>
    <cellStyle name="20 % - Akzent4 2 10 3" xfId="31449"/>
    <cellStyle name="20 % - Akzent4 2 10 4" xfId="44940"/>
    <cellStyle name="20 % - Akzent4 2 11" xfId="7870"/>
    <cellStyle name="20 % - Akzent4 2 11 2" xfId="21321"/>
    <cellStyle name="20 % - Akzent4 2 11 3" xfId="34805"/>
    <cellStyle name="20 % - Akzent4 2 11 4" xfId="48296"/>
    <cellStyle name="20 % - Akzent4 2 12" xfId="11226"/>
    <cellStyle name="20 % - Akzent4 2 12 2" xfId="24677"/>
    <cellStyle name="20 % - Akzent4 2 12 3" xfId="38161"/>
    <cellStyle name="20 % - Akzent4 2 12 4" xfId="51652"/>
    <cellStyle name="20 % - Akzent4 2 13" xfId="14607"/>
    <cellStyle name="20 % - Akzent4 2 14" xfId="28086"/>
    <cellStyle name="20 % - Akzent4 2 15" xfId="41564"/>
    <cellStyle name="20 % - Akzent4 2 2" xfId="702"/>
    <cellStyle name="20 % - Akzent4 2 2 10" xfId="14709"/>
    <cellStyle name="20 % - Akzent4 2 2 11" xfId="28192"/>
    <cellStyle name="20 % - Akzent4 2 2 12" xfId="41683"/>
    <cellStyle name="20 % - Akzent4 2 2 13" xfId="1239"/>
    <cellStyle name="20 % - Akzent4 2 2 2" xfId="1475"/>
    <cellStyle name="20 % - Akzent4 2 2 2 10" xfId="28442"/>
    <cellStyle name="20 % - Akzent4 2 2 2 11" xfId="41933"/>
    <cellStyle name="20 % - Akzent4 2 2 2 2" xfId="2050"/>
    <cellStyle name="20 % - Akzent4 2 2 2 2 2" xfId="3191"/>
    <cellStyle name="20 % - Akzent4 2 2 2 2 2 2" xfId="6552"/>
    <cellStyle name="20 % - Akzent4 2 2 2 2 2 2 2" xfId="20003"/>
    <cellStyle name="20 % - Akzent4 2 2 2 2 2 2 3" xfId="33487"/>
    <cellStyle name="20 % - Akzent4 2 2 2 2 2 2 4" xfId="46978"/>
    <cellStyle name="20 % - Akzent4 2 2 2 2 2 3" xfId="9908"/>
    <cellStyle name="20 % - Akzent4 2 2 2 2 2 3 2" xfId="23359"/>
    <cellStyle name="20 % - Akzent4 2 2 2 2 2 3 3" xfId="36843"/>
    <cellStyle name="20 % - Akzent4 2 2 2 2 2 3 4" xfId="50334"/>
    <cellStyle name="20 % - Akzent4 2 2 2 2 2 4" xfId="13264"/>
    <cellStyle name="20 % - Akzent4 2 2 2 2 2 4 2" xfId="26715"/>
    <cellStyle name="20 % - Akzent4 2 2 2 2 2 4 3" xfId="40199"/>
    <cellStyle name="20 % - Akzent4 2 2 2 2 2 4 4" xfId="53690"/>
    <cellStyle name="20 % - Akzent4 2 2 2 2 2 5" xfId="16646"/>
    <cellStyle name="20 % - Akzent4 2 2 2 2 2 6" xfId="30130"/>
    <cellStyle name="20 % - Akzent4 2 2 2 2 2 7" xfId="43621"/>
    <cellStyle name="20 % - Akzent4 2 2 2 2 3" xfId="5425"/>
    <cellStyle name="20 % - Akzent4 2 2 2 2 3 2" xfId="18876"/>
    <cellStyle name="20 % - Akzent4 2 2 2 2 3 3" xfId="32360"/>
    <cellStyle name="20 % - Akzent4 2 2 2 2 3 4" xfId="45851"/>
    <cellStyle name="20 % - Akzent4 2 2 2 2 4" xfId="8781"/>
    <cellStyle name="20 % - Akzent4 2 2 2 2 4 2" xfId="22232"/>
    <cellStyle name="20 % - Akzent4 2 2 2 2 4 3" xfId="35716"/>
    <cellStyle name="20 % - Akzent4 2 2 2 2 4 4" xfId="49207"/>
    <cellStyle name="20 % - Akzent4 2 2 2 2 5" xfId="12137"/>
    <cellStyle name="20 % - Akzent4 2 2 2 2 5 2" xfId="25588"/>
    <cellStyle name="20 % - Akzent4 2 2 2 2 5 3" xfId="39072"/>
    <cellStyle name="20 % - Akzent4 2 2 2 2 5 4" xfId="52563"/>
    <cellStyle name="20 % - Akzent4 2 2 2 2 6" xfId="15519"/>
    <cellStyle name="20 % - Akzent4 2 2 2 2 7" xfId="29003"/>
    <cellStyle name="20 % - Akzent4 2 2 2 2 8" xfId="42494"/>
    <cellStyle name="20 % - Akzent4 2 2 2 3" xfId="2631"/>
    <cellStyle name="20 % - Akzent4 2 2 2 3 2" xfId="5992"/>
    <cellStyle name="20 % - Akzent4 2 2 2 3 2 2" xfId="19443"/>
    <cellStyle name="20 % - Akzent4 2 2 2 3 2 3" xfId="32927"/>
    <cellStyle name="20 % - Akzent4 2 2 2 3 2 4" xfId="46418"/>
    <cellStyle name="20 % - Akzent4 2 2 2 3 3" xfId="9348"/>
    <cellStyle name="20 % - Akzent4 2 2 2 3 3 2" xfId="22799"/>
    <cellStyle name="20 % - Akzent4 2 2 2 3 3 3" xfId="36283"/>
    <cellStyle name="20 % - Akzent4 2 2 2 3 3 4" xfId="49774"/>
    <cellStyle name="20 % - Akzent4 2 2 2 3 4" xfId="12704"/>
    <cellStyle name="20 % - Akzent4 2 2 2 3 4 2" xfId="26155"/>
    <cellStyle name="20 % - Akzent4 2 2 2 3 4 3" xfId="39639"/>
    <cellStyle name="20 % - Akzent4 2 2 2 3 4 4" xfId="53130"/>
    <cellStyle name="20 % - Akzent4 2 2 2 3 5" xfId="16086"/>
    <cellStyle name="20 % - Akzent4 2 2 2 3 6" xfId="29570"/>
    <cellStyle name="20 % - Akzent4 2 2 2 3 7" xfId="43061"/>
    <cellStyle name="20 % - Akzent4 2 2 2 4" xfId="3736"/>
    <cellStyle name="20 % - Akzent4 2 2 2 4 2" xfId="7097"/>
    <cellStyle name="20 % - Akzent4 2 2 2 4 2 2" xfId="20548"/>
    <cellStyle name="20 % - Akzent4 2 2 2 4 2 3" xfId="34032"/>
    <cellStyle name="20 % - Akzent4 2 2 2 4 2 4" xfId="47523"/>
    <cellStyle name="20 % - Akzent4 2 2 2 4 3" xfId="10453"/>
    <cellStyle name="20 % - Akzent4 2 2 2 4 3 2" xfId="23904"/>
    <cellStyle name="20 % - Akzent4 2 2 2 4 3 3" xfId="37388"/>
    <cellStyle name="20 % - Akzent4 2 2 2 4 3 4" xfId="50879"/>
    <cellStyle name="20 % - Akzent4 2 2 2 4 4" xfId="13809"/>
    <cellStyle name="20 % - Akzent4 2 2 2 4 4 2" xfId="27260"/>
    <cellStyle name="20 % - Akzent4 2 2 2 4 4 3" xfId="40744"/>
    <cellStyle name="20 % - Akzent4 2 2 2 4 4 4" xfId="54235"/>
    <cellStyle name="20 % - Akzent4 2 2 2 4 5" xfId="17191"/>
    <cellStyle name="20 % - Akzent4 2 2 2 4 6" xfId="30675"/>
    <cellStyle name="20 % - Akzent4 2 2 2 4 7" xfId="44166"/>
    <cellStyle name="20 % - Akzent4 2 2 2 5" xfId="4316"/>
    <cellStyle name="20 % - Akzent4 2 2 2 5 2" xfId="7673"/>
    <cellStyle name="20 % - Akzent4 2 2 2 5 2 2" xfId="21124"/>
    <cellStyle name="20 % - Akzent4 2 2 2 5 2 3" xfId="34608"/>
    <cellStyle name="20 % - Akzent4 2 2 2 5 2 4" xfId="48099"/>
    <cellStyle name="20 % - Akzent4 2 2 2 5 3" xfId="11029"/>
    <cellStyle name="20 % - Akzent4 2 2 2 5 3 2" xfId="24480"/>
    <cellStyle name="20 % - Akzent4 2 2 2 5 3 3" xfId="37964"/>
    <cellStyle name="20 % - Akzent4 2 2 2 5 3 4" xfId="51455"/>
    <cellStyle name="20 % - Akzent4 2 2 2 5 4" xfId="14385"/>
    <cellStyle name="20 % - Akzent4 2 2 2 5 4 2" xfId="27836"/>
    <cellStyle name="20 % - Akzent4 2 2 2 5 4 3" xfId="41320"/>
    <cellStyle name="20 % - Akzent4 2 2 2 5 4 4" xfId="54811"/>
    <cellStyle name="20 % - Akzent4 2 2 2 5 5" xfId="17767"/>
    <cellStyle name="20 % - Akzent4 2 2 2 5 6" xfId="31251"/>
    <cellStyle name="20 % - Akzent4 2 2 2 5 7" xfId="44742"/>
    <cellStyle name="20 % - Akzent4 2 2 2 6" xfId="4866"/>
    <cellStyle name="20 % - Akzent4 2 2 2 6 2" xfId="18317"/>
    <cellStyle name="20 % - Akzent4 2 2 2 6 3" xfId="31801"/>
    <cellStyle name="20 % - Akzent4 2 2 2 6 4" xfId="45292"/>
    <cellStyle name="20 % - Akzent4 2 2 2 7" xfId="8222"/>
    <cellStyle name="20 % - Akzent4 2 2 2 7 2" xfId="21673"/>
    <cellStyle name="20 % - Akzent4 2 2 2 7 3" xfId="35157"/>
    <cellStyle name="20 % - Akzent4 2 2 2 7 4" xfId="48648"/>
    <cellStyle name="20 % - Akzent4 2 2 2 8" xfId="11578"/>
    <cellStyle name="20 % - Akzent4 2 2 2 8 2" xfId="25029"/>
    <cellStyle name="20 % - Akzent4 2 2 2 8 3" xfId="38513"/>
    <cellStyle name="20 % - Akzent4 2 2 2 8 4" xfId="52004"/>
    <cellStyle name="20 % - Akzent4 2 2 2 9" xfId="14959"/>
    <cellStyle name="20 % - Akzent4 2 2 3" xfId="1801"/>
    <cellStyle name="20 % - Akzent4 2 2 3 2" xfId="2941"/>
    <cellStyle name="20 % - Akzent4 2 2 3 2 2" xfId="6302"/>
    <cellStyle name="20 % - Akzent4 2 2 3 2 2 2" xfId="19753"/>
    <cellStyle name="20 % - Akzent4 2 2 3 2 2 3" xfId="33237"/>
    <cellStyle name="20 % - Akzent4 2 2 3 2 2 4" xfId="46728"/>
    <cellStyle name="20 % - Akzent4 2 2 3 2 3" xfId="9658"/>
    <cellStyle name="20 % - Akzent4 2 2 3 2 3 2" xfId="23109"/>
    <cellStyle name="20 % - Akzent4 2 2 3 2 3 3" xfId="36593"/>
    <cellStyle name="20 % - Akzent4 2 2 3 2 3 4" xfId="50084"/>
    <cellStyle name="20 % - Akzent4 2 2 3 2 4" xfId="13014"/>
    <cellStyle name="20 % - Akzent4 2 2 3 2 4 2" xfId="26465"/>
    <cellStyle name="20 % - Akzent4 2 2 3 2 4 3" xfId="39949"/>
    <cellStyle name="20 % - Akzent4 2 2 3 2 4 4" xfId="53440"/>
    <cellStyle name="20 % - Akzent4 2 2 3 2 5" xfId="16396"/>
    <cellStyle name="20 % - Akzent4 2 2 3 2 6" xfId="29880"/>
    <cellStyle name="20 % - Akzent4 2 2 3 2 7" xfId="43371"/>
    <cellStyle name="20 % - Akzent4 2 2 3 3" xfId="5175"/>
    <cellStyle name="20 % - Akzent4 2 2 3 3 2" xfId="18626"/>
    <cellStyle name="20 % - Akzent4 2 2 3 3 3" xfId="32110"/>
    <cellStyle name="20 % - Akzent4 2 2 3 3 4" xfId="45601"/>
    <cellStyle name="20 % - Akzent4 2 2 3 4" xfId="8531"/>
    <cellStyle name="20 % - Akzent4 2 2 3 4 2" xfId="21982"/>
    <cellStyle name="20 % - Akzent4 2 2 3 4 3" xfId="35466"/>
    <cellStyle name="20 % - Akzent4 2 2 3 4 4" xfId="48957"/>
    <cellStyle name="20 % - Akzent4 2 2 3 5" xfId="11887"/>
    <cellStyle name="20 % - Akzent4 2 2 3 5 2" xfId="25338"/>
    <cellStyle name="20 % - Akzent4 2 2 3 5 3" xfId="38822"/>
    <cellStyle name="20 % - Akzent4 2 2 3 5 4" xfId="52313"/>
    <cellStyle name="20 % - Akzent4 2 2 3 6" xfId="15269"/>
    <cellStyle name="20 % - Akzent4 2 2 3 7" xfId="28753"/>
    <cellStyle name="20 % - Akzent4 2 2 3 8" xfId="42244"/>
    <cellStyle name="20 % - Akzent4 2 2 4" xfId="2380"/>
    <cellStyle name="20 % - Akzent4 2 2 4 2" xfId="5742"/>
    <cellStyle name="20 % - Akzent4 2 2 4 2 2" xfId="19193"/>
    <cellStyle name="20 % - Akzent4 2 2 4 2 3" xfId="32677"/>
    <cellStyle name="20 % - Akzent4 2 2 4 2 4" xfId="46168"/>
    <cellStyle name="20 % - Akzent4 2 2 4 3" xfId="9098"/>
    <cellStyle name="20 % - Akzent4 2 2 4 3 2" xfId="22549"/>
    <cellStyle name="20 % - Akzent4 2 2 4 3 3" xfId="36033"/>
    <cellStyle name="20 % - Akzent4 2 2 4 3 4" xfId="49524"/>
    <cellStyle name="20 % - Akzent4 2 2 4 4" xfId="12454"/>
    <cellStyle name="20 % - Akzent4 2 2 4 4 2" xfId="25905"/>
    <cellStyle name="20 % - Akzent4 2 2 4 4 3" xfId="39389"/>
    <cellStyle name="20 % - Akzent4 2 2 4 4 4" xfId="52880"/>
    <cellStyle name="20 % - Akzent4 2 2 4 5" xfId="15836"/>
    <cellStyle name="20 % - Akzent4 2 2 4 6" xfId="29320"/>
    <cellStyle name="20 % - Akzent4 2 2 4 7" xfId="42811"/>
    <cellStyle name="20 % - Akzent4 2 2 5" xfId="3486"/>
    <cellStyle name="20 % - Akzent4 2 2 5 2" xfId="6847"/>
    <cellStyle name="20 % - Akzent4 2 2 5 2 2" xfId="20298"/>
    <cellStyle name="20 % - Akzent4 2 2 5 2 3" xfId="33782"/>
    <cellStyle name="20 % - Akzent4 2 2 5 2 4" xfId="47273"/>
    <cellStyle name="20 % - Akzent4 2 2 5 3" xfId="10203"/>
    <cellStyle name="20 % - Akzent4 2 2 5 3 2" xfId="23654"/>
    <cellStyle name="20 % - Akzent4 2 2 5 3 3" xfId="37138"/>
    <cellStyle name="20 % - Akzent4 2 2 5 3 4" xfId="50629"/>
    <cellStyle name="20 % - Akzent4 2 2 5 4" xfId="13559"/>
    <cellStyle name="20 % - Akzent4 2 2 5 4 2" xfId="27010"/>
    <cellStyle name="20 % - Akzent4 2 2 5 4 3" xfId="40494"/>
    <cellStyle name="20 % - Akzent4 2 2 5 4 4" xfId="53985"/>
    <cellStyle name="20 % - Akzent4 2 2 5 5" xfId="16941"/>
    <cellStyle name="20 % - Akzent4 2 2 5 6" xfId="30425"/>
    <cellStyle name="20 % - Akzent4 2 2 5 7" xfId="43916"/>
    <cellStyle name="20 % - Akzent4 2 2 6" xfId="4066"/>
    <cellStyle name="20 % - Akzent4 2 2 6 2" xfId="7423"/>
    <cellStyle name="20 % - Akzent4 2 2 6 2 2" xfId="20874"/>
    <cellStyle name="20 % - Akzent4 2 2 6 2 3" xfId="34358"/>
    <cellStyle name="20 % - Akzent4 2 2 6 2 4" xfId="47849"/>
    <cellStyle name="20 % - Akzent4 2 2 6 3" xfId="10779"/>
    <cellStyle name="20 % - Akzent4 2 2 6 3 2" xfId="24230"/>
    <cellStyle name="20 % - Akzent4 2 2 6 3 3" xfId="37714"/>
    <cellStyle name="20 % - Akzent4 2 2 6 3 4" xfId="51205"/>
    <cellStyle name="20 % - Akzent4 2 2 6 4" xfId="14135"/>
    <cellStyle name="20 % - Akzent4 2 2 6 4 2" xfId="27586"/>
    <cellStyle name="20 % - Akzent4 2 2 6 4 3" xfId="41070"/>
    <cellStyle name="20 % - Akzent4 2 2 6 4 4" xfId="54561"/>
    <cellStyle name="20 % - Akzent4 2 2 6 5" xfId="17517"/>
    <cellStyle name="20 % - Akzent4 2 2 6 6" xfId="31001"/>
    <cellStyle name="20 % - Akzent4 2 2 6 7" xfId="44492"/>
    <cellStyle name="20 % - Akzent4 2 2 7" xfId="4616"/>
    <cellStyle name="20 % - Akzent4 2 2 7 2" xfId="18067"/>
    <cellStyle name="20 % - Akzent4 2 2 7 3" xfId="31551"/>
    <cellStyle name="20 % - Akzent4 2 2 7 4" xfId="45042"/>
    <cellStyle name="20 % - Akzent4 2 2 8" xfId="7972"/>
    <cellStyle name="20 % - Akzent4 2 2 8 2" xfId="21423"/>
    <cellStyle name="20 % - Akzent4 2 2 8 3" xfId="34907"/>
    <cellStyle name="20 % - Akzent4 2 2 8 4" xfId="48398"/>
    <cellStyle name="20 % - Akzent4 2 2 9" xfId="11328"/>
    <cellStyle name="20 % - Akzent4 2 2 9 2" xfId="24779"/>
    <cellStyle name="20 % - Akzent4 2 2 9 3" xfId="38263"/>
    <cellStyle name="20 % - Akzent4 2 2 9 4" xfId="51754"/>
    <cellStyle name="20 % - Akzent4 2 3" xfId="1319"/>
    <cellStyle name="20 % - Akzent4 2 3 10" xfId="14795"/>
    <cellStyle name="20 % - Akzent4 2 3 11" xfId="28278"/>
    <cellStyle name="20 % - Akzent4 2 3 12" xfId="41769"/>
    <cellStyle name="20 % - Akzent4 2 3 2" xfId="1559"/>
    <cellStyle name="20 % - Akzent4 2 3 2 10" xfId="28528"/>
    <cellStyle name="20 % - Akzent4 2 3 2 11" xfId="42019"/>
    <cellStyle name="20 % - Akzent4 2 3 2 2" xfId="2136"/>
    <cellStyle name="20 % - Akzent4 2 3 2 2 2" xfId="3277"/>
    <cellStyle name="20 % - Akzent4 2 3 2 2 2 2" xfId="6638"/>
    <cellStyle name="20 % - Akzent4 2 3 2 2 2 2 2" xfId="20089"/>
    <cellStyle name="20 % - Akzent4 2 3 2 2 2 2 3" xfId="33573"/>
    <cellStyle name="20 % - Akzent4 2 3 2 2 2 2 4" xfId="47064"/>
    <cellStyle name="20 % - Akzent4 2 3 2 2 2 3" xfId="9994"/>
    <cellStyle name="20 % - Akzent4 2 3 2 2 2 3 2" xfId="23445"/>
    <cellStyle name="20 % - Akzent4 2 3 2 2 2 3 3" xfId="36929"/>
    <cellStyle name="20 % - Akzent4 2 3 2 2 2 3 4" xfId="50420"/>
    <cellStyle name="20 % - Akzent4 2 3 2 2 2 4" xfId="13350"/>
    <cellStyle name="20 % - Akzent4 2 3 2 2 2 4 2" xfId="26801"/>
    <cellStyle name="20 % - Akzent4 2 3 2 2 2 4 3" xfId="40285"/>
    <cellStyle name="20 % - Akzent4 2 3 2 2 2 4 4" xfId="53776"/>
    <cellStyle name="20 % - Akzent4 2 3 2 2 2 5" xfId="16732"/>
    <cellStyle name="20 % - Akzent4 2 3 2 2 2 6" xfId="30216"/>
    <cellStyle name="20 % - Akzent4 2 3 2 2 2 7" xfId="43707"/>
    <cellStyle name="20 % - Akzent4 2 3 2 2 3" xfId="5511"/>
    <cellStyle name="20 % - Akzent4 2 3 2 2 3 2" xfId="18962"/>
    <cellStyle name="20 % - Akzent4 2 3 2 2 3 3" xfId="32446"/>
    <cellStyle name="20 % - Akzent4 2 3 2 2 3 4" xfId="45937"/>
    <cellStyle name="20 % - Akzent4 2 3 2 2 4" xfId="8867"/>
    <cellStyle name="20 % - Akzent4 2 3 2 2 4 2" xfId="22318"/>
    <cellStyle name="20 % - Akzent4 2 3 2 2 4 3" xfId="35802"/>
    <cellStyle name="20 % - Akzent4 2 3 2 2 4 4" xfId="49293"/>
    <cellStyle name="20 % - Akzent4 2 3 2 2 5" xfId="12223"/>
    <cellStyle name="20 % - Akzent4 2 3 2 2 5 2" xfId="25674"/>
    <cellStyle name="20 % - Akzent4 2 3 2 2 5 3" xfId="39158"/>
    <cellStyle name="20 % - Akzent4 2 3 2 2 5 4" xfId="52649"/>
    <cellStyle name="20 % - Akzent4 2 3 2 2 6" xfId="15605"/>
    <cellStyle name="20 % - Akzent4 2 3 2 2 7" xfId="29089"/>
    <cellStyle name="20 % - Akzent4 2 3 2 2 8" xfId="42580"/>
    <cellStyle name="20 % - Akzent4 2 3 2 3" xfId="2717"/>
    <cellStyle name="20 % - Akzent4 2 3 2 3 2" xfId="6078"/>
    <cellStyle name="20 % - Akzent4 2 3 2 3 2 2" xfId="19529"/>
    <cellStyle name="20 % - Akzent4 2 3 2 3 2 3" xfId="33013"/>
    <cellStyle name="20 % - Akzent4 2 3 2 3 2 4" xfId="46504"/>
    <cellStyle name="20 % - Akzent4 2 3 2 3 3" xfId="9434"/>
    <cellStyle name="20 % - Akzent4 2 3 2 3 3 2" xfId="22885"/>
    <cellStyle name="20 % - Akzent4 2 3 2 3 3 3" xfId="36369"/>
    <cellStyle name="20 % - Akzent4 2 3 2 3 3 4" xfId="49860"/>
    <cellStyle name="20 % - Akzent4 2 3 2 3 4" xfId="12790"/>
    <cellStyle name="20 % - Akzent4 2 3 2 3 4 2" xfId="26241"/>
    <cellStyle name="20 % - Akzent4 2 3 2 3 4 3" xfId="39725"/>
    <cellStyle name="20 % - Akzent4 2 3 2 3 4 4" xfId="53216"/>
    <cellStyle name="20 % - Akzent4 2 3 2 3 5" xfId="16172"/>
    <cellStyle name="20 % - Akzent4 2 3 2 3 6" xfId="29656"/>
    <cellStyle name="20 % - Akzent4 2 3 2 3 7" xfId="43147"/>
    <cellStyle name="20 % - Akzent4 2 3 2 4" xfId="3822"/>
    <cellStyle name="20 % - Akzent4 2 3 2 4 2" xfId="7183"/>
    <cellStyle name="20 % - Akzent4 2 3 2 4 2 2" xfId="20634"/>
    <cellStyle name="20 % - Akzent4 2 3 2 4 2 3" xfId="34118"/>
    <cellStyle name="20 % - Akzent4 2 3 2 4 2 4" xfId="47609"/>
    <cellStyle name="20 % - Akzent4 2 3 2 4 3" xfId="10539"/>
    <cellStyle name="20 % - Akzent4 2 3 2 4 3 2" xfId="23990"/>
    <cellStyle name="20 % - Akzent4 2 3 2 4 3 3" xfId="37474"/>
    <cellStyle name="20 % - Akzent4 2 3 2 4 3 4" xfId="50965"/>
    <cellStyle name="20 % - Akzent4 2 3 2 4 4" xfId="13895"/>
    <cellStyle name="20 % - Akzent4 2 3 2 4 4 2" xfId="27346"/>
    <cellStyle name="20 % - Akzent4 2 3 2 4 4 3" xfId="40830"/>
    <cellStyle name="20 % - Akzent4 2 3 2 4 4 4" xfId="54321"/>
    <cellStyle name="20 % - Akzent4 2 3 2 4 5" xfId="17277"/>
    <cellStyle name="20 % - Akzent4 2 3 2 4 6" xfId="30761"/>
    <cellStyle name="20 % - Akzent4 2 3 2 4 7" xfId="44252"/>
    <cellStyle name="20 % - Akzent4 2 3 2 5" xfId="4402"/>
    <cellStyle name="20 % - Akzent4 2 3 2 5 2" xfId="7759"/>
    <cellStyle name="20 % - Akzent4 2 3 2 5 2 2" xfId="21210"/>
    <cellStyle name="20 % - Akzent4 2 3 2 5 2 3" xfId="34694"/>
    <cellStyle name="20 % - Akzent4 2 3 2 5 2 4" xfId="48185"/>
    <cellStyle name="20 % - Akzent4 2 3 2 5 3" xfId="11115"/>
    <cellStyle name="20 % - Akzent4 2 3 2 5 3 2" xfId="24566"/>
    <cellStyle name="20 % - Akzent4 2 3 2 5 3 3" xfId="38050"/>
    <cellStyle name="20 % - Akzent4 2 3 2 5 3 4" xfId="51541"/>
    <cellStyle name="20 % - Akzent4 2 3 2 5 4" xfId="14471"/>
    <cellStyle name="20 % - Akzent4 2 3 2 5 4 2" xfId="27922"/>
    <cellStyle name="20 % - Akzent4 2 3 2 5 4 3" xfId="41406"/>
    <cellStyle name="20 % - Akzent4 2 3 2 5 4 4" xfId="54897"/>
    <cellStyle name="20 % - Akzent4 2 3 2 5 5" xfId="17853"/>
    <cellStyle name="20 % - Akzent4 2 3 2 5 6" xfId="31337"/>
    <cellStyle name="20 % - Akzent4 2 3 2 5 7" xfId="44828"/>
    <cellStyle name="20 % - Akzent4 2 3 2 6" xfId="4952"/>
    <cellStyle name="20 % - Akzent4 2 3 2 6 2" xfId="18403"/>
    <cellStyle name="20 % - Akzent4 2 3 2 6 3" xfId="31887"/>
    <cellStyle name="20 % - Akzent4 2 3 2 6 4" xfId="45378"/>
    <cellStyle name="20 % - Akzent4 2 3 2 7" xfId="8308"/>
    <cellStyle name="20 % - Akzent4 2 3 2 7 2" xfId="21759"/>
    <cellStyle name="20 % - Akzent4 2 3 2 7 3" xfId="35243"/>
    <cellStyle name="20 % - Akzent4 2 3 2 7 4" xfId="48734"/>
    <cellStyle name="20 % - Akzent4 2 3 2 8" xfId="11664"/>
    <cellStyle name="20 % - Akzent4 2 3 2 8 2" xfId="25115"/>
    <cellStyle name="20 % - Akzent4 2 3 2 8 3" xfId="38599"/>
    <cellStyle name="20 % - Akzent4 2 3 2 8 4" xfId="52090"/>
    <cellStyle name="20 % - Akzent4 2 3 2 9" xfId="15045"/>
    <cellStyle name="20 % - Akzent4 2 3 3" xfId="1887"/>
    <cellStyle name="20 % - Akzent4 2 3 3 2" xfId="3027"/>
    <cellStyle name="20 % - Akzent4 2 3 3 2 2" xfId="6388"/>
    <cellStyle name="20 % - Akzent4 2 3 3 2 2 2" xfId="19839"/>
    <cellStyle name="20 % - Akzent4 2 3 3 2 2 3" xfId="33323"/>
    <cellStyle name="20 % - Akzent4 2 3 3 2 2 4" xfId="46814"/>
    <cellStyle name="20 % - Akzent4 2 3 3 2 3" xfId="9744"/>
    <cellStyle name="20 % - Akzent4 2 3 3 2 3 2" xfId="23195"/>
    <cellStyle name="20 % - Akzent4 2 3 3 2 3 3" xfId="36679"/>
    <cellStyle name="20 % - Akzent4 2 3 3 2 3 4" xfId="50170"/>
    <cellStyle name="20 % - Akzent4 2 3 3 2 4" xfId="13100"/>
    <cellStyle name="20 % - Akzent4 2 3 3 2 4 2" xfId="26551"/>
    <cellStyle name="20 % - Akzent4 2 3 3 2 4 3" xfId="40035"/>
    <cellStyle name="20 % - Akzent4 2 3 3 2 4 4" xfId="53526"/>
    <cellStyle name="20 % - Akzent4 2 3 3 2 5" xfId="16482"/>
    <cellStyle name="20 % - Akzent4 2 3 3 2 6" xfId="29966"/>
    <cellStyle name="20 % - Akzent4 2 3 3 2 7" xfId="43457"/>
    <cellStyle name="20 % - Akzent4 2 3 3 3" xfId="5261"/>
    <cellStyle name="20 % - Akzent4 2 3 3 3 2" xfId="18712"/>
    <cellStyle name="20 % - Akzent4 2 3 3 3 3" xfId="32196"/>
    <cellStyle name="20 % - Akzent4 2 3 3 3 4" xfId="45687"/>
    <cellStyle name="20 % - Akzent4 2 3 3 4" xfId="8617"/>
    <cellStyle name="20 % - Akzent4 2 3 3 4 2" xfId="22068"/>
    <cellStyle name="20 % - Akzent4 2 3 3 4 3" xfId="35552"/>
    <cellStyle name="20 % - Akzent4 2 3 3 4 4" xfId="49043"/>
    <cellStyle name="20 % - Akzent4 2 3 3 5" xfId="11973"/>
    <cellStyle name="20 % - Akzent4 2 3 3 5 2" xfId="25424"/>
    <cellStyle name="20 % - Akzent4 2 3 3 5 3" xfId="38908"/>
    <cellStyle name="20 % - Akzent4 2 3 3 5 4" xfId="52399"/>
    <cellStyle name="20 % - Akzent4 2 3 3 6" xfId="15355"/>
    <cellStyle name="20 % - Akzent4 2 3 3 7" xfId="28839"/>
    <cellStyle name="20 % - Akzent4 2 3 3 8" xfId="42330"/>
    <cellStyle name="20 % - Akzent4 2 3 4" xfId="2466"/>
    <cellStyle name="20 % - Akzent4 2 3 4 2" xfId="5828"/>
    <cellStyle name="20 % - Akzent4 2 3 4 2 2" xfId="19279"/>
    <cellStyle name="20 % - Akzent4 2 3 4 2 3" xfId="32763"/>
    <cellStyle name="20 % - Akzent4 2 3 4 2 4" xfId="46254"/>
    <cellStyle name="20 % - Akzent4 2 3 4 3" xfId="9184"/>
    <cellStyle name="20 % - Akzent4 2 3 4 3 2" xfId="22635"/>
    <cellStyle name="20 % - Akzent4 2 3 4 3 3" xfId="36119"/>
    <cellStyle name="20 % - Akzent4 2 3 4 3 4" xfId="49610"/>
    <cellStyle name="20 % - Akzent4 2 3 4 4" xfId="12540"/>
    <cellStyle name="20 % - Akzent4 2 3 4 4 2" xfId="25991"/>
    <cellStyle name="20 % - Akzent4 2 3 4 4 3" xfId="39475"/>
    <cellStyle name="20 % - Akzent4 2 3 4 4 4" xfId="52966"/>
    <cellStyle name="20 % - Akzent4 2 3 4 5" xfId="15922"/>
    <cellStyle name="20 % - Akzent4 2 3 4 6" xfId="29406"/>
    <cellStyle name="20 % - Akzent4 2 3 4 7" xfId="42897"/>
    <cellStyle name="20 % - Akzent4 2 3 5" xfId="3572"/>
    <cellStyle name="20 % - Akzent4 2 3 5 2" xfId="6933"/>
    <cellStyle name="20 % - Akzent4 2 3 5 2 2" xfId="20384"/>
    <cellStyle name="20 % - Akzent4 2 3 5 2 3" xfId="33868"/>
    <cellStyle name="20 % - Akzent4 2 3 5 2 4" xfId="47359"/>
    <cellStyle name="20 % - Akzent4 2 3 5 3" xfId="10289"/>
    <cellStyle name="20 % - Akzent4 2 3 5 3 2" xfId="23740"/>
    <cellStyle name="20 % - Akzent4 2 3 5 3 3" xfId="37224"/>
    <cellStyle name="20 % - Akzent4 2 3 5 3 4" xfId="50715"/>
    <cellStyle name="20 % - Akzent4 2 3 5 4" xfId="13645"/>
    <cellStyle name="20 % - Akzent4 2 3 5 4 2" xfId="27096"/>
    <cellStyle name="20 % - Akzent4 2 3 5 4 3" xfId="40580"/>
    <cellStyle name="20 % - Akzent4 2 3 5 4 4" xfId="54071"/>
    <cellStyle name="20 % - Akzent4 2 3 5 5" xfId="17027"/>
    <cellStyle name="20 % - Akzent4 2 3 5 6" xfId="30511"/>
    <cellStyle name="20 % - Akzent4 2 3 5 7" xfId="44002"/>
    <cellStyle name="20 % - Akzent4 2 3 6" xfId="4152"/>
    <cellStyle name="20 % - Akzent4 2 3 6 2" xfId="7509"/>
    <cellStyle name="20 % - Akzent4 2 3 6 2 2" xfId="20960"/>
    <cellStyle name="20 % - Akzent4 2 3 6 2 3" xfId="34444"/>
    <cellStyle name="20 % - Akzent4 2 3 6 2 4" xfId="47935"/>
    <cellStyle name="20 % - Akzent4 2 3 6 3" xfId="10865"/>
    <cellStyle name="20 % - Akzent4 2 3 6 3 2" xfId="24316"/>
    <cellStyle name="20 % - Akzent4 2 3 6 3 3" xfId="37800"/>
    <cellStyle name="20 % - Akzent4 2 3 6 3 4" xfId="51291"/>
    <cellStyle name="20 % - Akzent4 2 3 6 4" xfId="14221"/>
    <cellStyle name="20 % - Akzent4 2 3 6 4 2" xfId="27672"/>
    <cellStyle name="20 % - Akzent4 2 3 6 4 3" xfId="41156"/>
    <cellStyle name="20 % - Akzent4 2 3 6 4 4" xfId="54647"/>
    <cellStyle name="20 % - Akzent4 2 3 6 5" xfId="17603"/>
    <cellStyle name="20 % - Akzent4 2 3 6 6" xfId="31087"/>
    <cellStyle name="20 % - Akzent4 2 3 6 7" xfId="44578"/>
    <cellStyle name="20 % - Akzent4 2 3 7" xfId="4702"/>
    <cellStyle name="20 % - Akzent4 2 3 7 2" xfId="18153"/>
    <cellStyle name="20 % - Akzent4 2 3 7 3" xfId="31637"/>
    <cellStyle name="20 % - Akzent4 2 3 7 4" xfId="45128"/>
    <cellStyle name="20 % - Akzent4 2 3 8" xfId="8058"/>
    <cellStyle name="20 % - Akzent4 2 3 8 2" xfId="21509"/>
    <cellStyle name="20 % - Akzent4 2 3 8 3" xfId="34993"/>
    <cellStyle name="20 % - Akzent4 2 3 8 4" xfId="48484"/>
    <cellStyle name="20 % - Akzent4 2 3 9" xfId="11414"/>
    <cellStyle name="20 % - Akzent4 2 3 9 2" xfId="24865"/>
    <cellStyle name="20 % - Akzent4 2 3 9 3" xfId="38349"/>
    <cellStyle name="20 % - Akzent4 2 3 9 4" xfId="51840"/>
    <cellStyle name="20 % - Akzent4 2 4" xfId="1377"/>
    <cellStyle name="20 % - Akzent4 2 4 10" xfId="28341"/>
    <cellStyle name="20 % - Akzent4 2 4 11" xfId="41832"/>
    <cellStyle name="20 % - Akzent4 2 4 2" xfId="1950"/>
    <cellStyle name="20 % - Akzent4 2 4 2 2" xfId="3090"/>
    <cellStyle name="20 % - Akzent4 2 4 2 2 2" xfId="6451"/>
    <cellStyle name="20 % - Akzent4 2 4 2 2 2 2" xfId="19902"/>
    <cellStyle name="20 % - Akzent4 2 4 2 2 2 3" xfId="33386"/>
    <cellStyle name="20 % - Akzent4 2 4 2 2 2 4" xfId="46877"/>
    <cellStyle name="20 % - Akzent4 2 4 2 2 3" xfId="9807"/>
    <cellStyle name="20 % - Akzent4 2 4 2 2 3 2" xfId="23258"/>
    <cellStyle name="20 % - Akzent4 2 4 2 2 3 3" xfId="36742"/>
    <cellStyle name="20 % - Akzent4 2 4 2 2 3 4" xfId="50233"/>
    <cellStyle name="20 % - Akzent4 2 4 2 2 4" xfId="13163"/>
    <cellStyle name="20 % - Akzent4 2 4 2 2 4 2" xfId="26614"/>
    <cellStyle name="20 % - Akzent4 2 4 2 2 4 3" xfId="40098"/>
    <cellStyle name="20 % - Akzent4 2 4 2 2 4 4" xfId="53589"/>
    <cellStyle name="20 % - Akzent4 2 4 2 2 5" xfId="16545"/>
    <cellStyle name="20 % - Akzent4 2 4 2 2 6" xfId="30029"/>
    <cellStyle name="20 % - Akzent4 2 4 2 2 7" xfId="43520"/>
    <cellStyle name="20 % - Akzent4 2 4 2 3" xfId="5324"/>
    <cellStyle name="20 % - Akzent4 2 4 2 3 2" xfId="18775"/>
    <cellStyle name="20 % - Akzent4 2 4 2 3 3" xfId="32259"/>
    <cellStyle name="20 % - Akzent4 2 4 2 3 4" xfId="45750"/>
    <cellStyle name="20 % - Akzent4 2 4 2 4" xfId="8680"/>
    <cellStyle name="20 % - Akzent4 2 4 2 4 2" xfId="22131"/>
    <cellStyle name="20 % - Akzent4 2 4 2 4 3" xfId="35615"/>
    <cellStyle name="20 % - Akzent4 2 4 2 4 4" xfId="49106"/>
    <cellStyle name="20 % - Akzent4 2 4 2 5" xfId="12036"/>
    <cellStyle name="20 % - Akzent4 2 4 2 5 2" xfId="25487"/>
    <cellStyle name="20 % - Akzent4 2 4 2 5 3" xfId="38971"/>
    <cellStyle name="20 % - Akzent4 2 4 2 5 4" xfId="52462"/>
    <cellStyle name="20 % - Akzent4 2 4 2 6" xfId="15418"/>
    <cellStyle name="20 % - Akzent4 2 4 2 7" xfId="28902"/>
    <cellStyle name="20 % - Akzent4 2 4 2 8" xfId="42393"/>
    <cellStyle name="20 % - Akzent4 2 4 3" xfId="2530"/>
    <cellStyle name="20 % - Akzent4 2 4 3 2" xfId="5891"/>
    <cellStyle name="20 % - Akzent4 2 4 3 2 2" xfId="19342"/>
    <cellStyle name="20 % - Akzent4 2 4 3 2 3" xfId="32826"/>
    <cellStyle name="20 % - Akzent4 2 4 3 2 4" xfId="46317"/>
    <cellStyle name="20 % - Akzent4 2 4 3 3" xfId="9247"/>
    <cellStyle name="20 % - Akzent4 2 4 3 3 2" xfId="22698"/>
    <cellStyle name="20 % - Akzent4 2 4 3 3 3" xfId="36182"/>
    <cellStyle name="20 % - Akzent4 2 4 3 3 4" xfId="49673"/>
    <cellStyle name="20 % - Akzent4 2 4 3 4" xfId="12603"/>
    <cellStyle name="20 % - Akzent4 2 4 3 4 2" xfId="26054"/>
    <cellStyle name="20 % - Akzent4 2 4 3 4 3" xfId="39538"/>
    <cellStyle name="20 % - Akzent4 2 4 3 4 4" xfId="53029"/>
    <cellStyle name="20 % - Akzent4 2 4 3 5" xfId="15985"/>
    <cellStyle name="20 % - Akzent4 2 4 3 6" xfId="29469"/>
    <cellStyle name="20 % - Akzent4 2 4 3 7" xfId="42960"/>
    <cellStyle name="20 % - Akzent4 2 4 4" xfId="3635"/>
    <cellStyle name="20 % - Akzent4 2 4 4 2" xfId="6996"/>
    <cellStyle name="20 % - Akzent4 2 4 4 2 2" xfId="20447"/>
    <cellStyle name="20 % - Akzent4 2 4 4 2 3" xfId="33931"/>
    <cellStyle name="20 % - Akzent4 2 4 4 2 4" xfId="47422"/>
    <cellStyle name="20 % - Akzent4 2 4 4 3" xfId="10352"/>
    <cellStyle name="20 % - Akzent4 2 4 4 3 2" xfId="23803"/>
    <cellStyle name="20 % - Akzent4 2 4 4 3 3" xfId="37287"/>
    <cellStyle name="20 % - Akzent4 2 4 4 3 4" xfId="50778"/>
    <cellStyle name="20 % - Akzent4 2 4 4 4" xfId="13708"/>
    <cellStyle name="20 % - Akzent4 2 4 4 4 2" xfId="27159"/>
    <cellStyle name="20 % - Akzent4 2 4 4 4 3" xfId="40643"/>
    <cellStyle name="20 % - Akzent4 2 4 4 4 4" xfId="54134"/>
    <cellStyle name="20 % - Akzent4 2 4 4 5" xfId="17090"/>
    <cellStyle name="20 % - Akzent4 2 4 4 6" xfId="30574"/>
    <cellStyle name="20 % - Akzent4 2 4 4 7" xfId="44065"/>
    <cellStyle name="20 % - Akzent4 2 4 5" xfId="4215"/>
    <cellStyle name="20 % - Akzent4 2 4 5 2" xfId="7572"/>
    <cellStyle name="20 % - Akzent4 2 4 5 2 2" xfId="21023"/>
    <cellStyle name="20 % - Akzent4 2 4 5 2 3" xfId="34507"/>
    <cellStyle name="20 % - Akzent4 2 4 5 2 4" xfId="47998"/>
    <cellStyle name="20 % - Akzent4 2 4 5 3" xfId="10928"/>
    <cellStyle name="20 % - Akzent4 2 4 5 3 2" xfId="24379"/>
    <cellStyle name="20 % - Akzent4 2 4 5 3 3" xfId="37863"/>
    <cellStyle name="20 % - Akzent4 2 4 5 3 4" xfId="51354"/>
    <cellStyle name="20 % - Akzent4 2 4 5 4" xfId="14284"/>
    <cellStyle name="20 % - Akzent4 2 4 5 4 2" xfId="27735"/>
    <cellStyle name="20 % - Akzent4 2 4 5 4 3" xfId="41219"/>
    <cellStyle name="20 % - Akzent4 2 4 5 4 4" xfId="54710"/>
    <cellStyle name="20 % - Akzent4 2 4 5 5" xfId="17666"/>
    <cellStyle name="20 % - Akzent4 2 4 5 6" xfId="31150"/>
    <cellStyle name="20 % - Akzent4 2 4 5 7" xfId="44641"/>
    <cellStyle name="20 % - Akzent4 2 4 6" xfId="4765"/>
    <cellStyle name="20 % - Akzent4 2 4 6 2" xfId="18216"/>
    <cellStyle name="20 % - Akzent4 2 4 6 3" xfId="31700"/>
    <cellStyle name="20 % - Akzent4 2 4 6 4" xfId="45191"/>
    <cellStyle name="20 % - Akzent4 2 4 7" xfId="8121"/>
    <cellStyle name="20 % - Akzent4 2 4 7 2" xfId="21572"/>
    <cellStyle name="20 % - Akzent4 2 4 7 3" xfId="35056"/>
    <cellStyle name="20 % - Akzent4 2 4 7 4" xfId="48547"/>
    <cellStyle name="20 % - Akzent4 2 4 8" xfId="11477"/>
    <cellStyle name="20 % - Akzent4 2 4 8 2" xfId="24928"/>
    <cellStyle name="20 % - Akzent4 2 4 8 3" xfId="38412"/>
    <cellStyle name="20 % - Akzent4 2 4 8 4" xfId="51903"/>
    <cellStyle name="20 % - Akzent4 2 4 9" xfId="14858"/>
    <cellStyle name="20 % - Akzent4 2 5" xfId="1702"/>
    <cellStyle name="20 % - Akzent4 2 5 2" xfId="2840"/>
    <cellStyle name="20 % - Akzent4 2 5 2 2" xfId="6201"/>
    <cellStyle name="20 % - Akzent4 2 5 2 2 2" xfId="19652"/>
    <cellStyle name="20 % - Akzent4 2 5 2 2 3" xfId="33136"/>
    <cellStyle name="20 % - Akzent4 2 5 2 2 4" xfId="46627"/>
    <cellStyle name="20 % - Akzent4 2 5 2 3" xfId="9557"/>
    <cellStyle name="20 % - Akzent4 2 5 2 3 2" xfId="23008"/>
    <cellStyle name="20 % - Akzent4 2 5 2 3 3" xfId="36492"/>
    <cellStyle name="20 % - Akzent4 2 5 2 3 4" xfId="49983"/>
    <cellStyle name="20 % - Akzent4 2 5 2 4" xfId="12913"/>
    <cellStyle name="20 % - Akzent4 2 5 2 4 2" xfId="26364"/>
    <cellStyle name="20 % - Akzent4 2 5 2 4 3" xfId="39848"/>
    <cellStyle name="20 % - Akzent4 2 5 2 4 4" xfId="53339"/>
    <cellStyle name="20 % - Akzent4 2 5 2 5" xfId="16295"/>
    <cellStyle name="20 % - Akzent4 2 5 2 6" xfId="29779"/>
    <cellStyle name="20 % - Akzent4 2 5 2 7" xfId="43270"/>
    <cellStyle name="20 % - Akzent4 2 5 3" xfId="5074"/>
    <cellStyle name="20 % - Akzent4 2 5 3 2" xfId="18525"/>
    <cellStyle name="20 % - Akzent4 2 5 3 3" xfId="32009"/>
    <cellStyle name="20 % - Akzent4 2 5 3 4" xfId="45500"/>
    <cellStyle name="20 % - Akzent4 2 5 4" xfId="8430"/>
    <cellStyle name="20 % - Akzent4 2 5 4 2" xfId="21881"/>
    <cellStyle name="20 % - Akzent4 2 5 4 3" xfId="35365"/>
    <cellStyle name="20 % - Akzent4 2 5 4 4" xfId="48856"/>
    <cellStyle name="20 % - Akzent4 2 5 5" xfId="11786"/>
    <cellStyle name="20 % - Akzent4 2 5 5 2" xfId="25237"/>
    <cellStyle name="20 % - Akzent4 2 5 5 3" xfId="38721"/>
    <cellStyle name="20 % - Akzent4 2 5 5 4" xfId="52212"/>
    <cellStyle name="20 % - Akzent4 2 5 6" xfId="15168"/>
    <cellStyle name="20 % - Akzent4 2 5 7" xfId="28652"/>
    <cellStyle name="20 % - Akzent4 2 5 8" xfId="42143"/>
    <cellStyle name="20 % - Akzent4 2 6" xfId="2267"/>
    <cellStyle name="20 % - Akzent4 2 6 2" xfId="5640"/>
    <cellStyle name="20 % - Akzent4 2 6 2 2" xfId="19091"/>
    <cellStyle name="20 % - Akzent4 2 6 2 3" xfId="32575"/>
    <cellStyle name="20 % - Akzent4 2 6 2 4" xfId="46066"/>
    <cellStyle name="20 % - Akzent4 2 6 3" xfId="8996"/>
    <cellStyle name="20 % - Akzent4 2 6 3 2" xfId="22447"/>
    <cellStyle name="20 % - Akzent4 2 6 3 3" xfId="35931"/>
    <cellStyle name="20 % - Akzent4 2 6 3 4" xfId="49422"/>
    <cellStyle name="20 % - Akzent4 2 6 4" xfId="12352"/>
    <cellStyle name="20 % - Akzent4 2 6 4 2" xfId="25803"/>
    <cellStyle name="20 % - Akzent4 2 6 4 3" xfId="39287"/>
    <cellStyle name="20 % - Akzent4 2 6 4 4" xfId="52778"/>
    <cellStyle name="20 % - Akzent4 2 6 5" xfId="15734"/>
    <cellStyle name="20 % - Akzent4 2 6 6" xfId="29218"/>
    <cellStyle name="20 % - Akzent4 2 6 7" xfId="42709"/>
    <cellStyle name="20 % - Akzent4 2 7" xfId="3384"/>
    <cellStyle name="20 % - Akzent4 2 7 2" xfId="6745"/>
    <cellStyle name="20 % - Akzent4 2 7 2 2" xfId="20196"/>
    <cellStyle name="20 % - Akzent4 2 7 2 3" xfId="33680"/>
    <cellStyle name="20 % - Akzent4 2 7 2 4" xfId="47171"/>
    <cellStyle name="20 % - Akzent4 2 7 3" xfId="10101"/>
    <cellStyle name="20 % - Akzent4 2 7 3 2" xfId="23552"/>
    <cellStyle name="20 % - Akzent4 2 7 3 3" xfId="37036"/>
    <cellStyle name="20 % - Akzent4 2 7 3 4" xfId="50527"/>
    <cellStyle name="20 % - Akzent4 2 7 4" xfId="13457"/>
    <cellStyle name="20 % - Akzent4 2 7 4 2" xfId="26908"/>
    <cellStyle name="20 % - Akzent4 2 7 4 3" xfId="40392"/>
    <cellStyle name="20 % - Akzent4 2 7 4 4" xfId="53883"/>
    <cellStyle name="20 % - Akzent4 2 7 5" xfId="16839"/>
    <cellStyle name="20 % - Akzent4 2 7 6" xfId="30323"/>
    <cellStyle name="20 % - Akzent4 2 7 7" xfId="43814"/>
    <cellStyle name="20 % - Akzent4 2 8" xfId="3892"/>
    <cellStyle name="20 % - Akzent4 2 8 2" xfId="7253"/>
    <cellStyle name="20 % - Akzent4 2 8 2 2" xfId="20704"/>
    <cellStyle name="20 % - Akzent4 2 8 2 3" xfId="34188"/>
    <cellStyle name="20 % - Akzent4 2 8 2 4" xfId="47679"/>
    <cellStyle name="20 % - Akzent4 2 8 3" xfId="10609"/>
    <cellStyle name="20 % - Akzent4 2 8 3 2" xfId="24060"/>
    <cellStyle name="20 % - Akzent4 2 8 3 3" xfId="37544"/>
    <cellStyle name="20 % - Akzent4 2 8 3 4" xfId="51035"/>
    <cellStyle name="20 % - Akzent4 2 8 4" xfId="13965"/>
    <cellStyle name="20 % - Akzent4 2 8 4 2" xfId="27416"/>
    <cellStyle name="20 % - Akzent4 2 8 4 3" xfId="40900"/>
    <cellStyle name="20 % - Akzent4 2 8 4 4" xfId="54391"/>
    <cellStyle name="20 % - Akzent4 2 8 5" xfId="17347"/>
    <cellStyle name="20 % - Akzent4 2 8 6" xfId="30831"/>
    <cellStyle name="20 % - Akzent4 2 8 7" xfId="44322"/>
    <cellStyle name="20 % - Akzent4 2 9" xfId="3964"/>
    <cellStyle name="20 % - Akzent4 2 9 2" xfId="7321"/>
    <cellStyle name="20 % - Akzent4 2 9 2 2" xfId="20772"/>
    <cellStyle name="20 % - Akzent4 2 9 2 3" xfId="34256"/>
    <cellStyle name="20 % - Akzent4 2 9 2 4" xfId="47747"/>
    <cellStyle name="20 % - Akzent4 2 9 3" xfId="10677"/>
    <cellStyle name="20 % - Akzent4 2 9 3 2" xfId="24128"/>
    <cellStyle name="20 % - Akzent4 2 9 3 3" xfId="37612"/>
    <cellStyle name="20 % - Akzent4 2 9 3 4" xfId="51103"/>
    <cellStyle name="20 % - Akzent4 2 9 4" xfId="14033"/>
    <cellStyle name="20 % - Akzent4 2 9 4 2" xfId="27484"/>
    <cellStyle name="20 % - Akzent4 2 9 4 3" xfId="40968"/>
    <cellStyle name="20 % - Akzent4 2 9 4 4" xfId="54459"/>
    <cellStyle name="20 % - Akzent4 2 9 5" xfId="17415"/>
    <cellStyle name="20 % - Akzent4 2 9 6" xfId="30899"/>
    <cellStyle name="20 % - Akzent4 2 9 7" xfId="44390"/>
    <cellStyle name="20 % - Akzent4 20" xfId="41468"/>
    <cellStyle name="20 % - Akzent4 3" xfId="1157"/>
    <cellStyle name="20 % - Akzent4 3 10" xfId="11241"/>
    <cellStyle name="20 % - Akzent4 3 10 2" xfId="24692"/>
    <cellStyle name="20 % - Akzent4 3 10 3" xfId="38176"/>
    <cellStyle name="20 % - Akzent4 3 10 4" xfId="51667"/>
    <cellStyle name="20 % - Akzent4 3 11" xfId="14622"/>
    <cellStyle name="20 % - Akzent4 3 12" xfId="28105"/>
    <cellStyle name="20 % - Akzent4 3 13" xfId="41596"/>
    <cellStyle name="20 % - Akzent4 3 2" xfId="1251"/>
    <cellStyle name="20 % - Akzent4 3 2 10" xfId="14724"/>
    <cellStyle name="20 % - Akzent4 3 2 11" xfId="28207"/>
    <cellStyle name="20 % - Akzent4 3 2 12" xfId="41698"/>
    <cellStyle name="20 % - Akzent4 3 2 2" xfId="1489"/>
    <cellStyle name="20 % - Akzent4 3 2 2 10" xfId="28457"/>
    <cellStyle name="20 % - Akzent4 3 2 2 11" xfId="41948"/>
    <cellStyle name="20 % - Akzent4 3 2 2 2" xfId="2065"/>
    <cellStyle name="20 % - Akzent4 3 2 2 2 2" xfId="3206"/>
    <cellStyle name="20 % - Akzent4 3 2 2 2 2 2" xfId="6567"/>
    <cellStyle name="20 % - Akzent4 3 2 2 2 2 2 2" xfId="20018"/>
    <cellStyle name="20 % - Akzent4 3 2 2 2 2 2 3" xfId="33502"/>
    <cellStyle name="20 % - Akzent4 3 2 2 2 2 2 4" xfId="46993"/>
    <cellStyle name="20 % - Akzent4 3 2 2 2 2 3" xfId="9923"/>
    <cellStyle name="20 % - Akzent4 3 2 2 2 2 3 2" xfId="23374"/>
    <cellStyle name="20 % - Akzent4 3 2 2 2 2 3 3" xfId="36858"/>
    <cellStyle name="20 % - Akzent4 3 2 2 2 2 3 4" xfId="50349"/>
    <cellStyle name="20 % - Akzent4 3 2 2 2 2 4" xfId="13279"/>
    <cellStyle name="20 % - Akzent4 3 2 2 2 2 4 2" xfId="26730"/>
    <cellStyle name="20 % - Akzent4 3 2 2 2 2 4 3" xfId="40214"/>
    <cellStyle name="20 % - Akzent4 3 2 2 2 2 4 4" xfId="53705"/>
    <cellStyle name="20 % - Akzent4 3 2 2 2 2 5" xfId="16661"/>
    <cellStyle name="20 % - Akzent4 3 2 2 2 2 6" xfId="30145"/>
    <cellStyle name="20 % - Akzent4 3 2 2 2 2 7" xfId="43636"/>
    <cellStyle name="20 % - Akzent4 3 2 2 2 3" xfId="5440"/>
    <cellStyle name="20 % - Akzent4 3 2 2 2 3 2" xfId="18891"/>
    <cellStyle name="20 % - Akzent4 3 2 2 2 3 3" xfId="32375"/>
    <cellStyle name="20 % - Akzent4 3 2 2 2 3 4" xfId="45866"/>
    <cellStyle name="20 % - Akzent4 3 2 2 2 4" xfId="8796"/>
    <cellStyle name="20 % - Akzent4 3 2 2 2 4 2" xfId="22247"/>
    <cellStyle name="20 % - Akzent4 3 2 2 2 4 3" xfId="35731"/>
    <cellStyle name="20 % - Akzent4 3 2 2 2 4 4" xfId="49222"/>
    <cellStyle name="20 % - Akzent4 3 2 2 2 5" xfId="12152"/>
    <cellStyle name="20 % - Akzent4 3 2 2 2 5 2" xfId="25603"/>
    <cellStyle name="20 % - Akzent4 3 2 2 2 5 3" xfId="39087"/>
    <cellStyle name="20 % - Akzent4 3 2 2 2 5 4" xfId="52578"/>
    <cellStyle name="20 % - Akzent4 3 2 2 2 6" xfId="15534"/>
    <cellStyle name="20 % - Akzent4 3 2 2 2 7" xfId="29018"/>
    <cellStyle name="20 % - Akzent4 3 2 2 2 8" xfId="42509"/>
    <cellStyle name="20 % - Akzent4 3 2 2 3" xfId="2646"/>
    <cellStyle name="20 % - Akzent4 3 2 2 3 2" xfId="6007"/>
    <cellStyle name="20 % - Akzent4 3 2 2 3 2 2" xfId="19458"/>
    <cellStyle name="20 % - Akzent4 3 2 2 3 2 3" xfId="32942"/>
    <cellStyle name="20 % - Akzent4 3 2 2 3 2 4" xfId="46433"/>
    <cellStyle name="20 % - Akzent4 3 2 2 3 3" xfId="9363"/>
    <cellStyle name="20 % - Akzent4 3 2 2 3 3 2" xfId="22814"/>
    <cellStyle name="20 % - Akzent4 3 2 2 3 3 3" xfId="36298"/>
    <cellStyle name="20 % - Akzent4 3 2 2 3 3 4" xfId="49789"/>
    <cellStyle name="20 % - Akzent4 3 2 2 3 4" xfId="12719"/>
    <cellStyle name="20 % - Akzent4 3 2 2 3 4 2" xfId="26170"/>
    <cellStyle name="20 % - Akzent4 3 2 2 3 4 3" xfId="39654"/>
    <cellStyle name="20 % - Akzent4 3 2 2 3 4 4" xfId="53145"/>
    <cellStyle name="20 % - Akzent4 3 2 2 3 5" xfId="16101"/>
    <cellStyle name="20 % - Akzent4 3 2 2 3 6" xfId="29585"/>
    <cellStyle name="20 % - Akzent4 3 2 2 3 7" xfId="43076"/>
    <cellStyle name="20 % - Akzent4 3 2 2 4" xfId="3751"/>
    <cellStyle name="20 % - Akzent4 3 2 2 4 2" xfId="7112"/>
    <cellStyle name="20 % - Akzent4 3 2 2 4 2 2" xfId="20563"/>
    <cellStyle name="20 % - Akzent4 3 2 2 4 2 3" xfId="34047"/>
    <cellStyle name="20 % - Akzent4 3 2 2 4 2 4" xfId="47538"/>
    <cellStyle name="20 % - Akzent4 3 2 2 4 3" xfId="10468"/>
    <cellStyle name="20 % - Akzent4 3 2 2 4 3 2" xfId="23919"/>
    <cellStyle name="20 % - Akzent4 3 2 2 4 3 3" xfId="37403"/>
    <cellStyle name="20 % - Akzent4 3 2 2 4 3 4" xfId="50894"/>
    <cellStyle name="20 % - Akzent4 3 2 2 4 4" xfId="13824"/>
    <cellStyle name="20 % - Akzent4 3 2 2 4 4 2" xfId="27275"/>
    <cellStyle name="20 % - Akzent4 3 2 2 4 4 3" xfId="40759"/>
    <cellStyle name="20 % - Akzent4 3 2 2 4 4 4" xfId="54250"/>
    <cellStyle name="20 % - Akzent4 3 2 2 4 5" xfId="17206"/>
    <cellStyle name="20 % - Akzent4 3 2 2 4 6" xfId="30690"/>
    <cellStyle name="20 % - Akzent4 3 2 2 4 7" xfId="44181"/>
    <cellStyle name="20 % - Akzent4 3 2 2 5" xfId="4331"/>
    <cellStyle name="20 % - Akzent4 3 2 2 5 2" xfId="7688"/>
    <cellStyle name="20 % - Akzent4 3 2 2 5 2 2" xfId="21139"/>
    <cellStyle name="20 % - Akzent4 3 2 2 5 2 3" xfId="34623"/>
    <cellStyle name="20 % - Akzent4 3 2 2 5 2 4" xfId="48114"/>
    <cellStyle name="20 % - Akzent4 3 2 2 5 3" xfId="11044"/>
    <cellStyle name="20 % - Akzent4 3 2 2 5 3 2" xfId="24495"/>
    <cellStyle name="20 % - Akzent4 3 2 2 5 3 3" xfId="37979"/>
    <cellStyle name="20 % - Akzent4 3 2 2 5 3 4" xfId="51470"/>
    <cellStyle name="20 % - Akzent4 3 2 2 5 4" xfId="14400"/>
    <cellStyle name="20 % - Akzent4 3 2 2 5 4 2" xfId="27851"/>
    <cellStyle name="20 % - Akzent4 3 2 2 5 4 3" xfId="41335"/>
    <cellStyle name="20 % - Akzent4 3 2 2 5 4 4" xfId="54826"/>
    <cellStyle name="20 % - Akzent4 3 2 2 5 5" xfId="17782"/>
    <cellStyle name="20 % - Akzent4 3 2 2 5 6" xfId="31266"/>
    <cellStyle name="20 % - Akzent4 3 2 2 5 7" xfId="44757"/>
    <cellStyle name="20 % - Akzent4 3 2 2 6" xfId="4881"/>
    <cellStyle name="20 % - Akzent4 3 2 2 6 2" xfId="18332"/>
    <cellStyle name="20 % - Akzent4 3 2 2 6 3" xfId="31816"/>
    <cellStyle name="20 % - Akzent4 3 2 2 6 4" xfId="45307"/>
    <cellStyle name="20 % - Akzent4 3 2 2 7" xfId="8237"/>
    <cellStyle name="20 % - Akzent4 3 2 2 7 2" xfId="21688"/>
    <cellStyle name="20 % - Akzent4 3 2 2 7 3" xfId="35172"/>
    <cellStyle name="20 % - Akzent4 3 2 2 7 4" xfId="48663"/>
    <cellStyle name="20 % - Akzent4 3 2 2 8" xfId="11593"/>
    <cellStyle name="20 % - Akzent4 3 2 2 8 2" xfId="25044"/>
    <cellStyle name="20 % - Akzent4 3 2 2 8 3" xfId="38528"/>
    <cellStyle name="20 % - Akzent4 3 2 2 8 4" xfId="52019"/>
    <cellStyle name="20 % - Akzent4 3 2 2 9" xfId="14974"/>
    <cellStyle name="20 % - Akzent4 3 2 3" xfId="1816"/>
    <cellStyle name="20 % - Akzent4 3 2 3 2" xfId="2956"/>
    <cellStyle name="20 % - Akzent4 3 2 3 2 2" xfId="6317"/>
    <cellStyle name="20 % - Akzent4 3 2 3 2 2 2" xfId="19768"/>
    <cellStyle name="20 % - Akzent4 3 2 3 2 2 3" xfId="33252"/>
    <cellStyle name="20 % - Akzent4 3 2 3 2 2 4" xfId="46743"/>
    <cellStyle name="20 % - Akzent4 3 2 3 2 3" xfId="9673"/>
    <cellStyle name="20 % - Akzent4 3 2 3 2 3 2" xfId="23124"/>
    <cellStyle name="20 % - Akzent4 3 2 3 2 3 3" xfId="36608"/>
    <cellStyle name="20 % - Akzent4 3 2 3 2 3 4" xfId="50099"/>
    <cellStyle name="20 % - Akzent4 3 2 3 2 4" xfId="13029"/>
    <cellStyle name="20 % - Akzent4 3 2 3 2 4 2" xfId="26480"/>
    <cellStyle name="20 % - Akzent4 3 2 3 2 4 3" xfId="39964"/>
    <cellStyle name="20 % - Akzent4 3 2 3 2 4 4" xfId="53455"/>
    <cellStyle name="20 % - Akzent4 3 2 3 2 5" xfId="16411"/>
    <cellStyle name="20 % - Akzent4 3 2 3 2 6" xfId="29895"/>
    <cellStyle name="20 % - Akzent4 3 2 3 2 7" xfId="43386"/>
    <cellStyle name="20 % - Akzent4 3 2 3 3" xfId="5190"/>
    <cellStyle name="20 % - Akzent4 3 2 3 3 2" xfId="18641"/>
    <cellStyle name="20 % - Akzent4 3 2 3 3 3" xfId="32125"/>
    <cellStyle name="20 % - Akzent4 3 2 3 3 4" xfId="45616"/>
    <cellStyle name="20 % - Akzent4 3 2 3 4" xfId="8546"/>
    <cellStyle name="20 % - Akzent4 3 2 3 4 2" xfId="21997"/>
    <cellStyle name="20 % - Akzent4 3 2 3 4 3" xfId="35481"/>
    <cellStyle name="20 % - Akzent4 3 2 3 4 4" xfId="48972"/>
    <cellStyle name="20 % - Akzent4 3 2 3 5" xfId="11902"/>
    <cellStyle name="20 % - Akzent4 3 2 3 5 2" xfId="25353"/>
    <cellStyle name="20 % - Akzent4 3 2 3 5 3" xfId="38837"/>
    <cellStyle name="20 % - Akzent4 3 2 3 5 4" xfId="52328"/>
    <cellStyle name="20 % - Akzent4 3 2 3 6" xfId="15284"/>
    <cellStyle name="20 % - Akzent4 3 2 3 7" xfId="28768"/>
    <cellStyle name="20 % - Akzent4 3 2 3 8" xfId="42259"/>
    <cellStyle name="20 % - Akzent4 3 2 4" xfId="2395"/>
    <cellStyle name="20 % - Akzent4 3 2 4 2" xfId="5757"/>
    <cellStyle name="20 % - Akzent4 3 2 4 2 2" xfId="19208"/>
    <cellStyle name="20 % - Akzent4 3 2 4 2 3" xfId="32692"/>
    <cellStyle name="20 % - Akzent4 3 2 4 2 4" xfId="46183"/>
    <cellStyle name="20 % - Akzent4 3 2 4 3" xfId="9113"/>
    <cellStyle name="20 % - Akzent4 3 2 4 3 2" xfId="22564"/>
    <cellStyle name="20 % - Akzent4 3 2 4 3 3" xfId="36048"/>
    <cellStyle name="20 % - Akzent4 3 2 4 3 4" xfId="49539"/>
    <cellStyle name="20 % - Akzent4 3 2 4 4" xfId="12469"/>
    <cellStyle name="20 % - Akzent4 3 2 4 4 2" xfId="25920"/>
    <cellStyle name="20 % - Akzent4 3 2 4 4 3" xfId="39404"/>
    <cellStyle name="20 % - Akzent4 3 2 4 4 4" xfId="52895"/>
    <cellStyle name="20 % - Akzent4 3 2 4 5" xfId="15851"/>
    <cellStyle name="20 % - Akzent4 3 2 4 6" xfId="29335"/>
    <cellStyle name="20 % - Akzent4 3 2 4 7" xfId="42826"/>
    <cellStyle name="20 % - Akzent4 3 2 5" xfId="3501"/>
    <cellStyle name="20 % - Akzent4 3 2 5 2" xfId="6862"/>
    <cellStyle name="20 % - Akzent4 3 2 5 2 2" xfId="20313"/>
    <cellStyle name="20 % - Akzent4 3 2 5 2 3" xfId="33797"/>
    <cellStyle name="20 % - Akzent4 3 2 5 2 4" xfId="47288"/>
    <cellStyle name="20 % - Akzent4 3 2 5 3" xfId="10218"/>
    <cellStyle name="20 % - Akzent4 3 2 5 3 2" xfId="23669"/>
    <cellStyle name="20 % - Akzent4 3 2 5 3 3" xfId="37153"/>
    <cellStyle name="20 % - Akzent4 3 2 5 3 4" xfId="50644"/>
    <cellStyle name="20 % - Akzent4 3 2 5 4" xfId="13574"/>
    <cellStyle name="20 % - Akzent4 3 2 5 4 2" xfId="27025"/>
    <cellStyle name="20 % - Akzent4 3 2 5 4 3" xfId="40509"/>
    <cellStyle name="20 % - Akzent4 3 2 5 4 4" xfId="54000"/>
    <cellStyle name="20 % - Akzent4 3 2 5 5" xfId="16956"/>
    <cellStyle name="20 % - Akzent4 3 2 5 6" xfId="30440"/>
    <cellStyle name="20 % - Akzent4 3 2 5 7" xfId="43931"/>
    <cellStyle name="20 % - Akzent4 3 2 6" xfId="4081"/>
    <cellStyle name="20 % - Akzent4 3 2 6 2" xfId="7438"/>
    <cellStyle name="20 % - Akzent4 3 2 6 2 2" xfId="20889"/>
    <cellStyle name="20 % - Akzent4 3 2 6 2 3" xfId="34373"/>
    <cellStyle name="20 % - Akzent4 3 2 6 2 4" xfId="47864"/>
    <cellStyle name="20 % - Akzent4 3 2 6 3" xfId="10794"/>
    <cellStyle name="20 % - Akzent4 3 2 6 3 2" xfId="24245"/>
    <cellStyle name="20 % - Akzent4 3 2 6 3 3" xfId="37729"/>
    <cellStyle name="20 % - Akzent4 3 2 6 3 4" xfId="51220"/>
    <cellStyle name="20 % - Akzent4 3 2 6 4" xfId="14150"/>
    <cellStyle name="20 % - Akzent4 3 2 6 4 2" xfId="27601"/>
    <cellStyle name="20 % - Akzent4 3 2 6 4 3" xfId="41085"/>
    <cellStyle name="20 % - Akzent4 3 2 6 4 4" xfId="54576"/>
    <cellStyle name="20 % - Akzent4 3 2 6 5" xfId="17532"/>
    <cellStyle name="20 % - Akzent4 3 2 6 6" xfId="31016"/>
    <cellStyle name="20 % - Akzent4 3 2 6 7" xfId="44507"/>
    <cellStyle name="20 % - Akzent4 3 2 7" xfId="4631"/>
    <cellStyle name="20 % - Akzent4 3 2 7 2" xfId="18082"/>
    <cellStyle name="20 % - Akzent4 3 2 7 3" xfId="31566"/>
    <cellStyle name="20 % - Akzent4 3 2 7 4" xfId="45057"/>
    <cellStyle name="20 % - Akzent4 3 2 8" xfId="7987"/>
    <cellStyle name="20 % - Akzent4 3 2 8 2" xfId="21438"/>
    <cellStyle name="20 % - Akzent4 3 2 8 3" xfId="34922"/>
    <cellStyle name="20 % - Akzent4 3 2 8 4" xfId="48413"/>
    <cellStyle name="20 % - Akzent4 3 2 9" xfId="11343"/>
    <cellStyle name="20 % - Akzent4 3 2 9 2" xfId="24794"/>
    <cellStyle name="20 % - Akzent4 3 2 9 3" xfId="38278"/>
    <cellStyle name="20 % - Akzent4 3 2 9 4" xfId="51769"/>
    <cellStyle name="20 % - Akzent4 3 3" xfId="1391"/>
    <cellStyle name="20 % - Akzent4 3 3 10" xfId="28356"/>
    <cellStyle name="20 % - Akzent4 3 3 11" xfId="41847"/>
    <cellStyle name="20 % - Akzent4 3 3 2" xfId="1965"/>
    <cellStyle name="20 % - Akzent4 3 3 2 2" xfId="3105"/>
    <cellStyle name="20 % - Akzent4 3 3 2 2 2" xfId="6466"/>
    <cellStyle name="20 % - Akzent4 3 3 2 2 2 2" xfId="19917"/>
    <cellStyle name="20 % - Akzent4 3 3 2 2 2 3" xfId="33401"/>
    <cellStyle name="20 % - Akzent4 3 3 2 2 2 4" xfId="46892"/>
    <cellStyle name="20 % - Akzent4 3 3 2 2 3" xfId="9822"/>
    <cellStyle name="20 % - Akzent4 3 3 2 2 3 2" xfId="23273"/>
    <cellStyle name="20 % - Akzent4 3 3 2 2 3 3" xfId="36757"/>
    <cellStyle name="20 % - Akzent4 3 3 2 2 3 4" xfId="50248"/>
    <cellStyle name="20 % - Akzent4 3 3 2 2 4" xfId="13178"/>
    <cellStyle name="20 % - Akzent4 3 3 2 2 4 2" xfId="26629"/>
    <cellStyle name="20 % - Akzent4 3 3 2 2 4 3" xfId="40113"/>
    <cellStyle name="20 % - Akzent4 3 3 2 2 4 4" xfId="53604"/>
    <cellStyle name="20 % - Akzent4 3 3 2 2 5" xfId="16560"/>
    <cellStyle name="20 % - Akzent4 3 3 2 2 6" xfId="30044"/>
    <cellStyle name="20 % - Akzent4 3 3 2 2 7" xfId="43535"/>
    <cellStyle name="20 % - Akzent4 3 3 2 3" xfId="5339"/>
    <cellStyle name="20 % - Akzent4 3 3 2 3 2" xfId="18790"/>
    <cellStyle name="20 % - Akzent4 3 3 2 3 3" xfId="32274"/>
    <cellStyle name="20 % - Akzent4 3 3 2 3 4" xfId="45765"/>
    <cellStyle name="20 % - Akzent4 3 3 2 4" xfId="8695"/>
    <cellStyle name="20 % - Akzent4 3 3 2 4 2" xfId="22146"/>
    <cellStyle name="20 % - Akzent4 3 3 2 4 3" xfId="35630"/>
    <cellStyle name="20 % - Akzent4 3 3 2 4 4" xfId="49121"/>
    <cellStyle name="20 % - Akzent4 3 3 2 5" xfId="12051"/>
    <cellStyle name="20 % - Akzent4 3 3 2 5 2" xfId="25502"/>
    <cellStyle name="20 % - Akzent4 3 3 2 5 3" xfId="38986"/>
    <cellStyle name="20 % - Akzent4 3 3 2 5 4" xfId="52477"/>
    <cellStyle name="20 % - Akzent4 3 3 2 6" xfId="15433"/>
    <cellStyle name="20 % - Akzent4 3 3 2 7" xfId="28917"/>
    <cellStyle name="20 % - Akzent4 3 3 2 8" xfId="42408"/>
    <cellStyle name="20 % - Akzent4 3 3 3" xfId="2545"/>
    <cellStyle name="20 % - Akzent4 3 3 3 2" xfId="5906"/>
    <cellStyle name="20 % - Akzent4 3 3 3 2 2" xfId="19357"/>
    <cellStyle name="20 % - Akzent4 3 3 3 2 3" xfId="32841"/>
    <cellStyle name="20 % - Akzent4 3 3 3 2 4" xfId="46332"/>
    <cellStyle name="20 % - Akzent4 3 3 3 3" xfId="9262"/>
    <cellStyle name="20 % - Akzent4 3 3 3 3 2" xfId="22713"/>
    <cellStyle name="20 % - Akzent4 3 3 3 3 3" xfId="36197"/>
    <cellStyle name="20 % - Akzent4 3 3 3 3 4" xfId="49688"/>
    <cellStyle name="20 % - Akzent4 3 3 3 4" xfId="12618"/>
    <cellStyle name="20 % - Akzent4 3 3 3 4 2" xfId="26069"/>
    <cellStyle name="20 % - Akzent4 3 3 3 4 3" xfId="39553"/>
    <cellStyle name="20 % - Akzent4 3 3 3 4 4" xfId="53044"/>
    <cellStyle name="20 % - Akzent4 3 3 3 5" xfId="16000"/>
    <cellStyle name="20 % - Akzent4 3 3 3 6" xfId="29484"/>
    <cellStyle name="20 % - Akzent4 3 3 3 7" xfId="42975"/>
    <cellStyle name="20 % - Akzent4 3 3 4" xfId="3650"/>
    <cellStyle name="20 % - Akzent4 3 3 4 2" xfId="7011"/>
    <cellStyle name="20 % - Akzent4 3 3 4 2 2" xfId="20462"/>
    <cellStyle name="20 % - Akzent4 3 3 4 2 3" xfId="33946"/>
    <cellStyle name="20 % - Akzent4 3 3 4 2 4" xfId="47437"/>
    <cellStyle name="20 % - Akzent4 3 3 4 3" xfId="10367"/>
    <cellStyle name="20 % - Akzent4 3 3 4 3 2" xfId="23818"/>
    <cellStyle name="20 % - Akzent4 3 3 4 3 3" xfId="37302"/>
    <cellStyle name="20 % - Akzent4 3 3 4 3 4" xfId="50793"/>
    <cellStyle name="20 % - Akzent4 3 3 4 4" xfId="13723"/>
    <cellStyle name="20 % - Akzent4 3 3 4 4 2" xfId="27174"/>
    <cellStyle name="20 % - Akzent4 3 3 4 4 3" xfId="40658"/>
    <cellStyle name="20 % - Akzent4 3 3 4 4 4" xfId="54149"/>
    <cellStyle name="20 % - Akzent4 3 3 4 5" xfId="17105"/>
    <cellStyle name="20 % - Akzent4 3 3 4 6" xfId="30589"/>
    <cellStyle name="20 % - Akzent4 3 3 4 7" xfId="44080"/>
    <cellStyle name="20 % - Akzent4 3 3 5" xfId="4230"/>
    <cellStyle name="20 % - Akzent4 3 3 5 2" xfId="7587"/>
    <cellStyle name="20 % - Akzent4 3 3 5 2 2" xfId="21038"/>
    <cellStyle name="20 % - Akzent4 3 3 5 2 3" xfId="34522"/>
    <cellStyle name="20 % - Akzent4 3 3 5 2 4" xfId="48013"/>
    <cellStyle name="20 % - Akzent4 3 3 5 3" xfId="10943"/>
    <cellStyle name="20 % - Akzent4 3 3 5 3 2" xfId="24394"/>
    <cellStyle name="20 % - Akzent4 3 3 5 3 3" xfId="37878"/>
    <cellStyle name="20 % - Akzent4 3 3 5 3 4" xfId="51369"/>
    <cellStyle name="20 % - Akzent4 3 3 5 4" xfId="14299"/>
    <cellStyle name="20 % - Akzent4 3 3 5 4 2" xfId="27750"/>
    <cellStyle name="20 % - Akzent4 3 3 5 4 3" xfId="41234"/>
    <cellStyle name="20 % - Akzent4 3 3 5 4 4" xfId="54725"/>
    <cellStyle name="20 % - Akzent4 3 3 5 5" xfId="17681"/>
    <cellStyle name="20 % - Akzent4 3 3 5 6" xfId="31165"/>
    <cellStyle name="20 % - Akzent4 3 3 5 7" xfId="44656"/>
    <cellStyle name="20 % - Akzent4 3 3 6" xfId="4780"/>
    <cellStyle name="20 % - Akzent4 3 3 6 2" xfId="18231"/>
    <cellStyle name="20 % - Akzent4 3 3 6 3" xfId="31715"/>
    <cellStyle name="20 % - Akzent4 3 3 6 4" xfId="45206"/>
    <cellStyle name="20 % - Akzent4 3 3 7" xfId="8136"/>
    <cellStyle name="20 % - Akzent4 3 3 7 2" xfId="21587"/>
    <cellStyle name="20 % - Akzent4 3 3 7 3" xfId="35071"/>
    <cellStyle name="20 % - Akzent4 3 3 7 4" xfId="48562"/>
    <cellStyle name="20 % - Akzent4 3 3 8" xfId="11492"/>
    <cellStyle name="20 % - Akzent4 3 3 8 2" xfId="24943"/>
    <cellStyle name="20 % - Akzent4 3 3 8 3" xfId="38427"/>
    <cellStyle name="20 % - Akzent4 3 3 8 4" xfId="51918"/>
    <cellStyle name="20 % - Akzent4 3 3 9" xfId="14873"/>
    <cellStyle name="20 % - Akzent4 3 4" xfId="1716"/>
    <cellStyle name="20 % - Akzent4 3 4 2" xfId="2855"/>
    <cellStyle name="20 % - Akzent4 3 4 2 2" xfId="6216"/>
    <cellStyle name="20 % - Akzent4 3 4 2 2 2" xfId="19667"/>
    <cellStyle name="20 % - Akzent4 3 4 2 2 3" xfId="33151"/>
    <cellStyle name="20 % - Akzent4 3 4 2 2 4" xfId="46642"/>
    <cellStyle name="20 % - Akzent4 3 4 2 3" xfId="9572"/>
    <cellStyle name="20 % - Akzent4 3 4 2 3 2" xfId="23023"/>
    <cellStyle name="20 % - Akzent4 3 4 2 3 3" xfId="36507"/>
    <cellStyle name="20 % - Akzent4 3 4 2 3 4" xfId="49998"/>
    <cellStyle name="20 % - Akzent4 3 4 2 4" xfId="12928"/>
    <cellStyle name="20 % - Akzent4 3 4 2 4 2" xfId="26379"/>
    <cellStyle name="20 % - Akzent4 3 4 2 4 3" xfId="39863"/>
    <cellStyle name="20 % - Akzent4 3 4 2 4 4" xfId="53354"/>
    <cellStyle name="20 % - Akzent4 3 4 2 5" xfId="16310"/>
    <cellStyle name="20 % - Akzent4 3 4 2 6" xfId="29794"/>
    <cellStyle name="20 % - Akzent4 3 4 2 7" xfId="43285"/>
    <cellStyle name="20 % - Akzent4 3 4 3" xfId="5089"/>
    <cellStyle name="20 % - Akzent4 3 4 3 2" xfId="18540"/>
    <cellStyle name="20 % - Akzent4 3 4 3 3" xfId="32024"/>
    <cellStyle name="20 % - Akzent4 3 4 3 4" xfId="45515"/>
    <cellStyle name="20 % - Akzent4 3 4 4" xfId="8445"/>
    <cellStyle name="20 % - Akzent4 3 4 4 2" xfId="21896"/>
    <cellStyle name="20 % - Akzent4 3 4 4 3" xfId="35380"/>
    <cellStyle name="20 % - Akzent4 3 4 4 4" xfId="48871"/>
    <cellStyle name="20 % - Akzent4 3 4 5" xfId="11801"/>
    <cellStyle name="20 % - Akzent4 3 4 5 2" xfId="25252"/>
    <cellStyle name="20 % - Akzent4 3 4 5 3" xfId="38736"/>
    <cellStyle name="20 % - Akzent4 3 4 5 4" xfId="52227"/>
    <cellStyle name="20 % - Akzent4 3 4 6" xfId="15183"/>
    <cellStyle name="20 % - Akzent4 3 4 7" xfId="28667"/>
    <cellStyle name="20 % - Akzent4 3 4 8" xfId="42158"/>
    <cellStyle name="20 % - Akzent4 3 5" xfId="2293"/>
    <cellStyle name="20 % - Akzent4 3 5 2" xfId="5655"/>
    <cellStyle name="20 % - Akzent4 3 5 2 2" xfId="19106"/>
    <cellStyle name="20 % - Akzent4 3 5 2 3" xfId="32590"/>
    <cellStyle name="20 % - Akzent4 3 5 2 4" xfId="46081"/>
    <cellStyle name="20 % - Akzent4 3 5 3" xfId="9011"/>
    <cellStyle name="20 % - Akzent4 3 5 3 2" xfId="22462"/>
    <cellStyle name="20 % - Akzent4 3 5 3 3" xfId="35946"/>
    <cellStyle name="20 % - Akzent4 3 5 3 4" xfId="49437"/>
    <cellStyle name="20 % - Akzent4 3 5 4" xfId="12367"/>
    <cellStyle name="20 % - Akzent4 3 5 4 2" xfId="25818"/>
    <cellStyle name="20 % - Akzent4 3 5 4 3" xfId="39302"/>
    <cellStyle name="20 % - Akzent4 3 5 4 4" xfId="52793"/>
    <cellStyle name="20 % - Akzent4 3 5 5" xfId="15749"/>
    <cellStyle name="20 % - Akzent4 3 5 6" xfId="29233"/>
    <cellStyle name="20 % - Akzent4 3 5 7" xfId="42724"/>
    <cellStyle name="20 % - Akzent4 3 6" xfId="3399"/>
    <cellStyle name="20 % - Akzent4 3 6 2" xfId="6760"/>
    <cellStyle name="20 % - Akzent4 3 6 2 2" xfId="20211"/>
    <cellStyle name="20 % - Akzent4 3 6 2 3" xfId="33695"/>
    <cellStyle name="20 % - Akzent4 3 6 2 4" xfId="47186"/>
    <cellStyle name="20 % - Akzent4 3 6 3" xfId="10116"/>
    <cellStyle name="20 % - Akzent4 3 6 3 2" xfId="23567"/>
    <cellStyle name="20 % - Akzent4 3 6 3 3" xfId="37051"/>
    <cellStyle name="20 % - Akzent4 3 6 3 4" xfId="50542"/>
    <cellStyle name="20 % - Akzent4 3 6 4" xfId="13472"/>
    <cellStyle name="20 % - Akzent4 3 6 4 2" xfId="26923"/>
    <cellStyle name="20 % - Akzent4 3 6 4 3" xfId="40407"/>
    <cellStyle name="20 % - Akzent4 3 6 4 4" xfId="53898"/>
    <cellStyle name="20 % - Akzent4 3 6 5" xfId="16854"/>
    <cellStyle name="20 % - Akzent4 3 6 6" xfId="30338"/>
    <cellStyle name="20 % - Akzent4 3 6 7" xfId="43829"/>
    <cellStyle name="20 % - Akzent4 3 7" xfId="3979"/>
    <cellStyle name="20 % - Akzent4 3 7 2" xfId="7336"/>
    <cellStyle name="20 % - Akzent4 3 7 2 2" xfId="20787"/>
    <cellStyle name="20 % - Akzent4 3 7 2 3" xfId="34271"/>
    <cellStyle name="20 % - Akzent4 3 7 2 4" xfId="47762"/>
    <cellStyle name="20 % - Akzent4 3 7 3" xfId="10692"/>
    <cellStyle name="20 % - Akzent4 3 7 3 2" xfId="24143"/>
    <cellStyle name="20 % - Akzent4 3 7 3 3" xfId="37627"/>
    <cellStyle name="20 % - Akzent4 3 7 3 4" xfId="51118"/>
    <cellStyle name="20 % - Akzent4 3 7 4" xfId="14048"/>
    <cellStyle name="20 % - Akzent4 3 7 4 2" xfId="27499"/>
    <cellStyle name="20 % - Akzent4 3 7 4 3" xfId="40983"/>
    <cellStyle name="20 % - Akzent4 3 7 4 4" xfId="54474"/>
    <cellStyle name="20 % - Akzent4 3 7 5" xfId="17430"/>
    <cellStyle name="20 % - Akzent4 3 7 6" xfId="30914"/>
    <cellStyle name="20 % - Akzent4 3 7 7" xfId="44405"/>
    <cellStyle name="20 % - Akzent4 3 8" xfId="4529"/>
    <cellStyle name="20 % - Akzent4 3 8 2" xfId="17980"/>
    <cellStyle name="20 % - Akzent4 3 8 3" xfId="31464"/>
    <cellStyle name="20 % - Akzent4 3 8 4" xfId="44955"/>
    <cellStyle name="20 % - Akzent4 3 9" xfId="7885"/>
    <cellStyle name="20 % - Akzent4 3 9 2" xfId="21336"/>
    <cellStyle name="20 % - Akzent4 3 9 3" xfId="34820"/>
    <cellStyle name="20 % - Akzent4 3 9 4" xfId="48311"/>
    <cellStyle name="20 % - Akzent4 4" xfId="1176"/>
    <cellStyle name="20 % - Akzent4 4 10" xfId="11260"/>
    <cellStyle name="20 % - Akzent4 4 10 2" xfId="24711"/>
    <cellStyle name="20 % - Akzent4 4 10 3" xfId="38195"/>
    <cellStyle name="20 % - Akzent4 4 10 4" xfId="51686"/>
    <cellStyle name="20 % - Akzent4 4 11" xfId="14641"/>
    <cellStyle name="20 % - Akzent4 4 12" xfId="28124"/>
    <cellStyle name="20 % - Akzent4 4 13" xfId="41615"/>
    <cellStyle name="20 % - Akzent4 4 2" xfId="1270"/>
    <cellStyle name="20 % - Akzent4 4 2 10" xfId="14743"/>
    <cellStyle name="20 % - Akzent4 4 2 11" xfId="28226"/>
    <cellStyle name="20 % - Akzent4 4 2 12" xfId="41717"/>
    <cellStyle name="20 % - Akzent4 4 2 2" xfId="1508"/>
    <cellStyle name="20 % - Akzent4 4 2 2 10" xfId="28476"/>
    <cellStyle name="20 % - Akzent4 4 2 2 11" xfId="41967"/>
    <cellStyle name="20 % - Akzent4 4 2 2 2" xfId="2084"/>
    <cellStyle name="20 % - Akzent4 4 2 2 2 2" xfId="3225"/>
    <cellStyle name="20 % - Akzent4 4 2 2 2 2 2" xfId="6586"/>
    <cellStyle name="20 % - Akzent4 4 2 2 2 2 2 2" xfId="20037"/>
    <cellStyle name="20 % - Akzent4 4 2 2 2 2 2 3" xfId="33521"/>
    <cellStyle name="20 % - Akzent4 4 2 2 2 2 2 4" xfId="47012"/>
    <cellStyle name="20 % - Akzent4 4 2 2 2 2 3" xfId="9942"/>
    <cellStyle name="20 % - Akzent4 4 2 2 2 2 3 2" xfId="23393"/>
    <cellStyle name="20 % - Akzent4 4 2 2 2 2 3 3" xfId="36877"/>
    <cellStyle name="20 % - Akzent4 4 2 2 2 2 3 4" xfId="50368"/>
    <cellStyle name="20 % - Akzent4 4 2 2 2 2 4" xfId="13298"/>
    <cellStyle name="20 % - Akzent4 4 2 2 2 2 4 2" xfId="26749"/>
    <cellStyle name="20 % - Akzent4 4 2 2 2 2 4 3" xfId="40233"/>
    <cellStyle name="20 % - Akzent4 4 2 2 2 2 4 4" xfId="53724"/>
    <cellStyle name="20 % - Akzent4 4 2 2 2 2 5" xfId="16680"/>
    <cellStyle name="20 % - Akzent4 4 2 2 2 2 6" xfId="30164"/>
    <cellStyle name="20 % - Akzent4 4 2 2 2 2 7" xfId="43655"/>
    <cellStyle name="20 % - Akzent4 4 2 2 2 3" xfId="5459"/>
    <cellStyle name="20 % - Akzent4 4 2 2 2 3 2" xfId="18910"/>
    <cellStyle name="20 % - Akzent4 4 2 2 2 3 3" xfId="32394"/>
    <cellStyle name="20 % - Akzent4 4 2 2 2 3 4" xfId="45885"/>
    <cellStyle name="20 % - Akzent4 4 2 2 2 4" xfId="8815"/>
    <cellStyle name="20 % - Akzent4 4 2 2 2 4 2" xfId="22266"/>
    <cellStyle name="20 % - Akzent4 4 2 2 2 4 3" xfId="35750"/>
    <cellStyle name="20 % - Akzent4 4 2 2 2 4 4" xfId="49241"/>
    <cellStyle name="20 % - Akzent4 4 2 2 2 5" xfId="12171"/>
    <cellStyle name="20 % - Akzent4 4 2 2 2 5 2" xfId="25622"/>
    <cellStyle name="20 % - Akzent4 4 2 2 2 5 3" xfId="39106"/>
    <cellStyle name="20 % - Akzent4 4 2 2 2 5 4" xfId="52597"/>
    <cellStyle name="20 % - Akzent4 4 2 2 2 6" xfId="15553"/>
    <cellStyle name="20 % - Akzent4 4 2 2 2 7" xfId="29037"/>
    <cellStyle name="20 % - Akzent4 4 2 2 2 8" xfId="42528"/>
    <cellStyle name="20 % - Akzent4 4 2 2 3" xfId="2665"/>
    <cellStyle name="20 % - Akzent4 4 2 2 3 2" xfId="6026"/>
    <cellStyle name="20 % - Akzent4 4 2 2 3 2 2" xfId="19477"/>
    <cellStyle name="20 % - Akzent4 4 2 2 3 2 3" xfId="32961"/>
    <cellStyle name="20 % - Akzent4 4 2 2 3 2 4" xfId="46452"/>
    <cellStyle name="20 % - Akzent4 4 2 2 3 3" xfId="9382"/>
    <cellStyle name="20 % - Akzent4 4 2 2 3 3 2" xfId="22833"/>
    <cellStyle name="20 % - Akzent4 4 2 2 3 3 3" xfId="36317"/>
    <cellStyle name="20 % - Akzent4 4 2 2 3 3 4" xfId="49808"/>
    <cellStyle name="20 % - Akzent4 4 2 2 3 4" xfId="12738"/>
    <cellStyle name="20 % - Akzent4 4 2 2 3 4 2" xfId="26189"/>
    <cellStyle name="20 % - Akzent4 4 2 2 3 4 3" xfId="39673"/>
    <cellStyle name="20 % - Akzent4 4 2 2 3 4 4" xfId="53164"/>
    <cellStyle name="20 % - Akzent4 4 2 2 3 5" xfId="16120"/>
    <cellStyle name="20 % - Akzent4 4 2 2 3 6" xfId="29604"/>
    <cellStyle name="20 % - Akzent4 4 2 2 3 7" xfId="43095"/>
    <cellStyle name="20 % - Akzent4 4 2 2 4" xfId="3770"/>
    <cellStyle name="20 % - Akzent4 4 2 2 4 2" xfId="7131"/>
    <cellStyle name="20 % - Akzent4 4 2 2 4 2 2" xfId="20582"/>
    <cellStyle name="20 % - Akzent4 4 2 2 4 2 3" xfId="34066"/>
    <cellStyle name="20 % - Akzent4 4 2 2 4 2 4" xfId="47557"/>
    <cellStyle name="20 % - Akzent4 4 2 2 4 3" xfId="10487"/>
    <cellStyle name="20 % - Akzent4 4 2 2 4 3 2" xfId="23938"/>
    <cellStyle name="20 % - Akzent4 4 2 2 4 3 3" xfId="37422"/>
    <cellStyle name="20 % - Akzent4 4 2 2 4 3 4" xfId="50913"/>
    <cellStyle name="20 % - Akzent4 4 2 2 4 4" xfId="13843"/>
    <cellStyle name="20 % - Akzent4 4 2 2 4 4 2" xfId="27294"/>
    <cellStyle name="20 % - Akzent4 4 2 2 4 4 3" xfId="40778"/>
    <cellStyle name="20 % - Akzent4 4 2 2 4 4 4" xfId="54269"/>
    <cellStyle name="20 % - Akzent4 4 2 2 4 5" xfId="17225"/>
    <cellStyle name="20 % - Akzent4 4 2 2 4 6" xfId="30709"/>
    <cellStyle name="20 % - Akzent4 4 2 2 4 7" xfId="44200"/>
    <cellStyle name="20 % - Akzent4 4 2 2 5" xfId="4350"/>
    <cellStyle name="20 % - Akzent4 4 2 2 5 2" xfId="7707"/>
    <cellStyle name="20 % - Akzent4 4 2 2 5 2 2" xfId="21158"/>
    <cellStyle name="20 % - Akzent4 4 2 2 5 2 3" xfId="34642"/>
    <cellStyle name="20 % - Akzent4 4 2 2 5 2 4" xfId="48133"/>
    <cellStyle name="20 % - Akzent4 4 2 2 5 3" xfId="11063"/>
    <cellStyle name="20 % - Akzent4 4 2 2 5 3 2" xfId="24514"/>
    <cellStyle name="20 % - Akzent4 4 2 2 5 3 3" xfId="37998"/>
    <cellStyle name="20 % - Akzent4 4 2 2 5 3 4" xfId="51489"/>
    <cellStyle name="20 % - Akzent4 4 2 2 5 4" xfId="14419"/>
    <cellStyle name="20 % - Akzent4 4 2 2 5 4 2" xfId="27870"/>
    <cellStyle name="20 % - Akzent4 4 2 2 5 4 3" xfId="41354"/>
    <cellStyle name="20 % - Akzent4 4 2 2 5 4 4" xfId="54845"/>
    <cellStyle name="20 % - Akzent4 4 2 2 5 5" xfId="17801"/>
    <cellStyle name="20 % - Akzent4 4 2 2 5 6" xfId="31285"/>
    <cellStyle name="20 % - Akzent4 4 2 2 5 7" xfId="44776"/>
    <cellStyle name="20 % - Akzent4 4 2 2 6" xfId="4900"/>
    <cellStyle name="20 % - Akzent4 4 2 2 6 2" xfId="18351"/>
    <cellStyle name="20 % - Akzent4 4 2 2 6 3" xfId="31835"/>
    <cellStyle name="20 % - Akzent4 4 2 2 6 4" xfId="45326"/>
    <cellStyle name="20 % - Akzent4 4 2 2 7" xfId="8256"/>
    <cellStyle name="20 % - Akzent4 4 2 2 7 2" xfId="21707"/>
    <cellStyle name="20 % - Akzent4 4 2 2 7 3" xfId="35191"/>
    <cellStyle name="20 % - Akzent4 4 2 2 7 4" xfId="48682"/>
    <cellStyle name="20 % - Akzent4 4 2 2 8" xfId="11612"/>
    <cellStyle name="20 % - Akzent4 4 2 2 8 2" xfId="25063"/>
    <cellStyle name="20 % - Akzent4 4 2 2 8 3" xfId="38547"/>
    <cellStyle name="20 % - Akzent4 4 2 2 8 4" xfId="52038"/>
    <cellStyle name="20 % - Akzent4 4 2 2 9" xfId="14993"/>
    <cellStyle name="20 % - Akzent4 4 2 3" xfId="1835"/>
    <cellStyle name="20 % - Akzent4 4 2 3 2" xfId="2975"/>
    <cellStyle name="20 % - Akzent4 4 2 3 2 2" xfId="6336"/>
    <cellStyle name="20 % - Akzent4 4 2 3 2 2 2" xfId="19787"/>
    <cellStyle name="20 % - Akzent4 4 2 3 2 2 3" xfId="33271"/>
    <cellStyle name="20 % - Akzent4 4 2 3 2 2 4" xfId="46762"/>
    <cellStyle name="20 % - Akzent4 4 2 3 2 3" xfId="9692"/>
    <cellStyle name="20 % - Akzent4 4 2 3 2 3 2" xfId="23143"/>
    <cellStyle name="20 % - Akzent4 4 2 3 2 3 3" xfId="36627"/>
    <cellStyle name="20 % - Akzent4 4 2 3 2 3 4" xfId="50118"/>
    <cellStyle name="20 % - Akzent4 4 2 3 2 4" xfId="13048"/>
    <cellStyle name="20 % - Akzent4 4 2 3 2 4 2" xfId="26499"/>
    <cellStyle name="20 % - Akzent4 4 2 3 2 4 3" xfId="39983"/>
    <cellStyle name="20 % - Akzent4 4 2 3 2 4 4" xfId="53474"/>
    <cellStyle name="20 % - Akzent4 4 2 3 2 5" xfId="16430"/>
    <cellStyle name="20 % - Akzent4 4 2 3 2 6" xfId="29914"/>
    <cellStyle name="20 % - Akzent4 4 2 3 2 7" xfId="43405"/>
    <cellStyle name="20 % - Akzent4 4 2 3 3" xfId="5209"/>
    <cellStyle name="20 % - Akzent4 4 2 3 3 2" xfId="18660"/>
    <cellStyle name="20 % - Akzent4 4 2 3 3 3" xfId="32144"/>
    <cellStyle name="20 % - Akzent4 4 2 3 3 4" xfId="45635"/>
    <cellStyle name="20 % - Akzent4 4 2 3 4" xfId="8565"/>
    <cellStyle name="20 % - Akzent4 4 2 3 4 2" xfId="22016"/>
    <cellStyle name="20 % - Akzent4 4 2 3 4 3" xfId="35500"/>
    <cellStyle name="20 % - Akzent4 4 2 3 4 4" xfId="48991"/>
    <cellStyle name="20 % - Akzent4 4 2 3 5" xfId="11921"/>
    <cellStyle name="20 % - Akzent4 4 2 3 5 2" xfId="25372"/>
    <cellStyle name="20 % - Akzent4 4 2 3 5 3" xfId="38856"/>
    <cellStyle name="20 % - Akzent4 4 2 3 5 4" xfId="52347"/>
    <cellStyle name="20 % - Akzent4 4 2 3 6" xfId="15303"/>
    <cellStyle name="20 % - Akzent4 4 2 3 7" xfId="28787"/>
    <cellStyle name="20 % - Akzent4 4 2 3 8" xfId="42278"/>
    <cellStyle name="20 % - Akzent4 4 2 4" xfId="2414"/>
    <cellStyle name="20 % - Akzent4 4 2 4 2" xfId="5776"/>
    <cellStyle name="20 % - Akzent4 4 2 4 2 2" xfId="19227"/>
    <cellStyle name="20 % - Akzent4 4 2 4 2 3" xfId="32711"/>
    <cellStyle name="20 % - Akzent4 4 2 4 2 4" xfId="46202"/>
    <cellStyle name="20 % - Akzent4 4 2 4 3" xfId="9132"/>
    <cellStyle name="20 % - Akzent4 4 2 4 3 2" xfId="22583"/>
    <cellStyle name="20 % - Akzent4 4 2 4 3 3" xfId="36067"/>
    <cellStyle name="20 % - Akzent4 4 2 4 3 4" xfId="49558"/>
    <cellStyle name="20 % - Akzent4 4 2 4 4" xfId="12488"/>
    <cellStyle name="20 % - Akzent4 4 2 4 4 2" xfId="25939"/>
    <cellStyle name="20 % - Akzent4 4 2 4 4 3" xfId="39423"/>
    <cellStyle name="20 % - Akzent4 4 2 4 4 4" xfId="52914"/>
    <cellStyle name="20 % - Akzent4 4 2 4 5" xfId="15870"/>
    <cellStyle name="20 % - Akzent4 4 2 4 6" xfId="29354"/>
    <cellStyle name="20 % - Akzent4 4 2 4 7" xfId="42845"/>
    <cellStyle name="20 % - Akzent4 4 2 5" xfId="3520"/>
    <cellStyle name="20 % - Akzent4 4 2 5 2" xfId="6881"/>
    <cellStyle name="20 % - Akzent4 4 2 5 2 2" xfId="20332"/>
    <cellStyle name="20 % - Akzent4 4 2 5 2 3" xfId="33816"/>
    <cellStyle name="20 % - Akzent4 4 2 5 2 4" xfId="47307"/>
    <cellStyle name="20 % - Akzent4 4 2 5 3" xfId="10237"/>
    <cellStyle name="20 % - Akzent4 4 2 5 3 2" xfId="23688"/>
    <cellStyle name="20 % - Akzent4 4 2 5 3 3" xfId="37172"/>
    <cellStyle name="20 % - Akzent4 4 2 5 3 4" xfId="50663"/>
    <cellStyle name="20 % - Akzent4 4 2 5 4" xfId="13593"/>
    <cellStyle name="20 % - Akzent4 4 2 5 4 2" xfId="27044"/>
    <cellStyle name="20 % - Akzent4 4 2 5 4 3" xfId="40528"/>
    <cellStyle name="20 % - Akzent4 4 2 5 4 4" xfId="54019"/>
    <cellStyle name="20 % - Akzent4 4 2 5 5" xfId="16975"/>
    <cellStyle name="20 % - Akzent4 4 2 5 6" xfId="30459"/>
    <cellStyle name="20 % - Akzent4 4 2 5 7" xfId="43950"/>
    <cellStyle name="20 % - Akzent4 4 2 6" xfId="4100"/>
    <cellStyle name="20 % - Akzent4 4 2 6 2" xfId="7457"/>
    <cellStyle name="20 % - Akzent4 4 2 6 2 2" xfId="20908"/>
    <cellStyle name="20 % - Akzent4 4 2 6 2 3" xfId="34392"/>
    <cellStyle name="20 % - Akzent4 4 2 6 2 4" xfId="47883"/>
    <cellStyle name="20 % - Akzent4 4 2 6 3" xfId="10813"/>
    <cellStyle name="20 % - Akzent4 4 2 6 3 2" xfId="24264"/>
    <cellStyle name="20 % - Akzent4 4 2 6 3 3" xfId="37748"/>
    <cellStyle name="20 % - Akzent4 4 2 6 3 4" xfId="51239"/>
    <cellStyle name="20 % - Akzent4 4 2 6 4" xfId="14169"/>
    <cellStyle name="20 % - Akzent4 4 2 6 4 2" xfId="27620"/>
    <cellStyle name="20 % - Akzent4 4 2 6 4 3" xfId="41104"/>
    <cellStyle name="20 % - Akzent4 4 2 6 4 4" xfId="54595"/>
    <cellStyle name="20 % - Akzent4 4 2 6 5" xfId="17551"/>
    <cellStyle name="20 % - Akzent4 4 2 6 6" xfId="31035"/>
    <cellStyle name="20 % - Akzent4 4 2 6 7" xfId="44526"/>
    <cellStyle name="20 % - Akzent4 4 2 7" xfId="4650"/>
    <cellStyle name="20 % - Akzent4 4 2 7 2" xfId="18101"/>
    <cellStyle name="20 % - Akzent4 4 2 7 3" xfId="31585"/>
    <cellStyle name="20 % - Akzent4 4 2 7 4" xfId="45076"/>
    <cellStyle name="20 % - Akzent4 4 2 8" xfId="8006"/>
    <cellStyle name="20 % - Akzent4 4 2 8 2" xfId="21457"/>
    <cellStyle name="20 % - Akzent4 4 2 8 3" xfId="34941"/>
    <cellStyle name="20 % - Akzent4 4 2 8 4" xfId="48432"/>
    <cellStyle name="20 % - Akzent4 4 2 9" xfId="11362"/>
    <cellStyle name="20 % - Akzent4 4 2 9 2" xfId="24813"/>
    <cellStyle name="20 % - Akzent4 4 2 9 3" xfId="38297"/>
    <cellStyle name="20 % - Akzent4 4 2 9 4" xfId="51788"/>
    <cellStyle name="20 % - Akzent4 4 3" xfId="1410"/>
    <cellStyle name="20 % - Akzent4 4 3 10" xfId="28375"/>
    <cellStyle name="20 % - Akzent4 4 3 11" xfId="41866"/>
    <cellStyle name="20 % - Akzent4 4 3 2" xfId="1984"/>
    <cellStyle name="20 % - Akzent4 4 3 2 2" xfId="3124"/>
    <cellStyle name="20 % - Akzent4 4 3 2 2 2" xfId="6485"/>
    <cellStyle name="20 % - Akzent4 4 3 2 2 2 2" xfId="19936"/>
    <cellStyle name="20 % - Akzent4 4 3 2 2 2 3" xfId="33420"/>
    <cellStyle name="20 % - Akzent4 4 3 2 2 2 4" xfId="46911"/>
    <cellStyle name="20 % - Akzent4 4 3 2 2 3" xfId="9841"/>
    <cellStyle name="20 % - Akzent4 4 3 2 2 3 2" xfId="23292"/>
    <cellStyle name="20 % - Akzent4 4 3 2 2 3 3" xfId="36776"/>
    <cellStyle name="20 % - Akzent4 4 3 2 2 3 4" xfId="50267"/>
    <cellStyle name="20 % - Akzent4 4 3 2 2 4" xfId="13197"/>
    <cellStyle name="20 % - Akzent4 4 3 2 2 4 2" xfId="26648"/>
    <cellStyle name="20 % - Akzent4 4 3 2 2 4 3" xfId="40132"/>
    <cellStyle name="20 % - Akzent4 4 3 2 2 4 4" xfId="53623"/>
    <cellStyle name="20 % - Akzent4 4 3 2 2 5" xfId="16579"/>
    <cellStyle name="20 % - Akzent4 4 3 2 2 6" xfId="30063"/>
    <cellStyle name="20 % - Akzent4 4 3 2 2 7" xfId="43554"/>
    <cellStyle name="20 % - Akzent4 4 3 2 3" xfId="5358"/>
    <cellStyle name="20 % - Akzent4 4 3 2 3 2" xfId="18809"/>
    <cellStyle name="20 % - Akzent4 4 3 2 3 3" xfId="32293"/>
    <cellStyle name="20 % - Akzent4 4 3 2 3 4" xfId="45784"/>
    <cellStyle name="20 % - Akzent4 4 3 2 4" xfId="8714"/>
    <cellStyle name="20 % - Akzent4 4 3 2 4 2" xfId="22165"/>
    <cellStyle name="20 % - Akzent4 4 3 2 4 3" xfId="35649"/>
    <cellStyle name="20 % - Akzent4 4 3 2 4 4" xfId="49140"/>
    <cellStyle name="20 % - Akzent4 4 3 2 5" xfId="12070"/>
    <cellStyle name="20 % - Akzent4 4 3 2 5 2" xfId="25521"/>
    <cellStyle name="20 % - Akzent4 4 3 2 5 3" xfId="39005"/>
    <cellStyle name="20 % - Akzent4 4 3 2 5 4" xfId="52496"/>
    <cellStyle name="20 % - Akzent4 4 3 2 6" xfId="15452"/>
    <cellStyle name="20 % - Akzent4 4 3 2 7" xfId="28936"/>
    <cellStyle name="20 % - Akzent4 4 3 2 8" xfId="42427"/>
    <cellStyle name="20 % - Akzent4 4 3 3" xfId="2564"/>
    <cellStyle name="20 % - Akzent4 4 3 3 2" xfId="5925"/>
    <cellStyle name="20 % - Akzent4 4 3 3 2 2" xfId="19376"/>
    <cellStyle name="20 % - Akzent4 4 3 3 2 3" xfId="32860"/>
    <cellStyle name="20 % - Akzent4 4 3 3 2 4" xfId="46351"/>
    <cellStyle name="20 % - Akzent4 4 3 3 3" xfId="9281"/>
    <cellStyle name="20 % - Akzent4 4 3 3 3 2" xfId="22732"/>
    <cellStyle name="20 % - Akzent4 4 3 3 3 3" xfId="36216"/>
    <cellStyle name="20 % - Akzent4 4 3 3 3 4" xfId="49707"/>
    <cellStyle name="20 % - Akzent4 4 3 3 4" xfId="12637"/>
    <cellStyle name="20 % - Akzent4 4 3 3 4 2" xfId="26088"/>
    <cellStyle name="20 % - Akzent4 4 3 3 4 3" xfId="39572"/>
    <cellStyle name="20 % - Akzent4 4 3 3 4 4" xfId="53063"/>
    <cellStyle name="20 % - Akzent4 4 3 3 5" xfId="16019"/>
    <cellStyle name="20 % - Akzent4 4 3 3 6" xfId="29503"/>
    <cellStyle name="20 % - Akzent4 4 3 3 7" xfId="42994"/>
    <cellStyle name="20 % - Akzent4 4 3 4" xfId="3669"/>
    <cellStyle name="20 % - Akzent4 4 3 4 2" xfId="7030"/>
    <cellStyle name="20 % - Akzent4 4 3 4 2 2" xfId="20481"/>
    <cellStyle name="20 % - Akzent4 4 3 4 2 3" xfId="33965"/>
    <cellStyle name="20 % - Akzent4 4 3 4 2 4" xfId="47456"/>
    <cellStyle name="20 % - Akzent4 4 3 4 3" xfId="10386"/>
    <cellStyle name="20 % - Akzent4 4 3 4 3 2" xfId="23837"/>
    <cellStyle name="20 % - Akzent4 4 3 4 3 3" xfId="37321"/>
    <cellStyle name="20 % - Akzent4 4 3 4 3 4" xfId="50812"/>
    <cellStyle name="20 % - Akzent4 4 3 4 4" xfId="13742"/>
    <cellStyle name="20 % - Akzent4 4 3 4 4 2" xfId="27193"/>
    <cellStyle name="20 % - Akzent4 4 3 4 4 3" xfId="40677"/>
    <cellStyle name="20 % - Akzent4 4 3 4 4 4" xfId="54168"/>
    <cellStyle name="20 % - Akzent4 4 3 4 5" xfId="17124"/>
    <cellStyle name="20 % - Akzent4 4 3 4 6" xfId="30608"/>
    <cellStyle name="20 % - Akzent4 4 3 4 7" xfId="44099"/>
    <cellStyle name="20 % - Akzent4 4 3 5" xfId="4249"/>
    <cellStyle name="20 % - Akzent4 4 3 5 2" xfId="7606"/>
    <cellStyle name="20 % - Akzent4 4 3 5 2 2" xfId="21057"/>
    <cellStyle name="20 % - Akzent4 4 3 5 2 3" xfId="34541"/>
    <cellStyle name="20 % - Akzent4 4 3 5 2 4" xfId="48032"/>
    <cellStyle name="20 % - Akzent4 4 3 5 3" xfId="10962"/>
    <cellStyle name="20 % - Akzent4 4 3 5 3 2" xfId="24413"/>
    <cellStyle name="20 % - Akzent4 4 3 5 3 3" xfId="37897"/>
    <cellStyle name="20 % - Akzent4 4 3 5 3 4" xfId="51388"/>
    <cellStyle name="20 % - Akzent4 4 3 5 4" xfId="14318"/>
    <cellStyle name="20 % - Akzent4 4 3 5 4 2" xfId="27769"/>
    <cellStyle name="20 % - Akzent4 4 3 5 4 3" xfId="41253"/>
    <cellStyle name="20 % - Akzent4 4 3 5 4 4" xfId="54744"/>
    <cellStyle name="20 % - Akzent4 4 3 5 5" xfId="17700"/>
    <cellStyle name="20 % - Akzent4 4 3 5 6" xfId="31184"/>
    <cellStyle name="20 % - Akzent4 4 3 5 7" xfId="44675"/>
    <cellStyle name="20 % - Akzent4 4 3 6" xfId="4799"/>
    <cellStyle name="20 % - Akzent4 4 3 6 2" xfId="18250"/>
    <cellStyle name="20 % - Akzent4 4 3 6 3" xfId="31734"/>
    <cellStyle name="20 % - Akzent4 4 3 6 4" xfId="45225"/>
    <cellStyle name="20 % - Akzent4 4 3 7" xfId="8155"/>
    <cellStyle name="20 % - Akzent4 4 3 7 2" xfId="21606"/>
    <cellStyle name="20 % - Akzent4 4 3 7 3" xfId="35090"/>
    <cellStyle name="20 % - Akzent4 4 3 7 4" xfId="48581"/>
    <cellStyle name="20 % - Akzent4 4 3 8" xfId="11511"/>
    <cellStyle name="20 % - Akzent4 4 3 8 2" xfId="24962"/>
    <cellStyle name="20 % - Akzent4 4 3 8 3" xfId="38446"/>
    <cellStyle name="20 % - Akzent4 4 3 8 4" xfId="51937"/>
    <cellStyle name="20 % - Akzent4 4 3 9" xfId="14892"/>
    <cellStyle name="20 % - Akzent4 4 4" xfId="1735"/>
    <cellStyle name="20 % - Akzent4 4 4 2" xfId="2874"/>
    <cellStyle name="20 % - Akzent4 4 4 2 2" xfId="6235"/>
    <cellStyle name="20 % - Akzent4 4 4 2 2 2" xfId="19686"/>
    <cellStyle name="20 % - Akzent4 4 4 2 2 3" xfId="33170"/>
    <cellStyle name="20 % - Akzent4 4 4 2 2 4" xfId="46661"/>
    <cellStyle name="20 % - Akzent4 4 4 2 3" xfId="9591"/>
    <cellStyle name="20 % - Akzent4 4 4 2 3 2" xfId="23042"/>
    <cellStyle name="20 % - Akzent4 4 4 2 3 3" xfId="36526"/>
    <cellStyle name="20 % - Akzent4 4 4 2 3 4" xfId="50017"/>
    <cellStyle name="20 % - Akzent4 4 4 2 4" xfId="12947"/>
    <cellStyle name="20 % - Akzent4 4 4 2 4 2" xfId="26398"/>
    <cellStyle name="20 % - Akzent4 4 4 2 4 3" xfId="39882"/>
    <cellStyle name="20 % - Akzent4 4 4 2 4 4" xfId="53373"/>
    <cellStyle name="20 % - Akzent4 4 4 2 5" xfId="16329"/>
    <cellStyle name="20 % - Akzent4 4 4 2 6" xfId="29813"/>
    <cellStyle name="20 % - Akzent4 4 4 2 7" xfId="43304"/>
    <cellStyle name="20 % - Akzent4 4 4 3" xfId="5108"/>
    <cellStyle name="20 % - Akzent4 4 4 3 2" xfId="18559"/>
    <cellStyle name="20 % - Akzent4 4 4 3 3" xfId="32043"/>
    <cellStyle name="20 % - Akzent4 4 4 3 4" xfId="45534"/>
    <cellStyle name="20 % - Akzent4 4 4 4" xfId="8464"/>
    <cellStyle name="20 % - Akzent4 4 4 4 2" xfId="21915"/>
    <cellStyle name="20 % - Akzent4 4 4 4 3" xfId="35399"/>
    <cellStyle name="20 % - Akzent4 4 4 4 4" xfId="48890"/>
    <cellStyle name="20 % - Akzent4 4 4 5" xfId="11820"/>
    <cellStyle name="20 % - Akzent4 4 4 5 2" xfId="25271"/>
    <cellStyle name="20 % - Akzent4 4 4 5 3" xfId="38755"/>
    <cellStyle name="20 % - Akzent4 4 4 5 4" xfId="52246"/>
    <cellStyle name="20 % - Akzent4 4 4 6" xfId="15202"/>
    <cellStyle name="20 % - Akzent4 4 4 7" xfId="28686"/>
    <cellStyle name="20 % - Akzent4 4 4 8" xfId="42177"/>
    <cellStyle name="20 % - Akzent4 4 5" xfId="2312"/>
    <cellStyle name="20 % - Akzent4 4 5 2" xfId="5674"/>
    <cellStyle name="20 % - Akzent4 4 5 2 2" xfId="19125"/>
    <cellStyle name="20 % - Akzent4 4 5 2 3" xfId="32609"/>
    <cellStyle name="20 % - Akzent4 4 5 2 4" xfId="46100"/>
    <cellStyle name="20 % - Akzent4 4 5 3" xfId="9030"/>
    <cellStyle name="20 % - Akzent4 4 5 3 2" xfId="22481"/>
    <cellStyle name="20 % - Akzent4 4 5 3 3" xfId="35965"/>
    <cellStyle name="20 % - Akzent4 4 5 3 4" xfId="49456"/>
    <cellStyle name="20 % - Akzent4 4 5 4" xfId="12386"/>
    <cellStyle name="20 % - Akzent4 4 5 4 2" xfId="25837"/>
    <cellStyle name="20 % - Akzent4 4 5 4 3" xfId="39321"/>
    <cellStyle name="20 % - Akzent4 4 5 4 4" xfId="52812"/>
    <cellStyle name="20 % - Akzent4 4 5 5" xfId="15768"/>
    <cellStyle name="20 % - Akzent4 4 5 6" xfId="29252"/>
    <cellStyle name="20 % - Akzent4 4 5 7" xfId="42743"/>
    <cellStyle name="20 % - Akzent4 4 6" xfId="3418"/>
    <cellStyle name="20 % - Akzent4 4 6 2" xfId="6779"/>
    <cellStyle name="20 % - Akzent4 4 6 2 2" xfId="20230"/>
    <cellStyle name="20 % - Akzent4 4 6 2 3" xfId="33714"/>
    <cellStyle name="20 % - Akzent4 4 6 2 4" xfId="47205"/>
    <cellStyle name="20 % - Akzent4 4 6 3" xfId="10135"/>
    <cellStyle name="20 % - Akzent4 4 6 3 2" xfId="23586"/>
    <cellStyle name="20 % - Akzent4 4 6 3 3" xfId="37070"/>
    <cellStyle name="20 % - Akzent4 4 6 3 4" xfId="50561"/>
    <cellStyle name="20 % - Akzent4 4 6 4" xfId="13491"/>
    <cellStyle name="20 % - Akzent4 4 6 4 2" xfId="26942"/>
    <cellStyle name="20 % - Akzent4 4 6 4 3" xfId="40426"/>
    <cellStyle name="20 % - Akzent4 4 6 4 4" xfId="53917"/>
    <cellStyle name="20 % - Akzent4 4 6 5" xfId="16873"/>
    <cellStyle name="20 % - Akzent4 4 6 6" xfId="30357"/>
    <cellStyle name="20 % - Akzent4 4 6 7" xfId="43848"/>
    <cellStyle name="20 % - Akzent4 4 7" xfId="3998"/>
    <cellStyle name="20 % - Akzent4 4 7 2" xfId="7355"/>
    <cellStyle name="20 % - Akzent4 4 7 2 2" xfId="20806"/>
    <cellStyle name="20 % - Akzent4 4 7 2 3" xfId="34290"/>
    <cellStyle name="20 % - Akzent4 4 7 2 4" xfId="47781"/>
    <cellStyle name="20 % - Akzent4 4 7 3" xfId="10711"/>
    <cellStyle name="20 % - Akzent4 4 7 3 2" xfId="24162"/>
    <cellStyle name="20 % - Akzent4 4 7 3 3" xfId="37646"/>
    <cellStyle name="20 % - Akzent4 4 7 3 4" xfId="51137"/>
    <cellStyle name="20 % - Akzent4 4 7 4" xfId="14067"/>
    <cellStyle name="20 % - Akzent4 4 7 4 2" xfId="27518"/>
    <cellStyle name="20 % - Akzent4 4 7 4 3" xfId="41002"/>
    <cellStyle name="20 % - Akzent4 4 7 4 4" xfId="54493"/>
    <cellStyle name="20 % - Akzent4 4 7 5" xfId="17449"/>
    <cellStyle name="20 % - Akzent4 4 7 6" xfId="30933"/>
    <cellStyle name="20 % - Akzent4 4 7 7" xfId="44424"/>
    <cellStyle name="20 % - Akzent4 4 8" xfId="4548"/>
    <cellStyle name="20 % - Akzent4 4 8 2" xfId="17999"/>
    <cellStyle name="20 % - Akzent4 4 8 3" xfId="31483"/>
    <cellStyle name="20 % - Akzent4 4 8 4" xfId="44974"/>
    <cellStyle name="20 % - Akzent4 4 9" xfId="7904"/>
    <cellStyle name="20 % - Akzent4 4 9 2" xfId="21355"/>
    <cellStyle name="20 % - Akzent4 4 9 3" xfId="34839"/>
    <cellStyle name="20 % - Akzent4 4 9 4" xfId="48330"/>
    <cellStyle name="20 % - Akzent4 5" xfId="1196"/>
    <cellStyle name="20 % - Akzent4 5 10" xfId="14659"/>
    <cellStyle name="20 % - Akzent4 5 11" xfId="28142"/>
    <cellStyle name="20 % - Akzent4 5 12" xfId="41633"/>
    <cellStyle name="20 % - Akzent4 5 2" xfId="1427"/>
    <cellStyle name="20 % - Akzent4 5 2 10" xfId="28392"/>
    <cellStyle name="20 % - Akzent4 5 2 11" xfId="41883"/>
    <cellStyle name="20 % - Akzent4 5 2 2" xfId="2001"/>
    <cellStyle name="20 % - Akzent4 5 2 2 2" xfId="3141"/>
    <cellStyle name="20 % - Akzent4 5 2 2 2 2" xfId="6502"/>
    <cellStyle name="20 % - Akzent4 5 2 2 2 2 2" xfId="19953"/>
    <cellStyle name="20 % - Akzent4 5 2 2 2 2 3" xfId="33437"/>
    <cellStyle name="20 % - Akzent4 5 2 2 2 2 4" xfId="46928"/>
    <cellStyle name="20 % - Akzent4 5 2 2 2 3" xfId="9858"/>
    <cellStyle name="20 % - Akzent4 5 2 2 2 3 2" xfId="23309"/>
    <cellStyle name="20 % - Akzent4 5 2 2 2 3 3" xfId="36793"/>
    <cellStyle name="20 % - Akzent4 5 2 2 2 3 4" xfId="50284"/>
    <cellStyle name="20 % - Akzent4 5 2 2 2 4" xfId="13214"/>
    <cellStyle name="20 % - Akzent4 5 2 2 2 4 2" xfId="26665"/>
    <cellStyle name="20 % - Akzent4 5 2 2 2 4 3" xfId="40149"/>
    <cellStyle name="20 % - Akzent4 5 2 2 2 4 4" xfId="53640"/>
    <cellStyle name="20 % - Akzent4 5 2 2 2 5" xfId="16596"/>
    <cellStyle name="20 % - Akzent4 5 2 2 2 6" xfId="30080"/>
    <cellStyle name="20 % - Akzent4 5 2 2 2 7" xfId="43571"/>
    <cellStyle name="20 % - Akzent4 5 2 2 3" xfId="5375"/>
    <cellStyle name="20 % - Akzent4 5 2 2 3 2" xfId="18826"/>
    <cellStyle name="20 % - Akzent4 5 2 2 3 3" xfId="32310"/>
    <cellStyle name="20 % - Akzent4 5 2 2 3 4" xfId="45801"/>
    <cellStyle name="20 % - Akzent4 5 2 2 4" xfId="8731"/>
    <cellStyle name="20 % - Akzent4 5 2 2 4 2" xfId="22182"/>
    <cellStyle name="20 % - Akzent4 5 2 2 4 3" xfId="35666"/>
    <cellStyle name="20 % - Akzent4 5 2 2 4 4" xfId="49157"/>
    <cellStyle name="20 % - Akzent4 5 2 2 5" xfId="12087"/>
    <cellStyle name="20 % - Akzent4 5 2 2 5 2" xfId="25538"/>
    <cellStyle name="20 % - Akzent4 5 2 2 5 3" xfId="39022"/>
    <cellStyle name="20 % - Akzent4 5 2 2 5 4" xfId="52513"/>
    <cellStyle name="20 % - Akzent4 5 2 2 6" xfId="15469"/>
    <cellStyle name="20 % - Akzent4 5 2 2 7" xfId="28953"/>
    <cellStyle name="20 % - Akzent4 5 2 2 8" xfId="42444"/>
    <cellStyle name="20 % - Akzent4 5 2 3" xfId="2581"/>
    <cellStyle name="20 % - Akzent4 5 2 3 2" xfId="5942"/>
    <cellStyle name="20 % - Akzent4 5 2 3 2 2" xfId="19393"/>
    <cellStyle name="20 % - Akzent4 5 2 3 2 3" xfId="32877"/>
    <cellStyle name="20 % - Akzent4 5 2 3 2 4" xfId="46368"/>
    <cellStyle name="20 % - Akzent4 5 2 3 3" xfId="9298"/>
    <cellStyle name="20 % - Akzent4 5 2 3 3 2" xfId="22749"/>
    <cellStyle name="20 % - Akzent4 5 2 3 3 3" xfId="36233"/>
    <cellStyle name="20 % - Akzent4 5 2 3 3 4" xfId="49724"/>
    <cellStyle name="20 % - Akzent4 5 2 3 4" xfId="12654"/>
    <cellStyle name="20 % - Akzent4 5 2 3 4 2" xfId="26105"/>
    <cellStyle name="20 % - Akzent4 5 2 3 4 3" xfId="39589"/>
    <cellStyle name="20 % - Akzent4 5 2 3 4 4" xfId="53080"/>
    <cellStyle name="20 % - Akzent4 5 2 3 5" xfId="16036"/>
    <cellStyle name="20 % - Akzent4 5 2 3 6" xfId="29520"/>
    <cellStyle name="20 % - Akzent4 5 2 3 7" xfId="43011"/>
    <cellStyle name="20 % - Akzent4 5 2 4" xfId="3686"/>
    <cellStyle name="20 % - Akzent4 5 2 4 2" xfId="7047"/>
    <cellStyle name="20 % - Akzent4 5 2 4 2 2" xfId="20498"/>
    <cellStyle name="20 % - Akzent4 5 2 4 2 3" xfId="33982"/>
    <cellStyle name="20 % - Akzent4 5 2 4 2 4" xfId="47473"/>
    <cellStyle name="20 % - Akzent4 5 2 4 3" xfId="10403"/>
    <cellStyle name="20 % - Akzent4 5 2 4 3 2" xfId="23854"/>
    <cellStyle name="20 % - Akzent4 5 2 4 3 3" xfId="37338"/>
    <cellStyle name="20 % - Akzent4 5 2 4 3 4" xfId="50829"/>
    <cellStyle name="20 % - Akzent4 5 2 4 4" xfId="13759"/>
    <cellStyle name="20 % - Akzent4 5 2 4 4 2" xfId="27210"/>
    <cellStyle name="20 % - Akzent4 5 2 4 4 3" xfId="40694"/>
    <cellStyle name="20 % - Akzent4 5 2 4 4 4" xfId="54185"/>
    <cellStyle name="20 % - Akzent4 5 2 4 5" xfId="17141"/>
    <cellStyle name="20 % - Akzent4 5 2 4 6" xfId="30625"/>
    <cellStyle name="20 % - Akzent4 5 2 4 7" xfId="44116"/>
    <cellStyle name="20 % - Akzent4 5 2 5" xfId="4266"/>
    <cellStyle name="20 % - Akzent4 5 2 5 2" xfId="7623"/>
    <cellStyle name="20 % - Akzent4 5 2 5 2 2" xfId="21074"/>
    <cellStyle name="20 % - Akzent4 5 2 5 2 3" xfId="34558"/>
    <cellStyle name="20 % - Akzent4 5 2 5 2 4" xfId="48049"/>
    <cellStyle name="20 % - Akzent4 5 2 5 3" xfId="10979"/>
    <cellStyle name="20 % - Akzent4 5 2 5 3 2" xfId="24430"/>
    <cellStyle name="20 % - Akzent4 5 2 5 3 3" xfId="37914"/>
    <cellStyle name="20 % - Akzent4 5 2 5 3 4" xfId="51405"/>
    <cellStyle name="20 % - Akzent4 5 2 5 4" xfId="14335"/>
    <cellStyle name="20 % - Akzent4 5 2 5 4 2" xfId="27786"/>
    <cellStyle name="20 % - Akzent4 5 2 5 4 3" xfId="41270"/>
    <cellStyle name="20 % - Akzent4 5 2 5 4 4" xfId="54761"/>
    <cellStyle name="20 % - Akzent4 5 2 5 5" xfId="17717"/>
    <cellStyle name="20 % - Akzent4 5 2 5 6" xfId="31201"/>
    <cellStyle name="20 % - Akzent4 5 2 5 7" xfId="44692"/>
    <cellStyle name="20 % - Akzent4 5 2 6" xfId="4816"/>
    <cellStyle name="20 % - Akzent4 5 2 6 2" xfId="18267"/>
    <cellStyle name="20 % - Akzent4 5 2 6 3" xfId="31751"/>
    <cellStyle name="20 % - Akzent4 5 2 6 4" xfId="45242"/>
    <cellStyle name="20 % - Akzent4 5 2 7" xfId="8172"/>
    <cellStyle name="20 % - Akzent4 5 2 7 2" xfId="21623"/>
    <cellStyle name="20 % - Akzent4 5 2 7 3" xfId="35107"/>
    <cellStyle name="20 % - Akzent4 5 2 7 4" xfId="48598"/>
    <cellStyle name="20 % - Akzent4 5 2 8" xfId="11528"/>
    <cellStyle name="20 % - Akzent4 5 2 8 2" xfId="24979"/>
    <cellStyle name="20 % - Akzent4 5 2 8 3" xfId="38463"/>
    <cellStyle name="20 % - Akzent4 5 2 8 4" xfId="51954"/>
    <cellStyle name="20 % - Akzent4 5 2 9" xfId="14909"/>
    <cellStyle name="20 % - Akzent4 5 3" xfId="1752"/>
    <cellStyle name="20 % - Akzent4 5 3 2" xfId="2891"/>
    <cellStyle name="20 % - Akzent4 5 3 2 2" xfId="6252"/>
    <cellStyle name="20 % - Akzent4 5 3 2 2 2" xfId="19703"/>
    <cellStyle name="20 % - Akzent4 5 3 2 2 3" xfId="33187"/>
    <cellStyle name="20 % - Akzent4 5 3 2 2 4" xfId="46678"/>
    <cellStyle name="20 % - Akzent4 5 3 2 3" xfId="9608"/>
    <cellStyle name="20 % - Akzent4 5 3 2 3 2" xfId="23059"/>
    <cellStyle name="20 % - Akzent4 5 3 2 3 3" xfId="36543"/>
    <cellStyle name="20 % - Akzent4 5 3 2 3 4" xfId="50034"/>
    <cellStyle name="20 % - Akzent4 5 3 2 4" xfId="12964"/>
    <cellStyle name="20 % - Akzent4 5 3 2 4 2" xfId="26415"/>
    <cellStyle name="20 % - Akzent4 5 3 2 4 3" xfId="39899"/>
    <cellStyle name="20 % - Akzent4 5 3 2 4 4" xfId="53390"/>
    <cellStyle name="20 % - Akzent4 5 3 2 5" xfId="16346"/>
    <cellStyle name="20 % - Akzent4 5 3 2 6" xfId="29830"/>
    <cellStyle name="20 % - Akzent4 5 3 2 7" xfId="43321"/>
    <cellStyle name="20 % - Akzent4 5 3 3" xfId="5125"/>
    <cellStyle name="20 % - Akzent4 5 3 3 2" xfId="18576"/>
    <cellStyle name="20 % - Akzent4 5 3 3 3" xfId="32060"/>
    <cellStyle name="20 % - Akzent4 5 3 3 4" xfId="45551"/>
    <cellStyle name="20 % - Akzent4 5 3 4" xfId="8481"/>
    <cellStyle name="20 % - Akzent4 5 3 4 2" xfId="21932"/>
    <cellStyle name="20 % - Akzent4 5 3 4 3" xfId="35416"/>
    <cellStyle name="20 % - Akzent4 5 3 4 4" xfId="48907"/>
    <cellStyle name="20 % - Akzent4 5 3 5" xfId="11837"/>
    <cellStyle name="20 % - Akzent4 5 3 5 2" xfId="25288"/>
    <cellStyle name="20 % - Akzent4 5 3 5 3" xfId="38772"/>
    <cellStyle name="20 % - Akzent4 5 3 5 4" xfId="52263"/>
    <cellStyle name="20 % - Akzent4 5 3 6" xfId="15219"/>
    <cellStyle name="20 % - Akzent4 5 3 7" xfId="28703"/>
    <cellStyle name="20 % - Akzent4 5 3 8" xfId="42194"/>
    <cellStyle name="20 % - Akzent4 5 4" xfId="2330"/>
    <cellStyle name="20 % - Akzent4 5 4 2" xfId="5692"/>
    <cellStyle name="20 % - Akzent4 5 4 2 2" xfId="19143"/>
    <cellStyle name="20 % - Akzent4 5 4 2 3" xfId="32627"/>
    <cellStyle name="20 % - Akzent4 5 4 2 4" xfId="46118"/>
    <cellStyle name="20 % - Akzent4 5 4 3" xfId="9048"/>
    <cellStyle name="20 % - Akzent4 5 4 3 2" xfId="22499"/>
    <cellStyle name="20 % - Akzent4 5 4 3 3" xfId="35983"/>
    <cellStyle name="20 % - Akzent4 5 4 3 4" xfId="49474"/>
    <cellStyle name="20 % - Akzent4 5 4 4" xfId="12404"/>
    <cellStyle name="20 % - Akzent4 5 4 4 2" xfId="25855"/>
    <cellStyle name="20 % - Akzent4 5 4 4 3" xfId="39339"/>
    <cellStyle name="20 % - Akzent4 5 4 4 4" xfId="52830"/>
    <cellStyle name="20 % - Akzent4 5 4 5" xfId="15786"/>
    <cellStyle name="20 % - Akzent4 5 4 6" xfId="29270"/>
    <cellStyle name="20 % - Akzent4 5 4 7" xfId="42761"/>
    <cellStyle name="20 % - Akzent4 5 5" xfId="3436"/>
    <cellStyle name="20 % - Akzent4 5 5 2" xfId="6797"/>
    <cellStyle name="20 % - Akzent4 5 5 2 2" xfId="20248"/>
    <cellStyle name="20 % - Akzent4 5 5 2 3" xfId="33732"/>
    <cellStyle name="20 % - Akzent4 5 5 2 4" xfId="47223"/>
    <cellStyle name="20 % - Akzent4 5 5 3" xfId="10153"/>
    <cellStyle name="20 % - Akzent4 5 5 3 2" xfId="23604"/>
    <cellStyle name="20 % - Akzent4 5 5 3 3" xfId="37088"/>
    <cellStyle name="20 % - Akzent4 5 5 3 4" xfId="50579"/>
    <cellStyle name="20 % - Akzent4 5 5 4" xfId="13509"/>
    <cellStyle name="20 % - Akzent4 5 5 4 2" xfId="26960"/>
    <cellStyle name="20 % - Akzent4 5 5 4 3" xfId="40444"/>
    <cellStyle name="20 % - Akzent4 5 5 4 4" xfId="53935"/>
    <cellStyle name="20 % - Akzent4 5 5 5" xfId="16891"/>
    <cellStyle name="20 % - Akzent4 5 5 6" xfId="30375"/>
    <cellStyle name="20 % - Akzent4 5 5 7" xfId="43866"/>
    <cellStyle name="20 % - Akzent4 5 6" xfId="4016"/>
    <cellStyle name="20 % - Akzent4 5 6 2" xfId="7373"/>
    <cellStyle name="20 % - Akzent4 5 6 2 2" xfId="20824"/>
    <cellStyle name="20 % - Akzent4 5 6 2 3" xfId="34308"/>
    <cellStyle name="20 % - Akzent4 5 6 2 4" xfId="47799"/>
    <cellStyle name="20 % - Akzent4 5 6 3" xfId="10729"/>
    <cellStyle name="20 % - Akzent4 5 6 3 2" xfId="24180"/>
    <cellStyle name="20 % - Akzent4 5 6 3 3" xfId="37664"/>
    <cellStyle name="20 % - Akzent4 5 6 3 4" xfId="51155"/>
    <cellStyle name="20 % - Akzent4 5 6 4" xfId="14085"/>
    <cellStyle name="20 % - Akzent4 5 6 4 2" xfId="27536"/>
    <cellStyle name="20 % - Akzent4 5 6 4 3" xfId="41020"/>
    <cellStyle name="20 % - Akzent4 5 6 4 4" xfId="54511"/>
    <cellStyle name="20 % - Akzent4 5 6 5" xfId="17467"/>
    <cellStyle name="20 % - Akzent4 5 6 6" xfId="30951"/>
    <cellStyle name="20 % - Akzent4 5 6 7" xfId="44442"/>
    <cellStyle name="20 % - Akzent4 5 7" xfId="4566"/>
    <cellStyle name="20 % - Akzent4 5 7 2" xfId="18017"/>
    <cellStyle name="20 % - Akzent4 5 7 3" xfId="31501"/>
    <cellStyle name="20 % - Akzent4 5 7 4" xfId="44992"/>
    <cellStyle name="20 % - Akzent4 5 8" xfId="7922"/>
    <cellStyle name="20 % - Akzent4 5 8 2" xfId="21373"/>
    <cellStyle name="20 % - Akzent4 5 8 3" xfId="34857"/>
    <cellStyle name="20 % - Akzent4 5 8 4" xfId="48348"/>
    <cellStyle name="20 % - Akzent4 5 9" xfId="11278"/>
    <cellStyle name="20 % - Akzent4 5 9 2" xfId="24729"/>
    <cellStyle name="20 % - Akzent4 5 9 3" xfId="38213"/>
    <cellStyle name="20 % - Akzent4 5 9 4" xfId="51704"/>
    <cellStyle name="20 % - Akzent4 6" xfId="1287"/>
    <cellStyle name="20 % - Akzent4 6 10" xfId="14760"/>
    <cellStyle name="20 % - Akzent4 6 11" xfId="28243"/>
    <cellStyle name="20 % - Akzent4 6 12" xfId="41734"/>
    <cellStyle name="20 % - Akzent4 6 2" xfId="1525"/>
    <cellStyle name="20 % - Akzent4 6 2 10" xfId="28493"/>
    <cellStyle name="20 % - Akzent4 6 2 11" xfId="41984"/>
    <cellStyle name="20 % - Akzent4 6 2 2" xfId="2101"/>
    <cellStyle name="20 % - Akzent4 6 2 2 2" xfId="3242"/>
    <cellStyle name="20 % - Akzent4 6 2 2 2 2" xfId="6603"/>
    <cellStyle name="20 % - Akzent4 6 2 2 2 2 2" xfId="20054"/>
    <cellStyle name="20 % - Akzent4 6 2 2 2 2 3" xfId="33538"/>
    <cellStyle name="20 % - Akzent4 6 2 2 2 2 4" xfId="47029"/>
    <cellStyle name="20 % - Akzent4 6 2 2 2 3" xfId="9959"/>
    <cellStyle name="20 % - Akzent4 6 2 2 2 3 2" xfId="23410"/>
    <cellStyle name="20 % - Akzent4 6 2 2 2 3 3" xfId="36894"/>
    <cellStyle name="20 % - Akzent4 6 2 2 2 3 4" xfId="50385"/>
    <cellStyle name="20 % - Akzent4 6 2 2 2 4" xfId="13315"/>
    <cellStyle name="20 % - Akzent4 6 2 2 2 4 2" xfId="26766"/>
    <cellStyle name="20 % - Akzent4 6 2 2 2 4 3" xfId="40250"/>
    <cellStyle name="20 % - Akzent4 6 2 2 2 4 4" xfId="53741"/>
    <cellStyle name="20 % - Akzent4 6 2 2 2 5" xfId="16697"/>
    <cellStyle name="20 % - Akzent4 6 2 2 2 6" xfId="30181"/>
    <cellStyle name="20 % - Akzent4 6 2 2 2 7" xfId="43672"/>
    <cellStyle name="20 % - Akzent4 6 2 2 3" xfId="5476"/>
    <cellStyle name="20 % - Akzent4 6 2 2 3 2" xfId="18927"/>
    <cellStyle name="20 % - Akzent4 6 2 2 3 3" xfId="32411"/>
    <cellStyle name="20 % - Akzent4 6 2 2 3 4" xfId="45902"/>
    <cellStyle name="20 % - Akzent4 6 2 2 4" xfId="8832"/>
    <cellStyle name="20 % - Akzent4 6 2 2 4 2" xfId="22283"/>
    <cellStyle name="20 % - Akzent4 6 2 2 4 3" xfId="35767"/>
    <cellStyle name="20 % - Akzent4 6 2 2 4 4" xfId="49258"/>
    <cellStyle name="20 % - Akzent4 6 2 2 5" xfId="12188"/>
    <cellStyle name="20 % - Akzent4 6 2 2 5 2" xfId="25639"/>
    <cellStyle name="20 % - Akzent4 6 2 2 5 3" xfId="39123"/>
    <cellStyle name="20 % - Akzent4 6 2 2 5 4" xfId="52614"/>
    <cellStyle name="20 % - Akzent4 6 2 2 6" xfId="15570"/>
    <cellStyle name="20 % - Akzent4 6 2 2 7" xfId="29054"/>
    <cellStyle name="20 % - Akzent4 6 2 2 8" xfId="42545"/>
    <cellStyle name="20 % - Akzent4 6 2 3" xfId="2682"/>
    <cellStyle name="20 % - Akzent4 6 2 3 2" xfId="6043"/>
    <cellStyle name="20 % - Akzent4 6 2 3 2 2" xfId="19494"/>
    <cellStyle name="20 % - Akzent4 6 2 3 2 3" xfId="32978"/>
    <cellStyle name="20 % - Akzent4 6 2 3 2 4" xfId="46469"/>
    <cellStyle name="20 % - Akzent4 6 2 3 3" xfId="9399"/>
    <cellStyle name="20 % - Akzent4 6 2 3 3 2" xfId="22850"/>
    <cellStyle name="20 % - Akzent4 6 2 3 3 3" xfId="36334"/>
    <cellStyle name="20 % - Akzent4 6 2 3 3 4" xfId="49825"/>
    <cellStyle name="20 % - Akzent4 6 2 3 4" xfId="12755"/>
    <cellStyle name="20 % - Akzent4 6 2 3 4 2" xfId="26206"/>
    <cellStyle name="20 % - Akzent4 6 2 3 4 3" xfId="39690"/>
    <cellStyle name="20 % - Akzent4 6 2 3 4 4" xfId="53181"/>
    <cellStyle name="20 % - Akzent4 6 2 3 5" xfId="16137"/>
    <cellStyle name="20 % - Akzent4 6 2 3 6" xfId="29621"/>
    <cellStyle name="20 % - Akzent4 6 2 3 7" xfId="43112"/>
    <cellStyle name="20 % - Akzent4 6 2 4" xfId="3787"/>
    <cellStyle name="20 % - Akzent4 6 2 4 2" xfId="7148"/>
    <cellStyle name="20 % - Akzent4 6 2 4 2 2" xfId="20599"/>
    <cellStyle name="20 % - Akzent4 6 2 4 2 3" xfId="34083"/>
    <cellStyle name="20 % - Akzent4 6 2 4 2 4" xfId="47574"/>
    <cellStyle name="20 % - Akzent4 6 2 4 3" xfId="10504"/>
    <cellStyle name="20 % - Akzent4 6 2 4 3 2" xfId="23955"/>
    <cellStyle name="20 % - Akzent4 6 2 4 3 3" xfId="37439"/>
    <cellStyle name="20 % - Akzent4 6 2 4 3 4" xfId="50930"/>
    <cellStyle name="20 % - Akzent4 6 2 4 4" xfId="13860"/>
    <cellStyle name="20 % - Akzent4 6 2 4 4 2" xfId="27311"/>
    <cellStyle name="20 % - Akzent4 6 2 4 4 3" xfId="40795"/>
    <cellStyle name="20 % - Akzent4 6 2 4 4 4" xfId="54286"/>
    <cellStyle name="20 % - Akzent4 6 2 4 5" xfId="17242"/>
    <cellStyle name="20 % - Akzent4 6 2 4 6" xfId="30726"/>
    <cellStyle name="20 % - Akzent4 6 2 4 7" xfId="44217"/>
    <cellStyle name="20 % - Akzent4 6 2 5" xfId="4367"/>
    <cellStyle name="20 % - Akzent4 6 2 5 2" xfId="7724"/>
    <cellStyle name="20 % - Akzent4 6 2 5 2 2" xfId="21175"/>
    <cellStyle name="20 % - Akzent4 6 2 5 2 3" xfId="34659"/>
    <cellStyle name="20 % - Akzent4 6 2 5 2 4" xfId="48150"/>
    <cellStyle name="20 % - Akzent4 6 2 5 3" xfId="11080"/>
    <cellStyle name="20 % - Akzent4 6 2 5 3 2" xfId="24531"/>
    <cellStyle name="20 % - Akzent4 6 2 5 3 3" xfId="38015"/>
    <cellStyle name="20 % - Akzent4 6 2 5 3 4" xfId="51506"/>
    <cellStyle name="20 % - Akzent4 6 2 5 4" xfId="14436"/>
    <cellStyle name="20 % - Akzent4 6 2 5 4 2" xfId="27887"/>
    <cellStyle name="20 % - Akzent4 6 2 5 4 3" xfId="41371"/>
    <cellStyle name="20 % - Akzent4 6 2 5 4 4" xfId="54862"/>
    <cellStyle name="20 % - Akzent4 6 2 5 5" xfId="17818"/>
    <cellStyle name="20 % - Akzent4 6 2 5 6" xfId="31302"/>
    <cellStyle name="20 % - Akzent4 6 2 5 7" xfId="44793"/>
    <cellStyle name="20 % - Akzent4 6 2 6" xfId="4917"/>
    <cellStyle name="20 % - Akzent4 6 2 6 2" xfId="18368"/>
    <cellStyle name="20 % - Akzent4 6 2 6 3" xfId="31852"/>
    <cellStyle name="20 % - Akzent4 6 2 6 4" xfId="45343"/>
    <cellStyle name="20 % - Akzent4 6 2 7" xfId="8273"/>
    <cellStyle name="20 % - Akzent4 6 2 7 2" xfId="21724"/>
    <cellStyle name="20 % - Akzent4 6 2 7 3" xfId="35208"/>
    <cellStyle name="20 % - Akzent4 6 2 7 4" xfId="48699"/>
    <cellStyle name="20 % - Akzent4 6 2 8" xfId="11629"/>
    <cellStyle name="20 % - Akzent4 6 2 8 2" xfId="25080"/>
    <cellStyle name="20 % - Akzent4 6 2 8 3" xfId="38564"/>
    <cellStyle name="20 % - Akzent4 6 2 8 4" xfId="52055"/>
    <cellStyle name="20 % - Akzent4 6 2 9" xfId="15010"/>
    <cellStyle name="20 % - Akzent4 6 3" xfId="1852"/>
    <cellStyle name="20 % - Akzent4 6 3 2" xfId="2992"/>
    <cellStyle name="20 % - Akzent4 6 3 2 2" xfId="6353"/>
    <cellStyle name="20 % - Akzent4 6 3 2 2 2" xfId="19804"/>
    <cellStyle name="20 % - Akzent4 6 3 2 2 3" xfId="33288"/>
    <cellStyle name="20 % - Akzent4 6 3 2 2 4" xfId="46779"/>
    <cellStyle name="20 % - Akzent4 6 3 2 3" xfId="9709"/>
    <cellStyle name="20 % - Akzent4 6 3 2 3 2" xfId="23160"/>
    <cellStyle name="20 % - Akzent4 6 3 2 3 3" xfId="36644"/>
    <cellStyle name="20 % - Akzent4 6 3 2 3 4" xfId="50135"/>
    <cellStyle name="20 % - Akzent4 6 3 2 4" xfId="13065"/>
    <cellStyle name="20 % - Akzent4 6 3 2 4 2" xfId="26516"/>
    <cellStyle name="20 % - Akzent4 6 3 2 4 3" xfId="40000"/>
    <cellStyle name="20 % - Akzent4 6 3 2 4 4" xfId="53491"/>
    <cellStyle name="20 % - Akzent4 6 3 2 5" xfId="16447"/>
    <cellStyle name="20 % - Akzent4 6 3 2 6" xfId="29931"/>
    <cellStyle name="20 % - Akzent4 6 3 2 7" xfId="43422"/>
    <cellStyle name="20 % - Akzent4 6 3 3" xfId="5226"/>
    <cellStyle name="20 % - Akzent4 6 3 3 2" xfId="18677"/>
    <cellStyle name="20 % - Akzent4 6 3 3 3" xfId="32161"/>
    <cellStyle name="20 % - Akzent4 6 3 3 4" xfId="45652"/>
    <cellStyle name="20 % - Akzent4 6 3 4" xfId="8582"/>
    <cellStyle name="20 % - Akzent4 6 3 4 2" xfId="22033"/>
    <cellStyle name="20 % - Akzent4 6 3 4 3" xfId="35517"/>
    <cellStyle name="20 % - Akzent4 6 3 4 4" xfId="49008"/>
    <cellStyle name="20 % - Akzent4 6 3 5" xfId="11938"/>
    <cellStyle name="20 % - Akzent4 6 3 5 2" xfId="25389"/>
    <cellStyle name="20 % - Akzent4 6 3 5 3" xfId="38873"/>
    <cellStyle name="20 % - Akzent4 6 3 5 4" xfId="52364"/>
    <cellStyle name="20 % - Akzent4 6 3 6" xfId="15320"/>
    <cellStyle name="20 % - Akzent4 6 3 7" xfId="28804"/>
    <cellStyle name="20 % - Akzent4 6 3 8" xfId="42295"/>
    <cellStyle name="20 % - Akzent4 6 4" xfId="2431"/>
    <cellStyle name="20 % - Akzent4 6 4 2" xfId="5793"/>
    <cellStyle name="20 % - Akzent4 6 4 2 2" xfId="19244"/>
    <cellStyle name="20 % - Akzent4 6 4 2 3" xfId="32728"/>
    <cellStyle name="20 % - Akzent4 6 4 2 4" xfId="46219"/>
    <cellStyle name="20 % - Akzent4 6 4 3" xfId="9149"/>
    <cellStyle name="20 % - Akzent4 6 4 3 2" xfId="22600"/>
    <cellStyle name="20 % - Akzent4 6 4 3 3" xfId="36084"/>
    <cellStyle name="20 % - Akzent4 6 4 3 4" xfId="49575"/>
    <cellStyle name="20 % - Akzent4 6 4 4" xfId="12505"/>
    <cellStyle name="20 % - Akzent4 6 4 4 2" xfId="25956"/>
    <cellStyle name="20 % - Akzent4 6 4 4 3" xfId="39440"/>
    <cellStyle name="20 % - Akzent4 6 4 4 4" xfId="52931"/>
    <cellStyle name="20 % - Akzent4 6 4 5" xfId="15887"/>
    <cellStyle name="20 % - Akzent4 6 4 6" xfId="29371"/>
    <cellStyle name="20 % - Akzent4 6 4 7" xfId="42862"/>
    <cellStyle name="20 % - Akzent4 6 5" xfId="3537"/>
    <cellStyle name="20 % - Akzent4 6 5 2" xfId="6898"/>
    <cellStyle name="20 % - Akzent4 6 5 2 2" xfId="20349"/>
    <cellStyle name="20 % - Akzent4 6 5 2 3" xfId="33833"/>
    <cellStyle name="20 % - Akzent4 6 5 2 4" xfId="47324"/>
    <cellStyle name="20 % - Akzent4 6 5 3" xfId="10254"/>
    <cellStyle name="20 % - Akzent4 6 5 3 2" xfId="23705"/>
    <cellStyle name="20 % - Akzent4 6 5 3 3" xfId="37189"/>
    <cellStyle name="20 % - Akzent4 6 5 3 4" xfId="50680"/>
    <cellStyle name="20 % - Akzent4 6 5 4" xfId="13610"/>
    <cellStyle name="20 % - Akzent4 6 5 4 2" xfId="27061"/>
    <cellStyle name="20 % - Akzent4 6 5 4 3" xfId="40545"/>
    <cellStyle name="20 % - Akzent4 6 5 4 4" xfId="54036"/>
    <cellStyle name="20 % - Akzent4 6 5 5" xfId="16992"/>
    <cellStyle name="20 % - Akzent4 6 5 6" xfId="30476"/>
    <cellStyle name="20 % - Akzent4 6 5 7" xfId="43967"/>
    <cellStyle name="20 % - Akzent4 6 6" xfId="4117"/>
    <cellStyle name="20 % - Akzent4 6 6 2" xfId="7474"/>
    <cellStyle name="20 % - Akzent4 6 6 2 2" xfId="20925"/>
    <cellStyle name="20 % - Akzent4 6 6 2 3" xfId="34409"/>
    <cellStyle name="20 % - Akzent4 6 6 2 4" xfId="47900"/>
    <cellStyle name="20 % - Akzent4 6 6 3" xfId="10830"/>
    <cellStyle name="20 % - Akzent4 6 6 3 2" xfId="24281"/>
    <cellStyle name="20 % - Akzent4 6 6 3 3" xfId="37765"/>
    <cellStyle name="20 % - Akzent4 6 6 3 4" xfId="51256"/>
    <cellStyle name="20 % - Akzent4 6 6 4" xfId="14186"/>
    <cellStyle name="20 % - Akzent4 6 6 4 2" xfId="27637"/>
    <cellStyle name="20 % - Akzent4 6 6 4 3" xfId="41121"/>
    <cellStyle name="20 % - Akzent4 6 6 4 4" xfId="54612"/>
    <cellStyle name="20 % - Akzent4 6 6 5" xfId="17568"/>
    <cellStyle name="20 % - Akzent4 6 6 6" xfId="31052"/>
    <cellStyle name="20 % - Akzent4 6 6 7" xfId="44543"/>
    <cellStyle name="20 % - Akzent4 6 7" xfId="4667"/>
    <cellStyle name="20 % - Akzent4 6 7 2" xfId="18118"/>
    <cellStyle name="20 % - Akzent4 6 7 3" xfId="31602"/>
    <cellStyle name="20 % - Akzent4 6 7 4" xfId="45093"/>
    <cellStyle name="20 % - Akzent4 6 8" xfId="8023"/>
    <cellStyle name="20 % - Akzent4 6 8 2" xfId="21474"/>
    <cellStyle name="20 % - Akzent4 6 8 3" xfId="34958"/>
    <cellStyle name="20 % - Akzent4 6 8 4" xfId="48449"/>
    <cellStyle name="20 % - Akzent4 6 9" xfId="11379"/>
    <cellStyle name="20 % - Akzent4 6 9 2" xfId="24830"/>
    <cellStyle name="20 % - Akzent4 6 9 3" xfId="38314"/>
    <cellStyle name="20 % - Akzent4 6 9 4" xfId="51805"/>
    <cellStyle name="20 % - Akzent4 7" xfId="1347"/>
    <cellStyle name="20 % - Akzent4 7 10" xfId="28309"/>
    <cellStyle name="20 % - Akzent4 7 11" xfId="41800"/>
    <cellStyle name="20 % - Akzent4 7 2" xfId="1918"/>
    <cellStyle name="20 % - Akzent4 7 2 2" xfId="3058"/>
    <cellStyle name="20 % - Akzent4 7 2 2 2" xfId="6419"/>
    <cellStyle name="20 % - Akzent4 7 2 2 2 2" xfId="19870"/>
    <cellStyle name="20 % - Akzent4 7 2 2 2 3" xfId="33354"/>
    <cellStyle name="20 % - Akzent4 7 2 2 2 4" xfId="46845"/>
    <cellStyle name="20 % - Akzent4 7 2 2 3" xfId="9775"/>
    <cellStyle name="20 % - Akzent4 7 2 2 3 2" xfId="23226"/>
    <cellStyle name="20 % - Akzent4 7 2 2 3 3" xfId="36710"/>
    <cellStyle name="20 % - Akzent4 7 2 2 3 4" xfId="50201"/>
    <cellStyle name="20 % - Akzent4 7 2 2 4" xfId="13131"/>
    <cellStyle name="20 % - Akzent4 7 2 2 4 2" xfId="26582"/>
    <cellStyle name="20 % - Akzent4 7 2 2 4 3" xfId="40066"/>
    <cellStyle name="20 % - Akzent4 7 2 2 4 4" xfId="53557"/>
    <cellStyle name="20 % - Akzent4 7 2 2 5" xfId="16513"/>
    <cellStyle name="20 % - Akzent4 7 2 2 6" xfId="29997"/>
    <cellStyle name="20 % - Akzent4 7 2 2 7" xfId="43488"/>
    <cellStyle name="20 % - Akzent4 7 2 3" xfId="5292"/>
    <cellStyle name="20 % - Akzent4 7 2 3 2" xfId="18743"/>
    <cellStyle name="20 % - Akzent4 7 2 3 3" xfId="32227"/>
    <cellStyle name="20 % - Akzent4 7 2 3 4" xfId="45718"/>
    <cellStyle name="20 % - Akzent4 7 2 4" xfId="8648"/>
    <cellStyle name="20 % - Akzent4 7 2 4 2" xfId="22099"/>
    <cellStyle name="20 % - Akzent4 7 2 4 3" xfId="35583"/>
    <cellStyle name="20 % - Akzent4 7 2 4 4" xfId="49074"/>
    <cellStyle name="20 % - Akzent4 7 2 5" xfId="12004"/>
    <cellStyle name="20 % - Akzent4 7 2 5 2" xfId="25455"/>
    <cellStyle name="20 % - Akzent4 7 2 5 3" xfId="38939"/>
    <cellStyle name="20 % - Akzent4 7 2 5 4" xfId="52430"/>
    <cellStyle name="20 % - Akzent4 7 2 6" xfId="15386"/>
    <cellStyle name="20 % - Akzent4 7 2 7" xfId="28870"/>
    <cellStyle name="20 % - Akzent4 7 2 8" xfId="42361"/>
    <cellStyle name="20 % - Akzent4 7 3" xfId="2498"/>
    <cellStyle name="20 % - Akzent4 7 3 2" xfId="5859"/>
    <cellStyle name="20 % - Akzent4 7 3 2 2" xfId="19310"/>
    <cellStyle name="20 % - Akzent4 7 3 2 3" xfId="32794"/>
    <cellStyle name="20 % - Akzent4 7 3 2 4" xfId="46285"/>
    <cellStyle name="20 % - Akzent4 7 3 3" xfId="9215"/>
    <cellStyle name="20 % - Akzent4 7 3 3 2" xfId="22666"/>
    <cellStyle name="20 % - Akzent4 7 3 3 3" xfId="36150"/>
    <cellStyle name="20 % - Akzent4 7 3 3 4" xfId="49641"/>
    <cellStyle name="20 % - Akzent4 7 3 4" xfId="12571"/>
    <cellStyle name="20 % - Akzent4 7 3 4 2" xfId="26022"/>
    <cellStyle name="20 % - Akzent4 7 3 4 3" xfId="39506"/>
    <cellStyle name="20 % - Akzent4 7 3 4 4" xfId="52997"/>
    <cellStyle name="20 % - Akzent4 7 3 5" xfId="15953"/>
    <cellStyle name="20 % - Akzent4 7 3 6" xfId="29437"/>
    <cellStyle name="20 % - Akzent4 7 3 7" xfId="42928"/>
    <cellStyle name="20 % - Akzent4 7 4" xfId="3603"/>
    <cellStyle name="20 % - Akzent4 7 4 2" xfId="6964"/>
    <cellStyle name="20 % - Akzent4 7 4 2 2" xfId="20415"/>
    <cellStyle name="20 % - Akzent4 7 4 2 3" xfId="33899"/>
    <cellStyle name="20 % - Akzent4 7 4 2 4" xfId="47390"/>
    <cellStyle name="20 % - Akzent4 7 4 3" xfId="10320"/>
    <cellStyle name="20 % - Akzent4 7 4 3 2" xfId="23771"/>
    <cellStyle name="20 % - Akzent4 7 4 3 3" xfId="37255"/>
    <cellStyle name="20 % - Akzent4 7 4 3 4" xfId="50746"/>
    <cellStyle name="20 % - Akzent4 7 4 4" xfId="13676"/>
    <cellStyle name="20 % - Akzent4 7 4 4 2" xfId="27127"/>
    <cellStyle name="20 % - Akzent4 7 4 4 3" xfId="40611"/>
    <cellStyle name="20 % - Akzent4 7 4 4 4" xfId="54102"/>
    <cellStyle name="20 % - Akzent4 7 4 5" xfId="17058"/>
    <cellStyle name="20 % - Akzent4 7 4 6" xfId="30542"/>
    <cellStyle name="20 % - Akzent4 7 4 7" xfId="44033"/>
    <cellStyle name="20 % - Akzent4 7 5" xfId="4183"/>
    <cellStyle name="20 % - Akzent4 7 5 2" xfId="7540"/>
    <cellStyle name="20 % - Akzent4 7 5 2 2" xfId="20991"/>
    <cellStyle name="20 % - Akzent4 7 5 2 3" xfId="34475"/>
    <cellStyle name="20 % - Akzent4 7 5 2 4" xfId="47966"/>
    <cellStyle name="20 % - Akzent4 7 5 3" xfId="10896"/>
    <cellStyle name="20 % - Akzent4 7 5 3 2" xfId="24347"/>
    <cellStyle name="20 % - Akzent4 7 5 3 3" xfId="37831"/>
    <cellStyle name="20 % - Akzent4 7 5 3 4" xfId="51322"/>
    <cellStyle name="20 % - Akzent4 7 5 4" xfId="14252"/>
    <cellStyle name="20 % - Akzent4 7 5 4 2" xfId="27703"/>
    <cellStyle name="20 % - Akzent4 7 5 4 3" xfId="41187"/>
    <cellStyle name="20 % - Akzent4 7 5 4 4" xfId="54678"/>
    <cellStyle name="20 % - Akzent4 7 5 5" xfId="17634"/>
    <cellStyle name="20 % - Akzent4 7 5 6" xfId="31118"/>
    <cellStyle name="20 % - Akzent4 7 5 7" xfId="44609"/>
    <cellStyle name="20 % - Akzent4 7 6" xfId="4733"/>
    <cellStyle name="20 % - Akzent4 7 6 2" xfId="18184"/>
    <cellStyle name="20 % - Akzent4 7 6 3" xfId="31668"/>
    <cellStyle name="20 % - Akzent4 7 6 4" xfId="45159"/>
    <cellStyle name="20 % - Akzent4 7 7" xfId="8089"/>
    <cellStyle name="20 % - Akzent4 7 7 2" xfId="21540"/>
    <cellStyle name="20 % - Akzent4 7 7 3" xfId="35024"/>
    <cellStyle name="20 % - Akzent4 7 7 4" xfId="48515"/>
    <cellStyle name="20 % - Akzent4 7 8" xfId="11445"/>
    <cellStyle name="20 % - Akzent4 7 8 2" xfId="24896"/>
    <cellStyle name="20 % - Akzent4 7 8 3" xfId="38380"/>
    <cellStyle name="20 % - Akzent4 7 8 4" xfId="51871"/>
    <cellStyle name="20 % - Akzent4 7 9" xfId="14826"/>
    <cellStyle name="20 % - Akzent4 8" xfId="1581"/>
    <cellStyle name="20 % - Akzent4 8 10" xfId="28550"/>
    <cellStyle name="20 % - Akzent4 8 11" xfId="42041"/>
    <cellStyle name="20 % - Akzent4 8 2" xfId="2158"/>
    <cellStyle name="20 % - Akzent4 8 2 2" xfId="3299"/>
    <cellStyle name="20 % - Akzent4 8 2 2 2" xfId="6660"/>
    <cellStyle name="20 % - Akzent4 8 2 2 2 2" xfId="20111"/>
    <cellStyle name="20 % - Akzent4 8 2 2 2 3" xfId="33595"/>
    <cellStyle name="20 % - Akzent4 8 2 2 2 4" xfId="47086"/>
    <cellStyle name="20 % - Akzent4 8 2 2 3" xfId="10016"/>
    <cellStyle name="20 % - Akzent4 8 2 2 3 2" xfId="23467"/>
    <cellStyle name="20 % - Akzent4 8 2 2 3 3" xfId="36951"/>
    <cellStyle name="20 % - Akzent4 8 2 2 3 4" xfId="50442"/>
    <cellStyle name="20 % - Akzent4 8 2 2 4" xfId="13372"/>
    <cellStyle name="20 % - Akzent4 8 2 2 4 2" xfId="26823"/>
    <cellStyle name="20 % - Akzent4 8 2 2 4 3" xfId="40307"/>
    <cellStyle name="20 % - Akzent4 8 2 2 4 4" xfId="53798"/>
    <cellStyle name="20 % - Akzent4 8 2 2 5" xfId="16754"/>
    <cellStyle name="20 % - Akzent4 8 2 2 6" xfId="30238"/>
    <cellStyle name="20 % - Akzent4 8 2 2 7" xfId="43729"/>
    <cellStyle name="20 % - Akzent4 8 2 3" xfId="5533"/>
    <cellStyle name="20 % - Akzent4 8 2 3 2" xfId="18984"/>
    <cellStyle name="20 % - Akzent4 8 2 3 3" xfId="32468"/>
    <cellStyle name="20 % - Akzent4 8 2 3 4" xfId="45959"/>
    <cellStyle name="20 % - Akzent4 8 2 4" xfId="8889"/>
    <cellStyle name="20 % - Akzent4 8 2 4 2" xfId="22340"/>
    <cellStyle name="20 % - Akzent4 8 2 4 3" xfId="35824"/>
    <cellStyle name="20 % - Akzent4 8 2 4 4" xfId="49315"/>
    <cellStyle name="20 % - Akzent4 8 2 5" xfId="12245"/>
    <cellStyle name="20 % - Akzent4 8 2 5 2" xfId="25696"/>
    <cellStyle name="20 % - Akzent4 8 2 5 3" xfId="39180"/>
    <cellStyle name="20 % - Akzent4 8 2 5 4" xfId="52671"/>
    <cellStyle name="20 % - Akzent4 8 2 6" xfId="15627"/>
    <cellStyle name="20 % - Akzent4 8 2 7" xfId="29111"/>
    <cellStyle name="20 % - Akzent4 8 2 8" xfId="42602"/>
    <cellStyle name="20 % - Akzent4 8 3" xfId="2739"/>
    <cellStyle name="20 % - Akzent4 8 3 2" xfId="6100"/>
    <cellStyle name="20 % - Akzent4 8 3 2 2" xfId="19551"/>
    <cellStyle name="20 % - Akzent4 8 3 2 3" xfId="33035"/>
    <cellStyle name="20 % - Akzent4 8 3 2 4" xfId="46526"/>
    <cellStyle name="20 % - Akzent4 8 3 3" xfId="9456"/>
    <cellStyle name="20 % - Akzent4 8 3 3 2" xfId="22907"/>
    <cellStyle name="20 % - Akzent4 8 3 3 3" xfId="36391"/>
    <cellStyle name="20 % - Akzent4 8 3 3 4" xfId="49882"/>
    <cellStyle name="20 % - Akzent4 8 3 4" xfId="12812"/>
    <cellStyle name="20 % - Akzent4 8 3 4 2" xfId="26263"/>
    <cellStyle name="20 % - Akzent4 8 3 4 3" xfId="39747"/>
    <cellStyle name="20 % - Akzent4 8 3 4 4" xfId="53238"/>
    <cellStyle name="20 % - Akzent4 8 3 5" xfId="16194"/>
    <cellStyle name="20 % - Akzent4 8 3 6" xfId="29678"/>
    <cellStyle name="20 % - Akzent4 8 3 7" xfId="43169"/>
    <cellStyle name="20 % - Akzent4 8 4" xfId="3844"/>
    <cellStyle name="20 % - Akzent4 8 4 2" xfId="7205"/>
    <cellStyle name="20 % - Akzent4 8 4 2 2" xfId="20656"/>
    <cellStyle name="20 % - Akzent4 8 4 2 3" xfId="34140"/>
    <cellStyle name="20 % - Akzent4 8 4 2 4" xfId="47631"/>
    <cellStyle name="20 % - Akzent4 8 4 3" xfId="10561"/>
    <cellStyle name="20 % - Akzent4 8 4 3 2" xfId="24012"/>
    <cellStyle name="20 % - Akzent4 8 4 3 3" xfId="37496"/>
    <cellStyle name="20 % - Akzent4 8 4 3 4" xfId="50987"/>
    <cellStyle name="20 % - Akzent4 8 4 4" xfId="13917"/>
    <cellStyle name="20 % - Akzent4 8 4 4 2" xfId="27368"/>
    <cellStyle name="20 % - Akzent4 8 4 4 3" xfId="40852"/>
    <cellStyle name="20 % - Akzent4 8 4 4 4" xfId="54343"/>
    <cellStyle name="20 % - Akzent4 8 4 5" xfId="17299"/>
    <cellStyle name="20 % - Akzent4 8 4 6" xfId="30783"/>
    <cellStyle name="20 % - Akzent4 8 4 7" xfId="44274"/>
    <cellStyle name="20 % - Akzent4 8 5" xfId="4424"/>
    <cellStyle name="20 % - Akzent4 8 5 2" xfId="7781"/>
    <cellStyle name="20 % - Akzent4 8 5 2 2" xfId="21232"/>
    <cellStyle name="20 % - Akzent4 8 5 2 3" xfId="34716"/>
    <cellStyle name="20 % - Akzent4 8 5 2 4" xfId="48207"/>
    <cellStyle name="20 % - Akzent4 8 5 3" xfId="11137"/>
    <cellStyle name="20 % - Akzent4 8 5 3 2" xfId="24588"/>
    <cellStyle name="20 % - Akzent4 8 5 3 3" xfId="38072"/>
    <cellStyle name="20 % - Akzent4 8 5 3 4" xfId="51563"/>
    <cellStyle name="20 % - Akzent4 8 5 4" xfId="14493"/>
    <cellStyle name="20 % - Akzent4 8 5 4 2" xfId="27944"/>
    <cellStyle name="20 % - Akzent4 8 5 4 3" xfId="41428"/>
    <cellStyle name="20 % - Akzent4 8 5 4 4" xfId="54919"/>
    <cellStyle name="20 % - Akzent4 8 5 5" xfId="17875"/>
    <cellStyle name="20 % - Akzent4 8 5 6" xfId="31359"/>
    <cellStyle name="20 % - Akzent4 8 5 7" xfId="44850"/>
    <cellStyle name="20 % - Akzent4 8 6" xfId="4974"/>
    <cellStyle name="20 % - Akzent4 8 6 2" xfId="18425"/>
    <cellStyle name="20 % - Akzent4 8 6 3" xfId="31909"/>
    <cellStyle name="20 % - Akzent4 8 6 4" xfId="45400"/>
    <cellStyle name="20 % - Akzent4 8 7" xfId="8330"/>
    <cellStyle name="20 % - Akzent4 8 7 2" xfId="21781"/>
    <cellStyle name="20 % - Akzent4 8 7 3" xfId="35265"/>
    <cellStyle name="20 % - Akzent4 8 7 4" xfId="48756"/>
    <cellStyle name="20 % - Akzent4 8 8" xfId="11686"/>
    <cellStyle name="20 % - Akzent4 8 8 2" xfId="25137"/>
    <cellStyle name="20 % - Akzent4 8 8 3" xfId="38621"/>
    <cellStyle name="20 % - Akzent4 8 8 4" xfId="52112"/>
    <cellStyle name="20 % - Akzent4 8 9" xfId="15067"/>
    <cellStyle name="20 % - Akzent4 9" xfId="1620"/>
    <cellStyle name="20 % - Akzent4 9 2" xfId="2174"/>
    <cellStyle name="20 % - Akzent4 9 2 2" xfId="3315"/>
    <cellStyle name="20 % - Akzent4 9 2 2 2" xfId="6676"/>
    <cellStyle name="20 % - Akzent4 9 2 2 2 2" xfId="20127"/>
    <cellStyle name="20 % - Akzent4 9 2 2 2 3" xfId="33611"/>
    <cellStyle name="20 % - Akzent4 9 2 2 2 4" xfId="47102"/>
    <cellStyle name="20 % - Akzent4 9 2 2 3" xfId="10032"/>
    <cellStyle name="20 % - Akzent4 9 2 2 3 2" xfId="23483"/>
    <cellStyle name="20 % - Akzent4 9 2 2 3 3" xfId="36967"/>
    <cellStyle name="20 % - Akzent4 9 2 2 3 4" xfId="50458"/>
    <cellStyle name="20 % - Akzent4 9 2 2 4" xfId="13388"/>
    <cellStyle name="20 % - Akzent4 9 2 2 4 2" xfId="26839"/>
    <cellStyle name="20 % - Akzent4 9 2 2 4 3" xfId="40323"/>
    <cellStyle name="20 % - Akzent4 9 2 2 4 4" xfId="53814"/>
    <cellStyle name="20 % - Akzent4 9 2 2 5" xfId="16770"/>
    <cellStyle name="20 % - Akzent4 9 2 2 6" xfId="30254"/>
    <cellStyle name="20 % - Akzent4 9 2 2 7" xfId="43745"/>
    <cellStyle name="20 % - Akzent4 9 2 3" xfId="5549"/>
    <cellStyle name="20 % - Akzent4 9 2 3 2" xfId="19000"/>
    <cellStyle name="20 % - Akzent4 9 2 3 3" xfId="32484"/>
    <cellStyle name="20 % - Akzent4 9 2 3 4" xfId="45975"/>
    <cellStyle name="20 % - Akzent4 9 2 4" xfId="8905"/>
    <cellStyle name="20 % - Akzent4 9 2 4 2" xfId="22356"/>
    <cellStyle name="20 % - Akzent4 9 2 4 3" xfId="35840"/>
    <cellStyle name="20 % - Akzent4 9 2 4 4" xfId="49331"/>
    <cellStyle name="20 % - Akzent4 9 2 5" xfId="12261"/>
    <cellStyle name="20 % - Akzent4 9 2 5 2" xfId="25712"/>
    <cellStyle name="20 % - Akzent4 9 2 5 3" xfId="39196"/>
    <cellStyle name="20 % - Akzent4 9 2 5 4" xfId="52687"/>
    <cellStyle name="20 % - Akzent4 9 2 6" xfId="15643"/>
    <cellStyle name="20 % - Akzent4 9 2 7" xfId="29127"/>
    <cellStyle name="20 % - Akzent4 9 2 8" xfId="42618"/>
    <cellStyle name="20 % - Akzent4 9 3" xfId="2756"/>
    <cellStyle name="20 % - Akzent4 9 3 2" xfId="6117"/>
    <cellStyle name="20 % - Akzent4 9 3 2 2" xfId="19568"/>
    <cellStyle name="20 % - Akzent4 9 3 2 3" xfId="33052"/>
    <cellStyle name="20 % - Akzent4 9 3 2 4" xfId="46543"/>
    <cellStyle name="20 % - Akzent4 9 3 3" xfId="9473"/>
    <cellStyle name="20 % - Akzent4 9 3 3 2" xfId="22924"/>
    <cellStyle name="20 % - Akzent4 9 3 3 3" xfId="36408"/>
    <cellStyle name="20 % - Akzent4 9 3 3 4" xfId="49899"/>
    <cellStyle name="20 % - Akzent4 9 3 4" xfId="12829"/>
    <cellStyle name="20 % - Akzent4 9 3 4 2" xfId="26280"/>
    <cellStyle name="20 % - Akzent4 9 3 4 3" xfId="39764"/>
    <cellStyle name="20 % - Akzent4 9 3 4 4" xfId="53255"/>
    <cellStyle name="20 % - Akzent4 9 3 5" xfId="16211"/>
    <cellStyle name="20 % - Akzent4 9 3 6" xfId="29695"/>
    <cellStyle name="20 % - Akzent4 9 3 7" xfId="43186"/>
    <cellStyle name="20 % - Akzent4 9 4" xfId="4990"/>
    <cellStyle name="20 % - Akzent4 9 4 2" xfId="18441"/>
    <cellStyle name="20 % - Akzent4 9 4 3" xfId="31925"/>
    <cellStyle name="20 % - Akzent4 9 4 4" xfId="45416"/>
    <cellStyle name="20 % - Akzent4 9 5" xfId="8346"/>
    <cellStyle name="20 % - Akzent4 9 5 2" xfId="21797"/>
    <cellStyle name="20 % - Akzent4 9 5 3" xfId="35281"/>
    <cellStyle name="20 % - Akzent4 9 5 4" xfId="48772"/>
    <cellStyle name="20 % - Akzent4 9 6" xfId="11702"/>
    <cellStyle name="20 % - Akzent4 9 6 2" xfId="25153"/>
    <cellStyle name="20 % - Akzent4 9 6 3" xfId="38637"/>
    <cellStyle name="20 % - Akzent4 9 6 4" xfId="52128"/>
    <cellStyle name="20 % - Akzent4 9 7" xfId="15084"/>
    <cellStyle name="20 % - Akzent4 9 8" xfId="28568"/>
    <cellStyle name="20 % - Akzent4 9 9" xfId="42059"/>
    <cellStyle name="20 % - Akzent5" xfId="271" builtinId="46" customBuiltin="1"/>
    <cellStyle name="20 % - Akzent5 10" xfId="1652"/>
    <cellStyle name="20 % - Akzent5 10 2" xfId="2788"/>
    <cellStyle name="20 % - Akzent5 10 2 2" xfId="6149"/>
    <cellStyle name="20 % - Akzent5 10 2 2 2" xfId="19600"/>
    <cellStyle name="20 % - Akzent5 10 2 2 3" xfId="33084"/>
    <cellStyle name="20 % - Akzent5 10 2 2 4" xfId="46575"/>
    <cellStyle name="20 % - Akzent5 10 2 3" xfId="9505"/>
    <cellStyle name="20 % - Akzent5 10 2 3 2" xfId="22956"/>
    <cellStyle name="20 % - Akzent5 10 2 3 3" xfId="36440"/>
    <cellStyle name="20 % - Akzent5 10 2 3 4" xfId="49931"/>
    <cellStyle name="20 % - Akzent5 10 2 4" xfId="12861"/>
    <cellStyle name="20 % - Akzent5 10 2 4 2" xfId="26312"/>
    <cellStyle name="20 % - Akzent5 10 2 4 3" xfId="39796"/>
    <cellStyle name="20 % - Akzent5 10 2 4 4" xfId="53287"/>
    <cellStyle name="20 % - Akzent5 10 2 5" xfId="16243"/>
    <cellStyle name="20 % - Akzent5 10 2 6" xfId="29727"/>
    <cellStyle name="20 % - Akzent5 10 2 7" xfId="43218"/>
    <cellStyle name="20 % - Akzent5 10 3" xfId="5022"/>
    <cellStyle name="20 % - Akzent5 10 3 2" xfId="18473"/>
    <cellStyle name="20 % - Akzent5 10 3 3" xfId="31957"/>
    <cellStyle name="20 % - Akzent5 10 3 4" xfId="45448"/>
    <cellStyle name="20 % - Akzent5 10 4" xfId="8378"/>
    <cellStyle name="20 % - Akzent5 10 4 2" xfId="21829"/>
    <cellStyle name="20 % - Akzent5 10 4 3" xfId="35313"/>
    <cellStyle name="20 % - Akzent5 10 4 4" xfId="48804"/>
    <cellStyle name="20 % - Akzent5 10 5" xfId="11734"/>
    <cellStyle name="20 % - Akzent5 10 5 2" xfId="25185"/>
    <cellStyle name="20 % - Akzent5 10 5 3" xfId="38669"/>
    <cellStyle name="20 % - Akzent5 10 5 4" xfId="52160"/>
    <cellStyle name="20 % - Akzent5 10 6" xfId="15116"/>
    <cellStyle name="20 % - Akzent5 10 7" xfId="28600"/>
    <cellStyle name="20 % - Akzent5 10 8" xfId="42091"/>
    <cellStyle name="20 % - Akzent5 11" xfId="2211"/>
    <cellStyle name="20 % - Akzent5 11 2" xfId="5586"/>
    <cellStyle name="20 % - Akzent5 11 2 2" xfId="19037"/>
    <cellStyle name="20 % - Akzent5 11 2 3" xfId="32521"/>
    <cellStyle name="20 % - Akzent5 11 2 4" xfId="46012"/>
    <cellStyle name="20 % - Akzent5 11 3" xfId="8942"/>
    <cellStyle name="20 % - Akzent5 11 3 2" xfId="22393"/>
    <cellStyle name="20 % - Akzent5 11 3 3" xfId="35877"/>
    <cellStyle name="20 % - Akzent5 11 3 4" xfId="49368"/>
    <cellStyle name="20 % - Akzent5 11 4" xfId="12298"/>
    <cellStyle name="20 % - Akzent5 11 4 2" xfId="25749"/>
    <cellStyle name="20 % - Akzent5 11 4 3" xfId="39233"/>
    <cellStyle name="20 % - Akzent5 11 4 4" xfId="52724"/>
    <cellStyle name="20 % - Akzent5 11 5" xfId="15680"/>
    <cellStyle name="20 % - Akzent5 11 6" xfId="29164"/>
    <cellStyle name="20 % - Akzent5 11 7" xfId="42655"/>
    <cellStyle name="20 % - Akzent5 12" xfId="3352"/>
    <cellStyle name="20 % - Akzent5 12 2" xfId="6713"/>
    <cellStyle name="20 % - Akzent5 12 2 2" xfId="20164"/>
    <cellStyle name="20 % - Akzent5 12 2 3" xfId="33648"/>
    <cellStyle name="20 % - Akzent5 12 2 4" xfId="47139"/>
    <cellStyle name="20 % - Akzent5 12 3" xfId="10069"/>
    <cellStyle name="20 % - Akzent5 12 3 2" xfId="23520"/>
    <cellStyle name="20 % - Akzent5 12 3 3" xfId="37004"/>
    <cellStyle name="20 % - Akzent5 12 3 4" xfId="50495"/>
    <cellStyle name="20 % - Akzent5 12 4" xfId="13425"/>
    <cellStyle name="20 % - Akzent5 12 4 2" xfId="26876"/>
    <cellStyle name="20 % - Akzent5 12 4 3" xfId="40360"/>
    <cellStyle name="20 % - Akzent5 12 4 4" xfId="53851"/>
    <cellStyle name="20 % - Akzent5 12 5" xfId="16807"/>
    <cellStyle name="20 % - Akzent5 12 6" xfId="30291"/>
    <cellStyle name="20 % - Akzent5 12 7" xfId="43782"/>
    <cellStyle name="20 % - Akzent5 13" xfId="3868"/>
    <cellStyle name="20 % - Akzent5 13 2" xfId="7229"/>
    <cellStyle name="20 % - Akzent5 13 2 2" xfId="20680"/>
    <cellStyle name="20 % - Akzent5 13 2 3" xfId="34164"/>
    <cellStyle name="20 % - Akzent5 13 2 4" xfId="47655"/>
    <cellStyle name="20 % - Akzent5 13 3" xfId="10585"/>
    <cellStyle name="20 % - Akzent5 13 3 2" xfId="24036"/>
    <cellStyle name="20 % - Akzent5 13 3 3" xfId="37520"/>
    <cellStyle name="20 % - Akzent5 13 3 4" xfId="51011"/>
    <cellStyle name="20 % - Akzent5 13 4" xfId="13941"/>
    <cellStyle name="20 % - Akzent5 13 4 2" xfId="27392"/>
    <cellStyle name="20 % - Akzent5 13 4 3" xfId="40876"/>
    <cellStyle name="20 % - Akzent5 13 4 4" xfId="54367"/>
    <cellStyle name="20 % - Akzent5 13 5" xfId="17323"/>
    <cellStyle name="20 % - Akzent5 13 6" xfId="30807"/>
    <cellStyle name="20 % - Akzent5 13 7" xfId="44298"/>
    <cellStyle name="20 % - Akzent5 14" xfId="3932"/>
    <cellStyle name="20 % - Akzent5 14 2" xfId="7289"/>
    <cellStyle name="20 % - Akzent5 14 2 2" xfId="20740"/>
    <cellStyle name="20 % - Akzent5 14 2 3" xfId="34224"/>
    <cellStyle name="20 % - Akzent5 14 2 4" xfId="47715"/>
    <cellStyle name="20 % - Akzent5 14 3" xfId="10645"/>
    <cellStyle name="20 % - Akzent5 14 3 2" xfId="24096"/>
    <cellStyle name="20 % - Akzent5 14 3 3" xfId="37580"/>
    <cellStyle name="20 % - Akzent5 14 3 4" xfId="51071"/>
    <cellStyle name="20 % - Akzent5 14 4" xfId="14001"/>
    <cellStyle name="20 % - Akzent5 14 4 2" xfId="27452"/>
    <cellStyle name="20 % - Akzent5 14 4 3" xfId="40936"/>
    <cellStyle name="20 % - Akzent5 14 4 4" xfId="54427"/>
    <cellStyle name="20 % - Akzent5 14 5" xfId="17383"/>
    <cellStyle name="20 % - Akzent5 14 6" xfId="30867"/>
    <cellStyle name="20 % - Akzent5 14 7" xfId="44358"/>
    <cellStyle name="20 % - Akzent5 15" xfId="4460"/>
    <cellStyle name="20 % - Akzent5 15 2" xfId="17911"/>
    <cellStyle name="20 % - Akzent5 15 3" xfId="31395"/>
    <cellStyle name="20 % - Akzent5 15 4" xfId="44886"/>
    <cellStyle name="20 % - Akzent5 16" xfId="7816"/>
    <cellStyle name="20 % - Akzent5 16 2" xfId="21267"/>
    <cellStyle name="20 % - Akzent5 16 3" xfId="34751"/>
    <cellStyle name="20 % - Akzent5 16 4" xfId="48242"/>
    <cellStyle name="20 % - Akzent5 17" xfId="11172"/>
    <cellStyle name="20 % - Akzent5 17 2" xfId="24623"/>
    <cellStyle name="20 % - Akzent5 17 3" xfId="38107"/>
    <cellStyle name="20 % - Akzent5 17 4" xfId="51598"/>
    <cellStyle name="20 % - Akzent5 18" xfId="14519"/>
    <cellStyle name="20 % - Akzent5 19" xfId="28003"/>
    <cellStyle name="20 % - Akzent5 2" xfId="563"/>
    <cellStyle name="20 % - Akzent5 2 10" xfId="4504"/>
    <cellStyle name="20 % - Akzent5 2 10 2" xfId="17955"/>
    <cellStyle name="20 % - Akzent5 2 10 3" xfId="31439"/>
    <cellStyle name="20 % - Akzent5 2 10 4" xfId="44930"/>
    <cellStyle name="20 % - Akzent5 2 11" xfId="7860"/>
    <cellStyle name="20 % - Akzent5 2 11 2" xfId="21311"/>
    <cellStyle name="20 % - Akzent5 2 11 3" xfId="34795"/>
    <cellStyle name="20 % - Akzent5 2 11 4" xfId="48286"/>
    <cellStyle name="20 % - Akzent5 2 12" xfId="11216"/>
    <cellStyle name="20 % - Akzent5 2 12 2" xfId="24667"/>
    <cellStyle name="20 % - Akzent5 2 12 3" xfId="38151"/>
    <cellStyle name="20 % - Akzent5 2 12 4" xfId="51642"/>
    <cellStyle name="20 % - Akzent5 2 13" xfId="14597"/>
    <cellStyle name="20 % - Akzent5 2 14" xfId="28076"/>
    <cellStyle name="20 % - Akzent5 2 15" xfId="41554"/>
    <cellStyle name="20 % - Akzent5 2 2" xfId="703"/>
    <cellStyle name="20 % - Akzent5 2 2 10" xfId="14699"/>
    <cellStyle name="20 % - Akzent5 2 2 11" xfId="28182"/>
    <cellStyle name="20 % - Akzent5 2 2 12" xfId="41673"/>
    <cellStyle name="20 % - Akzent5 2 2 13" xfId="1229"/>
    <cellStyle name="20 % - Akzent5 2 2 2" xfId="1465"/>
    <cellStyle name="20 % - Akzent5 2 2 2 10" xfId="28432"/>
    <cellStyle name="20 % - Akzent5 2 2 2 11" xfId="41923"/>
    <cellStyle name="20 % - Akzent5 2 2 2 2" xfId="2040"/>
    <cellStyle name="20 % - Akzent5 2 2 2 2 2" xfId="3181"/>
    <cellStyle name="20 % - Akzent5 2 2 2 2 2 2" xfId="6542"/>
    <cellStyle name="20 % - Akzent5 2 2 2 2 2 2 2" xfId="19993"/>
    <cellStyle name="20 % - Akzent5 2 2 2 2 2 2 3" xfId="33477"/>
    <cellStyle name="20 % - Akzent5 2 2 2 2 2 2 4" xfId="46968"/>
    <cellStyle name="20 % - Akzent5 2 2 2 2 2 3" xfId="9898"/>
    <cellStyle name="20 % - Akzent5 2 2 2 2 2 3 2" xfId="23349"/>
    <cellStyle name="20 % - Akzent5 2 2 2 2 2 3 3" xfId="36833"/>
    <cellStyle name="20 % - Akzent5 2 2 2 2 2 3 4" xfId="50324"/>
    <cellStyle name="20 % - Akzent5 2 2 2 2 2 4" xfId="13254"/>
    <cellStyle name="20 % - Akzent5 2 2 2 2 2 4 2" xfId="26705"/>
    <cellStyle name="20 % - Akzent5 2 2 2 2 2 4 3" xfId="40189"/>
    <cellStyle name="20 % - Akzent5 2 2 2 2 2 4 4" xfId="53680"/>
    <cellStyle name="20 % - Akzent5 2 2 2 2 2 5" xfId="16636"/>
    <cellStyle name="20 % - Akzent5 2 2 2 2 2 6" xfId="30120"/>
    <cellStyle name="20 % - Akzent5 2 2 2 2 2 7" xfId="43611"/>
    <cellStyle name="20 % - Akzent5 2 2 2 2 3" xfId="5415"/>
    <cellStyle name="20 % - Akzent5 2 2 2 2 3 2" xfId="18866"/>
    <cellStyle name="20 % - Akzent5 2 2 2 2 3 3" xfId="32350"/>
    <cellStyle name="20 % - Akzent5 2 2 2 2 3 4" xfId="45841"/>
    <cellStyle name="20 % - Akzent5 2 2 2 2 4" xfId="8771"/>
    <cellStyle name="20 % - Akzent5 2 2 2 2 4 2" xfId="22222"/>
    <cellStyle name="20 % - Akzent5 2 2 2 2 4 3" xfId="35706"/>
    <cellStyle name="20 % - Akzent5 2 2 2 2 4 4" xfId="49197"/>
    <cellStyle name="20 % - Akzent5 2 2 2 2 5" xfId="12127"/>
    <cellStyle name="20 % - Akzent5 2 2 2 2 5 2" xfId="25578"/>
    <cellStyle name="20 % - Akzent5 2 2 2 2 5 3" xfId="39062"/>
    <cellStyle name="20 % - Akzent5 2 2 2 2 5 4" xfId="52553"/>
    <cellStyle name="20 % - Akzent5 2 2 2 2 6" xfId="15509"/>
    <cellStyle name="20 % - Akzent5 2 2 2 2 7" xfId="28993"/>
    <cellStyle name="20 % - Akzent5 2 2 2 2 8" xfId="42484"/>
    <cellStyle name="20 % - Akzent5 2 2 2 3" xfId="2621"/>
    <cellStyle name="20 % - Akzent5 2 2 2 3 2" xfId="5982"/>
    <cellStyle name="20 % - Akzent5 2 2 2 3 2 2" xfId="19433"/>
    <cellStyle name="20 % - Akzent5 2 2 2 3 2 3" xfId="32917"/>
    <cellStyle name="20 % - Akzent5 2 2 2 3 2 4" xfId="46408"/>
    <cellStyle name="20 % - Akzent5 2 2 2 3 3" xfId="9338"/>
    <cellStyle name="20 % - Akzent5 2 2 2 3 3 2" xfId="22789"/>
    <cellStyle name="20 % - Akzent5 2 2 2 3 3 3" xfId="36273"/>
    <cellStyle name="20 % - Akzent5 2 2 2 3 3 4" xfId="49764"/>
    <cellStyle name="20 % - Akzent5 2 2 2 3 4" xfId="12694"/>
    <cellStyle name="20 % - Akzent5 2 2 2 3 4 2" xfId="26145"/>
    <cellStyle name="20 % - Akzent5 2 2 2 3 4 3" xfId="39629"/>
    <cellStyle name="20 % - Akzent5 2 2 2 3 4 4" xfId="53120"/>
    <cellStyle name="20 % - Akzent5 2 2 2 3 5" xfId="16076"/>
    <cellStyle name="20 % - Akzent5 2 2 2 3 6" xfId="29560"/>
    <cellStyle name="20 % - Akzent5 2 2 2 3 7" xfId="43051"/>
    <cellStyle name="20 % - Akzent5 2 2 2 4" xfId="3726"/>
    <cellStyle name="20 % - Akzent5 2 2 2 4 2" xfId="7087"/>
    <cellStyle name="20 % - Akzent5 2 2 2 4 2 2" xfId="20538"/>
    <cellStyle name="20 % - Akzent5 2 2 2 4 2 3" xfId="34022"/>
    <cellStyle name="20 % - Akzent5 2 2 2 4 2 4" xfId="47513"/>
    <cellStyle name="20 % - Akzent5 2 2 2 4 3" xfId="10443"/>
    <cellStyle name="20 % - Akzent5 2 2 2 4 3 2" xfId="23894"/>
    <cellStyle name="20 % - Akzent5 2 2 2 4 3 3" xfId="37378"/>
    <cellStyle name="20 % - Akzent5 2 2 2 4 3 4" xfId="50869"/>
    <cellStyle name="20 % - Akzent5 2 2 2 4 4" xfId="13799"/>
    <cellStyle name="20 % - Akzent5 2 2 2 4 4 2" xfId="27250"/>
    <cellStyle name="20 % - Akzent5 2 2 2 4 4 3" xfId="40734"/>
    <cellStyle name="20 % - Akzent5 2 2 2 4 4 4" xfId="54225"/>
    <cellStyle name="20 % - Akzent5 2 2 2 4 5" xfId="17181"/>
    <cellStyle name="20 % - Akzent5 2 2 2 4 6" xfId="30665"/>
    <cellStyle name="20 % - Akzent5 2 2 2 4 7" xfId="44156"/>
    <cellStyle name="20 % - Akzent5 2 2 2 5" xfId="4306"/>
    <cellStyle name="20 % - Akzent5 2 2 2 5 2" xfId="7663"/>
    <cellStyle name="20 % - Akzent5 2 2 2 5 2 2" xfId="21114"/>
    <cellStyle name="20 % - Akzent5 2 2 2 5 2 3" xfId="34598"/>
    <cellStyle name="20 % - Akzent5 2 2 2 5 2 4" xfId="48089"/>
    <cellStyle name="20 % - Akzent5 2 2 2 5 3" xfId="11019"/>
    <cellStyle name="20 % - Akzent5 2 2 2 5 3 2" xfId="24470"/>
    <cellStyle name="20 % - Akzent5 2 2 2 5 3 3" xfId="37954"/>
    <cellStyle name="20 % - Akzent5 2 2 2 5 3 4" xfId="51445"/>
    <cellStyle name="20 % - Akzent5 2 2 2 5 4" xfId="14375"/>
    <cellStyle name="20 % - Akzent5 2 2 2 5 4 2" xfId="27826"/>
    <cellStyle name="20 % - Akzent5 2 2 2 5 4 3" xfId="41310"/>
    <cellStyle name="20 % - Akzent5 2 2 2 5 4 4" xfId="54801"/>
    <cellStyle name="20 % - Akzent5 2 2 2 5 5" xfId="17757"/>
    <cellStyle name="20 % - Akzent5 2 2 2 5 6" xfId="31241"/>
    <cellStyle name="20 % - Akzent5 2 2 2 5 7" xfId="44732"/>
    <cellStyle name="20 % - Akzent5 2 2 2 6" xfId="4856"/>
    <cellStyle name="20 % - Akzent5 2 2 2 6 2" xfId="18307"/>
    <cellStyle name="20 % - Akzent5 2 2 2 6 3" xfId="31791"/>
    <cellStyle name="20 % - Akzent5 2 2 2 6 4" xfId="45282"/>
    <cellStyle name="20 % - Akzent5 2 2 2 7" xfId="8212"/>
    <cellStyle name="20 % - Akzent5 2 2 2 7 2" xfId="21663"/>
    <cellStyle name="20 % - Akzent5 2 2 2 7 3" xfId="35147"/>
    <cellStyle name="20 % - Akzent5 2 2 2 7 4" xfId="48638"/>
    <cellStyle name="20 % - Akzent5 2 2 2 8" xfId="11568"/>
    <cellStyle name="20 % - Akzent5 2 2 2 8 2" xfId="25019"/>
    <cellStyle name="20 % - Akzent5 2 2 2 8 3" xfId="38503"/>
    <cellStyle name="20 % - Akzent5 2 2 2 8 4" xfId="51994"/>
    <cellStyle name="20 % - Akzent5 2 2 2 9" xfId="14949"/>
    <cellStyle name="20 % - Akzent5 2 2 3" xfId="1791"/>
    <cellStyle name="20 % - Akzent5 2 2 3 2" xfId="2931"/>
    <cellStyle name="20 % - Akzent5 2 2 3 2 2" xfId="6292"/>
    <cellStyle name="20 % - Akzent5 2 2 3 2 2 2" xfId="19743"/>
    <cellStyle name="20 % - Akzent5 2 2 3 2 2 3" xfId="33227"/>
    <cellStyle name="20 % - Akzent5 2 2 3 2 2 4" xfId="46718"/>
    <cellStyle name="20 % - Akzent5 2 2 3 2 3" xfId="9648"/>
    <cellStyle name="20 % - Akzent5 2 2 3 2 3 2" xfId="23099"/>
    <cellStyle name="20 % - Akzent5 2 2 3 2 3 3" xfId="36583"/>
    <cellStyle name="20 % - Akzent5 2 2 3 2 3 4" xfId="50074"/>
    <cellStyle name="20 % - Akzent5 2 2 3 2 4" xfId="13004"/>
    <cellStyle name="20 % - Akzent5 2 2 3 2 4 2" xfId="26455"/>
    <cellStyle name="20 % - Akzent5 2 2 3 2 4 3" xfId="39939"/>
    <cellStyle name="20 % - Akzent5 2 2 3 2 4 4" xfId="53430"/>
    <cellStyle name="20 % - Akzent5 2 2 3 2 5" xfId="16386"/>
    <cellStyle name="20 % - Akzent5 2 2 3 2 6" xfId="29870"/>
    <cellStyle name="20 % - Akzent5 2 2 3 2 7" xfId="43361"/>
    <cellStyle name="20 % - Akzent5 2 2 3 3" xfId="5165"/>
    <cellStyle name="20 % - Akzent5 2 2 3 3 2" xfId="18616"/>
    <cellStyle name="20 % - Akzent5 2 2 3 3 3" xfId="32100"/>
    <cellStyle name="20 % - Akzent5 2 2 3 3 4" xfId="45591"/>
    <cellStyle name="20 % - Akzent5 2 2 3 4" xfId="8521"/>
    <cellStyle name="20 % - Akzent5 2 2 3 4 2" xfId="21972"/>
    <cellStyle name="20 % - Akzent5 2 2 3 4 3" xfId="35456"/>
    <cellStyle name="20 % - Akzent5 2 2 3 4 4" xfId="48947"/>
    <cellStyle name="20 % - Akzent5 2 2 3 5" xfId="11877"/>
    <cellStyle name="20 % - Akzent5 2 2 3 5 2" xfId="25328"/>
    <cellStyle name="20 % - Akzent5 2 2 3 5 3" xfId="38812"/>
    <cellStyle name="20 % - Akzent5 2 2 3 5 4" xfId="52303"/>
    <cellStyle name="20 % - Akzent5 2 2 3 6" xfId="15259"/>
    <cellStyle name="20 % - Akzent5 2 2 3 7" xfId="28743"/>
    <cellStyle name="20 % - Akzent5 2 2 3 8" xfId="42234"/>
    <cellStyle name="20 % - Akzent5 2 2 4" xfId="2370"/>
    <cellStyle name="20 % - Akzent5 2 2 4 2" xfId="5732"/>
    <cellStyle name="20 % - Akzent5 2 2 4 2 2" xfId="19183"/>
    <cellStyle name="20 % - Akzent5 2 2 4 2 3" xfId="32667"/>
    <cellStyle name="20 % - Akzent5 2 2 4 2 4" xfId="46158"/>
    <cellStyle name="20 % - Akzent5 2 2 4 3" xfId="9088"/>
    <cellStyle name="20 % - Akzent5 2 2 4 3 2" xfId="22539"/>
    <cellStyle name="20 % - Akzent5 2 2 4 3 3" xfId="36023"/>
    <cellStyle name="20 % - Akzent5 2 2 4 3 4" xfId="49514"/>
    <cellStyle name="20 % - Akzent5 2 2 4 4" xfId="12444"/>
    <cellStyle name="20 % - Akzent5 2 2 4 4 2" xfId="25895"/>
    <cellStyle name="20 % - Akzent5 2 2 4 4 3" xfId="39379"/>
    <cellStyle name="20 % - Akzent5 2 2 4 4 4" xfId="52870"/>
    <cellStyle name="20 % - Akzent5 2 2 4 5" xfId="15826"/>
    <cellStyle name="20 % - Akzent5 2 2 4 6" xfId="29310"/>
    <cellStyle name="20 % - Akzent5 2 2 4 7" xfId="42801"/>
    <cellStyle name="20 % - Akzent5 2 2 5" xfId="3476"/>
    <cellStyle name="20 % - Akzent5 2 2 5 2" xfId="6837"/>
    <cellStyle name="20 % - Akzent5 2 2 5 2 2" xfId="20288"/>
    <cellStyle name="20 % - Akzent5 2 2 5 2 3" xfId="33772"/>
    <cellStyle name="20 % - Akzent5 2 2 5 2 4" xfId="47263"/>
    <cellStyle name="20 % - Akzent5 2 2 5 3" xfId="10193"/>
    <cellStyle name="20 % - Akzent5 2 2 5 3 2" xfId="23644"/>
    <cellStyle name="20 % - Akzent5 2 2 5 3 3" xfId="37128"/>
    <cellStyle name="20 % - Akzent5 2 2 5 3 4" xfId="50619"/>
    <cellStyle name="20 % - Akzent5 2 2 5 4" xfId="13549"/>
    <cellStyle name="20 % - Akzent5 2 2 5 4 2" xfId="27000"/>
    <cellStyle name="20 % - Akzent5 2 2 5 4 3" xfId="40484"/>
    <cellStyle name="20 % - Akzent5 2 2 5 4 4" xfId="53975"/>
    <cellStyle name="20 % - Akzent5 2 2 5 5" xfId="16931"/>
    <cellStyle name="20 % - Akzent5 2 2 5 6" xfId="30415"/>
    <cellStyle name="20 % - Akzent5 2 2 5 7" xfId="43906"/>
    <cellStyle name="20 % - Akzent5 2 2 6" xfId="4056"/>
    <cellStyle name="20 % - Akzent5 2 2 6 2" xfId="7413"/>
    <cellStyle name="20 % - Akzent5 2 2 6 2 2" xfId="20864"/>
    <cellStyle name="20 % - Akzent5 2 2 6 2 3" xfId="34348"/>
    <cellStyle name="20 % - Akzent5 2 2 6 2 4" xfId="47839"/>
    <cellStyle name="20 % - Akzent5 2 2 6 3" xfId="10769"/>
    <cellStyle name="20 % - Akzent5 2 2 6 3 2" xfId="24220"/>
    <cellStyle name="20 % - Akzent5 2 2 6 3 3" xfId="37704"/>
    <cellStyle name="20 % - Akzent5 2 2 6 3 4" xfId="51195"/>
    <cellStyle name="20 % - Akzent5 2 2 6 4" xfId="14125"/>
    <cellStyle name="20 % - Akzent5 2 2 6 4 2" xfId="27576"/>
    <cellStyle name="20 % - Akzent5 2 2 6 4 3" xfId="41060"/>
    <cellStyle name="20 % - Akzent5 2 2 6 4 4" xfId="54551"/>
    <cellStyle name="20 % - Akzent5 2 2 6 5" xfId="17507"/>
    <cellStyle name="20 % - Akzent5 2 2 6 6" xfId="30991"/>
    <cellStyle name="20 % - Akzent5 2 2 6 7" xfId="44482"/>
    <cellStyle name="20 % - Akzent5 2 2 7" xfId="4606"/>
    <cellStyle name="20 % - Akzent5 2 2 7 2" xfId="18057"/>
    <cellStyle name="20 % - Akzent5 2 2 7 3" xfId="31541"/>
    <cellStyle name="20 % - Akzent5 2 2 7 4" xfId="45032"/>
    <cellStyle name="20 % - Akzent5 2 2 8" xfId="7962"/>
    <cellStyle name="20 % - Akzent5 2 2 8 2" xfId="21413"/>
    <cellStyle name="20 % - Akzent5 2 2 8 3" xfId="34897"/>
    <cellStyle name="20 % - Akzent5 2 2 8 4" xfId="48388"/>
    <cellStyle name="20 % - Akzent5 2 2 9" xfId="11318"/>
    <cellStyle name="20 % - Akzent5 2 2 9 2" xfId="24769"/>
    <cellStyle name="20 % - Akzent5 2 2 9 3" xfId="38253"/>
    <cellStyle name="20 % - Akzent5 2 2 9 4" xfId="51744"/>
    <cellStyle name="20 % - Akzent5 2 3" xfId="1309"/>
    <cellStyle name="20 % - Akzent5 2 3 10" xfId="14785"/>
    <cellStyle name="20 % - Akzent5 2 3 11" xfId="28268"/>
    <cellStyle name="20 % - Akzent5 2 3 12" xfId="41759"/>
    <cellStyle name="20 % - Akzent5 2 3 2" xfId="1549"/>
    <cellStyle name="20 % - Akzent5 2 3 2 10" xfId="28518"/>
    <cellStyle name="20 % - Akzent5 2 3 2 11" xfId="42009"/>
    <cellStyle name="20 % - Akzent5 2 3 2 2" xfId="2126"/>
    <cellStyle name="20 % - Akzent5 2 3 2 2 2" xfId="3267"/>
    <cellStyle name="20 % - Akzent5 2 3 2 2 2 2" xfId="6628"/>
    <cellStyle name="20 % - Akzent5 2 3 2 2 2 2 2" xfId="20079"/>
    <cellStyle name="20 % - Akzent5 2 3 2 2 2 2 3" xfId="33563"/>
    <cellStyle name="20 % - Akzent5 2 3 2 2 2 2 4" xfId="47054"/>
    <cellStyle name="20 % - Akzent5 2 3 2 2 2 3" xfId="9984"/>
    <cellStyle name="20 % - Akzent5 2 3 2 2 2 3 2" xfId="23435"/>
    <cellStyle name="20 % - Akzent5 2 3 2 2 2 3 3" xfId="36919"/>
    <cellStyle name="20 % - Akzent5 2 3 2 2 2 3 4" xfId="50410"/>
    <cellStyle name="20 % - Akzent5 2 3 2 2 2 4" xfId="13340"/>
    <cellStyle name="20 % - Akzent5 2 3 2 2 2 4 2" xfId="26791"/>
    <cellStyle name="20 % - Akzent5 2 3 2 2 2 4 3" xfId="40275"/>
    <cellStyle name="20 % - Akzent5 2 3 2 2 2 4 4" xfId="53766"/>
    <cellStyle name="20 % - Akzent5 2 3 2 2 2 5" xfId="16722"/>
    <cellStyle name="20 % - Akzent5 2 3 2 2 2 6" xfId="30206"/>
    <cellStyle name="20 % - Akzent5 2 3 2 2 2 7" xfId="43697"/>
    <cellStyle name="20 % - Akzent5 2 3 2 2 3" xfId="5501"/>
    <cellStyle name="20 % - Akzent5 2 3 2 2 3 2" xfId="18952"/>
    <cellStyle name="20 % - Akzent5 2 3 2 2 3 3" xfId="32436"/>
    <cellStyle name="20 % - Akzent5 2 3 2 2 3 4" xfId="45927"/>
    <cellStyle name="20 % - Akzent5 2 3 2 2 4" xfId="8857"/>
    <cellStyle name="20 % - Akzent5 2 3 2 2 4 2" xfId="22308"/>
    <cellStyle name="20 % - Akzent5 2 3 2 2 4 3" xfId="35792"/>
    <cellStyle name="20 % - Akzent5 2 3 2 2 4 4" xfId="49283"/>
    <cellStyle name="20 % - Akzent5 2 3 2 2 5" xfId="12213"/>
    <cellStyle name="20 % - Akzent5 2 3 2 2 5 2" xfId="25664"/>
    <cellStyle name="20 % - Akzent5 2 3 2 2 5 3" xfId="39148"/>
    <cellStyle name="20 % - Akzent5 2 3 2 2 5 4" xfId="52639"/>
    <cellStyle name="20 % - Akzent5 2 3 2 2 6" xfId="15595"/>
    <cellStyle name="20 % - Akzent5 2 3 2 2 7" xfId="29079"/>
    <cellStyle name="20 % - Akzent5 2 3 2 2 8" xfId="42570"/>
    <cellStyle name="20 % - Akzent5 2 3 2 3" xfId="2707"/>
    <cellStyle name="20 % - Akzent5 2 3 2 3 2" xfId="6068"/>
    <cellStyle name="20 % - Akzent5 2 3 2 3 2 2" xfId="19519"/>
    <cellStyle name="20 % - Akzent5 2 3 2 3 2 3" xfId="33003"/>
    <cellStyle name="20 % - Akzent5 2 3 2 3 2 4" xfId="46494"/>
    <cellStyle name="20 % - Akzent5 2 3 2 3 3" xfId="9424"/>
    <cellStyle name="20 % - Akzent5 2 3 2 3 3 2" xfId="22875"/>
    <cellStyle name="20 % - Akzent5 2 3 2 3 3 3" xfId="36359"/>
    <cellStyle name="20 % - Akzent5 2 3 2 3 3 4" xfId="49850"/>
    <cellStyle name="20 % - Akzent5 2 3 2 3 4" xfId="12780"/>
    <cellStyle name="20 % - Akzent5 2 3 2 3 4 2" xfId="26231"/>
    <cellStyle name="20 % - Akzent5 2 3 2 3 4 3" xfId="39715"/>
    <cellStyle name="20 % - Akzent5 2 3 2 3 4 4" xfId="53206"/>
    <cellStyle name="20 % - Akzent5 2 3 2 3 5" xfId="16162"/>
    <cellStyle name="20 % - Akzent5 2 3 2 3 6" xfId="29646"/>
    <cellStyle name="20 % - Akzent5 2 3 2 3 7" xfId="43137"/>
    <cellStyle name="20 % - Akzent5 2 3 2 4" xfId="3812"/>
    <cellStyle name="20 % - Akzent5 2 3 2 4 2" xfId="7173"/>
    <cellStyle name="20 % - Akzent5 2 3 2 4 2 2" xfId="20624"/>
    <cellStyle name="20 % - Akzent5 2 3 2 4 2 3" xfId="34108"/>
    <cellStyle name="20 % - Akzent5 2 3 2 4 2 4" xfId="47599"/>
    <cellStyle name="20 % - Akzent5 2 3 2 4 3" xfId="10529"/>
    <cellStyle name="20 % - Akzent5 2 3 2 4 3 2" xfId="23980"/>
    <cellStyle name="20 % - Akzent5 2 3 2 4 3 3" xfId="37464"/>
    <cellStyle name="20 % - Akzent5 2 3 2 4 3 4" xfId="50955"/>
    <cellStyle name="20 % - Akzent5 2 3 2 4 4" xfId="13885"/>
    <cellStyle name="20 % - Akzent5 2 3 2 4 4 2" xfId="27336"/>
    <cellStyle name="20 % - Akzent5 2 3 2 4 4 3" xfId="40820"/>
    <cellStyle name="20 % - Akzent5 2 3 2 4 4 4" xfId="54311"/>
    <cellStyle name="20 % - Akzent5 2 3 2 4 5" xfId="17267"/>
    <cellStyle name="20 % - Akzent5 2 3 2 4 6" xfId="30751"/>
    <cellStyle name="20 % - Akzent5 2 3 2 4 7" xfId="44242"/>
    <cellStyle name="20 % - Akzent5 2 3 2 5" xfId="4392"/>
    <cellStyle name="20 % - Akzent5 2 3 2 5 2" xfId="7749"/>
    <cellStyle name="20 % - Akzent5 2 3 2 5 2 2" xfId="21200"/>
    <cellStyle name="20 % - Akzent5 2 3 2 5 2 3" xfId="34684"/>
    <cellStyle name="20 % - Akzent5 2 3 2 5 2 4" xfId="48175"/>
    <cellStyle name="20 % - Akzent5 2 3 2 5 3" xfId="11105"/>
    <cellStyle name="20 % - Akzent5 2 3 2 5 3 2" xfId="24556"/>
    <cellStyle name="20 % - Akzent5 2 3 2 5 3 3" xfId="38040"/>
    <cellStyle name="20 % - Akzent5 2 3 2 5 3 4" xfId="51531"/>
    <cellStyle name="20 % - Akzent5 2 3 2 5 4" xfId="14461"/>
    <cellStyle name="20 % - Akzent5 2 3 2 5 4 2" xfId="27912"/>
    <cellStyle name="20 % - Akzent5 2 3 2 5 4 3" xfId="41396"/>
    <cellStyle name="20 % - Akzent5 2 3 2 5 4 4" xfId="54887"/>
    <cellStyle name="20 % - Akzent5 2 3 2 5 5" xfId="17843"/>
    <cellStyle name="20 % - Akzent5 2 3 2 5 6" xfId="31327"/>
    <cellStyle name="20 % - Akzent5 2 3 2 5 7" xfId="44818"/>
    <cellStyle name="20 % - Akzent5 2 3 2 6" xfId="4942"/>
    <cellStyle name="20 % - Akzent5 2 3 2 6 2" xfId="18393"/>
    <cellStyle name="20 % - Akzent5 2 3 2 6 3" xfId="31877"/>
    <cellStyle name="20 % - Akzent5 2 3 2 6 4" xfId="45368"/>
    <cellStyle name="20 % - Akzent5 2 3 2 7" xfId="8298"/>
    <cellStyle name="20 % - Akzent5 2 3 2 7 2" xfId="21749"/>
    <cellStyle name="20 % - Akzent5 2 3 2 7 3" xfId="35233"/>
    <cellStyle name="20 % - Akzent5 2 3 2 7 4" xfId="48724"/>
    <cellStyle name="20 % - Akzent5 2 3 2 8" xfId="11654"/>
    <cellStyle name="20 % - Akzent5 2 3 2 8 2" xfId="25105"/>
    <cellStyle name="20 % - Akzent5 2 3 2 8 3" xfId="38589"/>
    <cellStyle name="20 % - Akzent5 2 3 2 8 4" xfId="52080"/>
    <cellStyle name="20 % - Akzent5 2 3 2 9" xfId="15035"/>
    <cellStyle name="20 % - Akzent5 2 3 3" xfId="1877"/>
    <cellStyle name="20 % - Akzent5 2 3 3 2" xfId="3017"/>
    <cellStyle name="20 % - Akzent5 2 3 3 2 2" xfId="6378"/>
    <cellStyle name="20 % - Akzent5 2 3 3 2 2 2" xfId="19829"/>
    <cellStyle name="20 % - Akzent5 2 3 3 2 2 3" xfId="33313"/>
    <cellStyle name="20 % - Akzent5 2 3 3 2 2 4" xfId="46804"/>
    <cellStyle name="20 % - Akzent5 2 3 3 2 3" xfId="9734"/>
    <cellStyle name="20 % - Akzent5 2 3 3 2 3 2" xfId="23185"/>
    <cellStyle name="20 % - Akzent5 2 3 3 2 3 3" xfId="36669"/>
    <cellStyle name="20 % - Akzent5 2 3 3 2 3 4" xfId="50160"/>
    <cellStyle name="20 % - Akzent5 2 3 3 2 4" xfId="13090"/>
    <cellStyle name="20 % - Akzent5 2 3 3 2 4 2" xfId="26541"/>
    <cellStyle name="20 % - Akzent5 2 3 3 2 4 3" xfId="40025"/>
    <cellStyle name="20 % - Akzent5 2 3 3 2 4 4" xfId="53516"/>
    <cellStyle name="20 % - Akzent5 2 3 3 2 5" xfId="16472"/>
    <cellStyle name="20 % - Akzent5 2 3 3 2 6" xfId="29956"/>
    <cellStyle name="20 % - Akzent5 2 3 3 2 7" xfId="43447"/>
    <cellStyle name="20 % - Akzent5 2 3 3 3" xfId="5251"/>
    <cellStyle name="20 % - Akzent5 2 3 3 3 2" xfId="18702"/>
    <cellStyle name="20 % - Akzent5 2 3 3 3 3" xfId="32186"/>
    <cellStyle name="20 % - Akzent5 2 3 3 3 4" xfId="45677"/>
    <cellStyle name="20 % - Akzent5 2 3 3 4" xfId="8607"/>
    <cellStyle name="20 % - Akzent5 2 3 3 4 2" xfId="22058"/>
    <cellStyle name="20 % - Akzent5 2 3 3 4 3" xfId="35542"/>
    <cellStyle name="20 % - Akzent5 2 3 3 4 4" xfId="49033"/>
    <cellStyle name="20 % - Akzent5 2 3 3 5" xfId="11963"/>
    <cellStyle name="20 % - Akzent5 2 3 3 5 2" xfId="25414"/>
    <cellStyle name="20 % - Akzent5 2 3 3 5 3" xfId="38898"/>
    <cellStyle name="20 % - Akzent5 2 3 3 5 4" xfId="52389"/>
    <cellStyle name="20 % - Akzent5 2 3 3 6" xfId="15345"/>
    <cellStyle name="20 % - Akzent5 2 3 3 7" xfId="28829"/>
    <cellStyle name="20 % - Akzent5 2 3 3 8" xfId="42320"/>
    <cellStyle name="20 % - Akzent5 2 3 4" xfId="2456"/>
    <cellStyle name="20 % - Akzent5 2 3 4 2" xfId="5818"/>
    <cellStyle name="20 % - Akzent5 2 3 4 2 2" xfId="19269"/>
    <cellStyle name="20 % - Akzent5 2 3 4 2 3" xfId="32753"/>
    <cellStyle name="20 % - Akzent5 2 3 4 2 4" xfId="46244"/>
    <cellStyle name="20 % - Akzent5 2 3 4 3" xfId="9174"/>
    <cellStyle name="20 % - Akzent5 2 3 4 3 2" xfId="22625"/>
    <cellStyle name="20 % - Akzent5 2 3 4 3 3" xfId="36109"/>
    <cellStyle name="20 % - Akzent5 2 3 4 3 4" xfId="49600"/>
    <cellStyle name="20 % - Akzent5 2 3 4 4" xfId="12530"/>
    <cellStyle name="20 % - Akzent5 2 3 4 4 2" xfId="25981"/>
    <cellStyle name="20 % - Akzent5 2 3 4 4 3" xfId="39465"/>
    <cellStyle name="20 % - Akzent5 2 3 4 4 4" xfId="52956"/>
    <cellStyle name="20 % - Akzent5 2 3 4 5" xfId="15912"/>
    <cellStyle name="20 % - Akzent5 2 3 4 6" xfId="29396"/>
    <cellStyle name="20 % - Akzent5 2 3 4 7" xfId="42887"/>
    <cellStyle name="20 % - Akzent5 2 3 5" xfId="3562"/>
    <cellStyle name="20 % - Akzent5 2 3 5 2" xfId="6923"/>
    <cellStyle name="20 % - Akzent5 2 3 5 2 2" xfId="20374"/>
    <cellStyle name="20 % - Akzent5 2 3 5 2 3" xfId="33858"/>
    <cellStyle name="20 % - Akzent5 2 3 5 2 4" xfId="47349"/>
    <cellStyle name="20 % - Akzent5 2 3 5 3" xfId="10279"/>
    <cellStyle name="20 % - Akzent5 2 3 5 3 2" xfId="23730"/>
    <cellStyle name="20 % - Akzent5 2 3 5 3 3" xfId="37214"/>
    <cellStyle name="20 % - Akzent5 2 3 5 3 4" xfId="50705"/>
    <cellStyle name="20 % - Akzent5 2 3 5 4" xfId="13635"/>
    <cellStyle name="20 % - Akzent5 2 3 5 4 2" xfId="27086"/>
    <cellStyle name="20 % - Akzent5 2 3 5 4 3" xfId="40570"/>
    <cellStyle name="20 % - Akzent5 2 3 5 4 4" xfId="54061"/>
    <cellStyle name="20 % - Akzent5 2 3 5 5" xfId="17017"/>
    <cellStyle name="20 % - Akzent5 2 3 5 6" xfId="30501"/>
    <cellStyle name="20 % - Akzent5 2 3 5 7" xfId="43992"/>
    <cellStyle name="20 % - Akzent5 2 3 6" xfId="4142"/>
    <cellStyle name="20 % - Akzent5 2 3 6 2" xfId="7499"/>
    <cellStyle name="20 % - Akzent5 2 3 6 2 2" xfId="20950"/>
    <cellStyle name="20 % - Akzent5 2 3 6 2 3" xfId="34434"/>
    <cellStyle name="20 % - Akzent5 2 3 6 2 4" xfId="47925"/>
    <cellStyle name="20 % - Akzent5 2 3 6 3" xfId="10855"/>
    <cellStyle name="20 % - Akzent5 2 3 6 3 2" xfId="24306"/>
    <cellStyle name="20 % - Akzent5 2 3 6 3 3" xfId="37790"/>
    <cellStyle name="20 % - Akzent5 2 3 6 3 4" xfId="51281"/>
    <cellStyle name="20 % - Akzent5 2 3 6 4" xfId="14211"/>
    <cellStyle name="20 % - Akzent5 2 3 6 4 2" xfId="27662"/>
    <cellStyle name="20 % - Akzent5 2 3 6 4 3" xfId="41146"/>
    <cellStyle name="20 % - Akzent5 2 3 6 4 4" xfId="54637"/>
    <cellStyle name="20 % - Akzent5 2 3 6 5" xfId="17593"/>
    <cellStyle name="20 % - Akzent5 2 3 6 6" xfId="31077"/>
    <cellStyle name="20 % - Akzent5 2 3 6 7" xfId="44568"/>
    <cellStyle name="20 % - Akzent5 2 3 7" xfId="4692"/>
    <cellStyle name="20 % - Akzent5 2 3 7 2" xfId="18143"/>
    <cellStyle name="20 % - Akzent5 2 3 7 3" xfId="31627"/>
    <cellStyle name="20 % - Akzent5 2 3 7 4" xfId="45118"/>
    <cellStyle name="20 % - Akzent5 2 3 8" xfId="8048"/>
    <cellStyle name="20 % - Akzent5 2 3 8 2" xfId="21499"/>
    <cellStyle name="20 % - Akzent5 2 3 8 3" xfId="34983"/>
    <cellStyle name="20 % - Akzent5 2 3 8 4" xfId="48474"/>
    <cellStyle name="20 % - Akzent5 2 3 9" xfId="11404"/>
    <cellStyle name="20 % - Akzent5 2 3 9 2" xfId="24855"/>
    <cellStyle name="20 % - Akzent5 2 3 9 3" xfId="38339"/>
    <cellStyle name="20 % - Akzent5 2 3 9 4" xfId="51830"/>
    <cellStyle name="20 % - Akzent5 2 4" xfId="1367"/>
    <cellStyle name="20 % - Akzent5 2 4 10" xfId="28331"/>
    <cellStyle name="20 % - Akzent5 2 4 11" xfId="41822"/>
    <cellStyle name="20 % - Akzent5 2 4 2" xfId="1940"/>
    <cellStyle name="20 % - Akzent5 2 4 2 2" xfId="3080"/>
    <cellStyle name="20 % - Akzent5 2 4 2 2 2" xfId="6441"/>
    <cellStyle name="20 % - Akzent5 2 4 2 2 2 2" xfId="19892"/>
    <cellStyle name="20 % - Akzent5 2 4 2 2 2 3" xfId="33376"/>
    <cellStyle name="20 % - Akzent5 2 4 2 2 2 4" xfId="46867"/>
    <cellStyle name="20 % - Akzent5 2 4 2 2 3" xfId="9797"/>
    <cellStyle name="20 % - Akzent5 2 4 2 2 3 2" xfId="23248"/>
    <cellStyle name="20 % - Akzent5 2 4 2 2 3 3" xfId="36732"/>
    <cellStyle name="20 % - Akzent5 2 4 2 2 3 4" xfId="50223"/>
    <cellStyle name="20 % - Akzent5 2 4 2 2 4" xfId="13153"/>
    <cellStyle name="20 % - Akzent5 2 4 2 2 4 2" xfId="26604"/>
    <cellStyle name="20 % - Akzent5 2 4 2 2 4 3" xfId="40088"/>
    <cellStyle name="20 % - Akzent5 2 4 2 2 4 4" xfId="53579"/>
    <cellStyle name="20 % - Akzent5 2 4 2 2 5" xfId="16535"/>
    <cellStyle name="20 % - Akzent5 2 4 2 2 6" xfId="30019"/>
    <cellStyle name="20 % - Akzent5 2 4 2 2 7" xfId="43510"/>
    <cellStyle name="20 % - Akzent5 2 4 2 3" xfId="5314"/>
    <cellStyle name="20 % - Akzent5 2 4 2 3 2" xfId="18765"/>
    <cellStyle name="20 % - Akzent5 2 4 2 3 3" xfId="32249"/>
    <cellStyle name="20 % - Akzent5 2 4 2 3 4" xfId="45740"/>
    <cellStyle name="20 % - Akzent5 2 4 2 4" xfId="8670"/>
    <cellStyle name="20 % - Akzent5 2 4 2 4 2" xfId="22121"/>
    <cellStyle name="20 % - Akzent5 2 4 2 4 3" xfId="35605"/>
    <cellStyle name="20 % - Akzent5 2 4 2 4 4" xfId="49096"/>
    <cellStyle name="20 % - Akzent5 2 4 2 5" xfId="12026"/>
    <cellStyle name="20 % - Akzent5 2 4 2 5 2" xfId="25477"/>
    <cellStyle name="20 % - Akzent5 2 4 2 5 3" xfId="38961"/>
    <cellStyle name="20 % - Akzent5 2 4 2 5 4" xfId="52452"/>
    <cellStyle name="20 % - Akzent5 2 4 2 6" xfId="15408"/>
    <cellStyle name="20 % - Akzent5 2 4 2 7" xfId="28892"/>
    <cellStyle name="20 % - Akzent5 2 4 2 8" xfId="42383"/>
    <cellStyle name="20 % - Akzent5 2 4 3" xfId="2520"/>
    <cellStyle name="20 % - Akzent5 2 4 3 2" xfId="5881"/>
    <cellStyle name="20 % - Akzent5 2 4 3 2 2" xfId="19332"/>
    <cellStyle name="20 % - Akzent5 2 4 3 2 3" xfId="32816"/>
    <cellStyle name="20 % - Akzent5 2 4 3 2 4" xfId="46307"/>
    <cellStyle name="20 % - Akzent5 2 4 3 3" xfId="9237"/>
    <cellStyle name="20 % - Akzent5 2 4 3 3 2" xfId="22688"/>
    <cellStyle name="20 % - Akzent5 2 4 3 3 3" xfId="36172"/>
    <cellStyle name="20 % - Akzent5 2 4 3 3 4" xfId="49663"/>
    <cellStyle name="20 % - Akzent5 2 4 3 4" xfId="12593"/>
    <cellStyle name="20 % - Akzent5 2 4 3 4 2" xfId="26044"/>
    <cellStyle name="20 % - Akzent5 2 4 3 4 3" xfId="39528"/>
    <cellStyle name="20 % - Akzent5 2 4 3 4 4" xfId="53019"/>
    <cellStyle name="20 % - Akzent5 2 4 3 5" xfId="15975"/>
    <cellStyle name="20 % - Akzent5 2 4 3 6" xfId="29459"/>
    <cellStyle name="20 % - Akzent5 2 4 3 7" xfId="42950"/>
    <cellStyle name="20 % - Akzent5 2 4 4" xfId="3625"/>
    <cellStyle name="20 % - Akzent5 2 4 4 2" xfId="6986"/>
    <cellStyle name="20 % - Akzent5 2 4 4 2 2" xfId="20437"/>
    <cellStyle name="20 % - Akzent5 2 4 4 2 3" xfId="33921"/>
    <cellStyle name="20 % - Akzent5 2 4 4 2 4" xfId="47412"/>
    <cellStyle name="20 % - Akzent5 2 4 4 3" xfId="10342"/>
    <cellStyle name="20 % - Akzent5 2 4 4 3 2" xfId="23793"/>
    <cellStyle name="20 % - Akzent5 2 4 4 3 3" xfId="37277"/>
    <cellStyle name="20 % - Akzent5 2 4 4 3 4" xfId="50768"/>
    <cellStyle name="20 % - Akzent5 2 4 4 4" xfId="13698"/>
    <cellStyle name="20 % - Akzent5 2 4 4 4 2" xfId="27149"/>
    <cellStyle name="20 % - Akzent5 2 4 4 4 3" xfId="40633"/>
    <cellStyle name="20 % - Akzent5 2 4 4 4 4" xfId="54124"/>
    <cellStyle name="20 % - Akzent5 2 4 4 5" xfId="17080"/>
    <cellStyle name="20 % - Akzent5 2 4 4 6" xfId="30564"/>
    <cellStyle name="20 % - Akzent5 2 4 4 7" xfId="44055"/>
    <cellStyle name="20 % - Akzent5 2 4 5" xfId="4205"/>
    <cellStyle name="20 % - Akzent5 2 4 5 2" xfId="7562"/>
    <cellStyle name="20 % - Akzent5 2 4 5 2 2" xfId="21013"/>
    <cellStyle name="20 % - Akzent5 2 4 5 2 3" xfId="34497"/>
    <cellStyle name="20 % - Akzent5 2 4 5 2 4" xfId="47988"/>
    <cellStyle name="20 % - Akzent5 2 4 5 3" xfId="10918"/>
    <cellStyle name="20 % - Akzent5 2 4 5 3 2" xfId="24369"/>
    <cellStyle name="20 % - Akzent5 2 4 5 3 3" xfId="37853"/>
    <cellStyle name="20 % - Akzent5 2 4 5 3 4" xfId="51344"/>
    <cellStyle name="20 % - Akzent5 2 4 5 4" xfId="14274"/>
    <cellStyle name="20 % - Akzent5 2 4 5 4 2" xfId="27725"/>
    <cellStyle name="20 % - Akzent5 2 4 5 4 3" xfId="41209"/>
    <cellStyle name="20 % - Akzent5 2 4 5 4 4" xfId="54700"/>
    <cellStyle name="20 % - Akzent5 2 4 5 5" xfId="17656"/>
    <cellStyle name="20 % - Akzent5 2 4 5 6" xfId="31140"/>
    <cellStyle name="20 % - Akzent5 2 4 5 7" xfId="44631"/>
    <cellStyle name="20 % - Akzent5 2 4 6" xfId="4755"/>
    <cellStyle name="20 % - Akzent5 2 4 6 2" xfId="18206"/>
    <cellStyle name="20 % - Akzent5 2 4 6 3" xfId="31690"/>
    <cellStyle name="20 % - Akzent5 2 4 6 4" xfId="45181"/>
    <cellStyle name="20 % - Akzent5 2 4 7" xfId="8111"/>
    <cellStyle name="20 % - Akzent5 2 4 7 2" xfId="21562"/>
    <cellStyle name="20 % - Akzent5 2 4 7 3" xfId="35046"/>
    <cellStyle name="20 % - Akzent5 2 4 7 4" xfId="48537"/>
    <cellStyle name="20 % - Akzent5 2 4 8" xfId="11467"/>
    <cellStyle name="20 % - Akzent5 2 4 8 2" xfId="24918"/>
    <cellStyle name="20 % - Akzent5 2 4 8 3" xfId="38402"/>
    <cellStyle name="20 % - Akzent5 2 4 8 4" xfId="51893"/>
    <cellStyle name="20 % - Akzent5 2 4 9" xfId="14848"/>
    <cellStyle name="20 % - Akzent5 2 5" xfId="1692"/>
    <cellStyle name="20 % - Akzent5 2 5 2" xfId="2830"/>
    <cellStyle name="20 % - Akzent5 2 5 2 2" xfId="6191"/>
    <cellStyle name="20 % - Akzent5 2 5 2 2 2" xfId="19642"/>
    <cellStyle name="20 % - Akzent5 2 5 2 2 3" xfId="33126"/>
    <cellStyle name="20 % - Akzent5 2 5 2 2 4" xfId="46617"/>
    <cellStyle name="20 % - Akzent5 2 5 2 3" xfId="9547"/>
    <cellStyle name="20 % - Akzent5 2 5 2 3 2" xfId="22998"/>
    <cellStyle name="20 % - Akzent5 2 5 2 3 3" xfId="36482"/>
    <cellStyle name="20 % - Akzent5 2 5 2 3 4" xfId="49973"/>
    <cellStyle name="20 % - Akzent5 2 5 2 4" xfId="12903"/>
    <cellStyle name="20 % - Akzent5 2 5 2 4 2" xfId="26354"/>
    <cellStyle name="20 % - Akzent5 2 5 2 4 3" xfId="39838"/>
    <cellStyle name="20 % - Akzent5 2 5 2 4 4" xfId="53329"/>
    <cellStyle name="20 % - Akzent5 2 5 2 5" xfId="16285"/>
    <cellStyle name="20 % - Akzent5 2 5 2 6" xfId="29769"/>
    <cellStyle name="20 % - Akzent5 2 5 2 7" xfId="43260"/>
    <cellStyle name="20 % - Akzent5 2 5 3" xfId="5064"/>
    <cellStyle name="20 % - Akzent5 2 5 3 2" xfId="18515"/>
    <cellStyle name="20 % - Akzent5 2 5 3 3" xfId="31999"/>
    <cellStyle name="20 % - Akzent5 2 5 3 4" xfId="45490"/>
    <cellStyle name="20 % - Akzent5 2 5 4" xfId="8420"/>
    <cellStyle name="20 % - Akzent5 2 5 4 2" xfId="21871"/>
    <cellStyle name="20 % - Akzent5 2 5 4 3" xfId="35355"/>
    <cellStyle name="20 % - Akzent5 2 5 4 4" xfId="48846"/>
    <cellStyle name="20 % - Akzent5 2 5 5" xfId="11776"/>
    <cellStyle name="20 % - Akzent5 2 5 5 2" xfId="25227"/>
    <cellStyle name="20 % - Akzent5 2 5 5 3" xfId="38711"/>
    <cellStyle name="20 % - Akzent5 2 5 5 4" xfId="52202"/>
    <cellStyle name="20 % - Akzent5 2 5 6" xfId="15158"/>
    <cellStyle name="20 % - Akzent5 2 5 7" xfId="28642"/>
    <cellStyle name="20 % - Akzent5 2 5 8" xfId="42133"/>
    <cellStyle name="20 % - Akzent5 2 6" xfId="2257"/>
    <cellStyle name="20 % - Akzent5 2 6 2" xfId="5630"/>
    <cellStyle name="20 % - Akzent5 2 6 2 2" xfId="19081"/>
    <cellStyle name="20 % - Akzent5 2 6 2 3" xfId="32565"/>
    <cellStyle name="20 % - Akzent5 2 6 2 4" xfId="46056"/>
    <cellStyle name="20 % - Akzent5 2 6 3" xfId="8986"/>
    <cellStyle name="20 % - Akzent5 2 6 3 2" xfId="22437"/>
    <cellStyle name="20 % - Akzent5 2 6 3 3" xfId="35921"/>
    <cellStyle name="20 % - Akzent5 2 6 3 4" xfId="49412"/>
    <cellStyle name="20 % - Akzent5 2 6 4" xfId="12342"/>
    <cellStyle name="20 % - Akzent5 2 6 4 2" xfId="25793"/>
    <cellStyle name="20 % - Akzent5 2 6 4 3" xfId="39277"/>
    <cellStyle name="20 % - Akzent5 2 6 4 4" xfId="52768"/>
    <cellStyle name="20 % - Akzent5 2 6 5" xfId="15724"/>
    <cellStyle name="20 % - Akzent5 2 6 6" xfId="29208"/>
    <cellStyle name="20 % - Akzent5 2 6 7" xfId="42699"/>
    <cellStyle name="20 % - Akzent5 2 7" xfId="3374"/>
    <cellStyle name="20 % - Akzent5 2 7 2" xfId="6735"/>
    <cellStyle name="20 % - Akzent5 2 7 2 2" xfId="20186"/>
    <cellStyle name="20 % - Akzent5 2 7 2 3" xfId="33670"/>
    <cellStyle name="20 % - Akzent5 2 7 2 4" xfId="47161"/>
    <cellStyle name="20 % - Akzent5 2 7 3" xfId="10091"/>
    <cellStyle name="20 % - Akzent5 2 7 3 2" xfId="23542"/>
    <cellStyle name="20 % - Akzent5 2 7 3 3" xfId="37026"/>
    <cellStyle name="20 % - Akzent5 2 7 3 4" xfId="50517"/>
    <cellStyle name="20 % - Akzent5 2 7 4" xfId="13447"/>
    <cellStyle name="20 % - Akzent5 2 7 4 2" xfId="26898"/>
    <cellStyle name="20 % - Akzent5 2 7 4 3" xfId="40382"/>
    <cellStyle name="20 % - Akzent5 2 7 4 4" xfId="53873"/>
    <cellStyle name="20 % - Akzent5 2 7 5" xfId="16829"/>
    <cellStyle name="20 % - Akzent5 2 7 6" xfId="30313"/>
    <cellStyle name="20 % - Akzent5 2 7 7" xfId="43804"/>
    <cellStyle name="20 % - Akzent5 2 8" xfId="3881"/>
    <cellStyle name="20 % - Akzent5 2 8 2" xfId="7242"/>
    <cellStyle name="20 % - Akzent5 2 8 2 2" xfId="20693"/>
    <cellStyle name="20 % - Akzent5 2 8 2 3" xfId="34177"/>
    <cellStyle name="20 % - Akzent5 2 8 2 4" xfId="47668"/>
    <cellStyle name="20 % - Akzent5 2 8 3" xfId="10598"/>
    <cellStyle name="20 % - Akzent5 2 8 3 2" xfId="24049"/>
    <cellStyle name="20 % - Akzent5 2 8 3 3" xfId="37533"/>
    <cellStyle name="20 % - Akzent5 2 8 3 4" xfId="51024"/>
    <cellStyle name="20 % - Akzent5 2 8 4" xfId="13954"/>
    <cellStyle name="20 % - Akzent5 2 8 4 2" xfId="27405"/>
    <cellStyle name="20 % - Akzent5 2 8 4 3" xfId="40889"/>
    <cellStyle name="20 % - Akzent5 2 8 4 4" xfId="54380"/>
    <cellStyle name="20 % - Akzent5 2 8 5" xfId="17336"/>
    <cellStyle name="20 % - Akzent5 2 8 6" xfId="30820"/>
    <cellStyle name="20 % - Akzent5 2 8 7" xfId="44311"/>
    <cellStyle name="20 % - Akzent5 2 9" xfId="3954"/>
    <cellStyle name="20 % - Akzent5 2 9 2" xfId="7311"/>
    <cellStyle name="20 % - Akzent5 2 9 2 2" xfId="20762"/>
    <cellStyle name="20 % - Akzent5 2 9 2 3" xfId="34246"/>
    <cellStyle name="20 % - Akzent5 2 9 2 4" xfId="47737"/>
    <cellStyle name="20 % - Akzent5 2 9 3" xfId="10667"/>
    <cellStyle name="20 % - Akzent5 2 9 3 2" xfId="24118"/>
    <cellStyle name="20 % - Akzent5 2 9 3 3" xfId="37602"/>
    <cellStyle name="20 % - Akzent5 2 9 3 4" xfId="51093"/>
    <cellStyle name="20 % - Akzent5 2 9 4" xfId="14023"/>
    <cellStyle name="20 % - Akzent5 2 9 4 2" xfId="27474"/>
    <cellStyle name="20 % - Akzent5 2 9 4 3" xfId="40958"/>
    <cellStyle name="20 % - Akzent5 2 9 4 4" xfId="54449"/>
    <cellStyle name="20 % - Akzent5 2 9 5" xfId="17405"/>
    <cellStyle name="20 % - Akzent5 2 9 6" xfId="30889"/>
    <cellStyle name="20 % - Akzent5 2 9 7" xfId="44380"/>
    <cellStyle name="20 % - Akzent5 20" xfId="41470"/>
    <cellStyle name="20 % - Akzent5 3" xfId="1158"/>
    <cellStyle name="20 % - Akzent5 3 10" xfId="11242"/>
    <cellStyle name="20 % - Akzent5 3 10 2" xfId="24693"/>
    <cellStyle name="20 % - Akzent5 3 10 3" xfId="38177"/>
    <cellStyle name="20 % - Akzent5 3 10 4" xfId="51668"/>
    <cellStyle name="20 % - Akzent5 3 11" xfId="14623"/>
    <cellStyle name="20 % - Akzent5 3 12" xfId="28106"/>
    <cellStyle name="20 % - Akzent5 3 13" xfId="41597"/>
    <cellStyle name="20 % - Akzent5 3 2" xfId="1252"/>
    <cellStyle name="20 % - Akzent5 3 2 10" xfId="14725"/>
    <cellStyle name="20 % - Akzent5 3 2 11" xfId="28208"/>
    <cellStyle name="20 % - Akzent5 3 2 12" xfId="41699"/>
    <cellStyle name="20 % - Akzent5 3 2 2" xfId="1490"/>
    <cellStyle name="20 % - Akzent5 3 2 2 10" xfId="28458"/>
    <cellStyle name="20 % - Akzent5 3 2 2 11" xfId="41949"/>
    <cellStyle name="20 % - Akzent5 3 2 2 2" xfId="2066"/>
    <cellStyle name="20 % - Akzent5 3 2 2 2 2" xfId="3207"/>
    <cellStyle name="20 % - Akzent5 3 2 2 2 2 2" xfId="6568"/>
    <cellStyle name="20 % - Akzent5 3 2 2 2 2 2 2" xfId="20019"/>
    <cellStyle name="20 % - Akzent5 3 2 2 2 2 2 3" xfId="33503"/>
    <cellStyle name="20 % - Akzent5 3 2 2 2 2 2 4" xfId="46994"/>
    <cellStyle name="20 % - Akzent5 3 2 2 2 2 3" xfId="9924"/>
    <cellStyle name="20 % - Akzent5 3 2 2 2 2 3 2" xfId="23375"/>
    <cellStyle name="20 % - Akzent5 3 2 2 2 2 3 3" xfId="36859"/>
    <cellStyle name="20 % - Akzent5 3 2 2 2 2 3 4" xfId="50350"/>
    <cellStyle name="20 % - Akzent5 3 2 2 2 2 4" xfId="13280"/>
    <cellStyle name="20 % - Akzent5 3 2 2 2 2 4 2" xfId="26731"/>
    <cellStyle name="20 % - Akzent5 3 2 2 2 2 4 3" xfId="40215"/>
    <cellStyle name="20 % - Akzent5 3 2 2 2 2 4 4" xfId="53706"/>
    <cellStyle name="20 % - Akzent5 3 2 2 2 2 5" xfId="16662"/>
    <cellStyle name="20 % - Akzent5 3 2 2 2 2 6" xfId="30146"/>
    <cellStyle name="20 % - Akzent5 3 2 2 2 2 7" xfId="43637"/>
    <cellStyle name="20 % - Akzent5 3 2 2 2 3" xfId="5441"/>
    <cellStyle name="20 % - Akzent5 3 2 2 2 3 2" xfId="18892"/>
    <cellStyle name="20 % - Akzent5 3 2 2 2 3 3" xfId="32376"/>
    <cellStyle name="20 % - Akzent5 3 2 2 2 3 4" xfId="45867"/>
    <cellStyle name="20 % - Akzent5 3 2 2 2 4" xfId="8797"/>
    <cellStyle name="20 % - Akzent5 3 2 2 2 4 2" xfId="22248"/>
    <cellStyle name="20 % - Akzent5 3 2 2 2 4 3" xfId="35732"/>
    <cellStyle name="20 % - Akzent5 3 2 2 2 4 4" xfId="49223"/>
    <cellStyle name="20 % - Akzent5 3 2 2 2 5" xfId="12153"/>
    <cellStyle name="20 % - Akzent5 3 2 2 2 5 2" xfId="25604"/>
    <cellStyle name="20 % - Akzent5 3 2 2 2 5 3" xfId="39088"/>
    <cellStyle name="20 % - Akzent5 3 2 2 2 5 4" xfId="52579"/>
    <cellStyle name="20 % - Akzent5 3 2 2 2 6" xfId="15535"/>
    <cellStyle name="20 % - Akzent5 3 2 2 2 7" xfId="29019"/>
    <cellStyle name="20 % - Akzent5 3 2 2 2 8" xfId="42510"/>
    <cellStyle name="20 % - Akzent5 3 2 2 3" xfId="2647"/>
    <cellStyle name="20 % - Akzent5 3 2 2 3 2" xfId="6008"/>
    <cellStyle name="20 % - Akzent5 3 2 2 3 2 2" xfId="19459"/>
    <cellStyle name="20 % - Akzent5 3 2 2 3 2 3" xfId="32943"/>
    <cellStyle name="20 % - Akzent5 3 2 2 3 2 4" xfId="46434"/>
    <cellStyle name="20 % - Akzent5 3 2 2 3 3" xfId="9364"/>
    <cellStyle name="20 % - Akzent5 3 2 2 3 3 2" xfId="22815"/>
    <cellStyle name="20 % - Akzent5 3 2 2 3 3 3" xfId="36299"/>
    <cellStyle name="20 % - Akzent5 3 2 2 3 3 4" xfId="49790"/>
    <cellStyle name="20 % - Akzent5 3 2 2 3 4" xfId="12720"/>
    <cellStyle name="20 % - Akzent5 3 2 2 3 4 2" xfId="26171"/>
    <cellStyle name="20 % - Akzent5 3 2 2 3 4 3" xfId="39655"/>
    <cellStyle name="20 % - Akzent5 3 2 2 3 4 4" xfId="53146"/>
    <cellStyle name="20 % - Akzent5 3 2 2 3 5" xfId="16102"/>
    <cellStyle name="20 % - Akzent5 3 2 2 3 6" xfId="29586"/>
    <cellStyle name="20 % - Akzent5 3 2 2 3 7" xfId="43077"/>
    <cellStyle name="20 % - Akzent5 3 2 2 4" xfId="3752"/>
    <cellStyle name="20 % - Akzent5 3 2 2 4 2" xfId="7113"/>
    <cellStyle name="20 % - Akzent5 3 2 2 4 2 2" xfId="20564"/>
    <cellStyle name="20 % - Akzent5 3 2 2 4 2 3" xfId="34048"/>
    <cellStyle name="20 % - Akzent5 3 2 2 4 2 4" xfId="47539"/>
    <cellStyle name="20 % - Akzent5 3 2 2 4 3" xfId="10469"/>
    <cellStyle name="20 % - Akzent5 3 2 2 4 3 2" xfId="23920"/>
    <cellStyle name="20 % - Akzent5 3 2 2 4 3 3" xfId="37404"/>
    <cellStyle name="20 % - Akzent5 3 2 2 4 3 4" xfId="50895"/>
    <cellStyle name="20 % - Akzent5 3 2 2 4 4" xfId="13825"/>
    <cellStyle name="20 % - Akzent5 3 2 2 4 4 2" xfId="27276"/>
    <cellStyle name="20 % - Akzent5 3 2 2 4 4 3" xfId="40760"/>
    <cellStyle name="20 % - Akzent5 3 2 2 4 4 4" xfId="54251"/>
    <cellStyle name="20 % - Akzent5 3 2 2 4 5" xfId="17207"/>
    <cellStyle name="20 % - Akzent5 3 2 2 4 6" xfId="30691"/>
    <cellStyle name="20 % - Akzent5 3 2 2 4 7" xfId="44182"/>
    <cellStyle name="20 % - Akzent5 3 2 2 5" xfId="4332"/>
    <cellStyle name="20 % - Akzent5 3 2 2 5 2" xfId="7689"/>
    <cellStyle name="20 % - Akzent5 3 2 2 5 2 2" xfId="21140"/>
    <cellStyle name="20 % - Akzent5 3 2 2 5 2 3" xfId="34624"/>
    <cellStyle name="20 % - Akzent5 3 2 2 5 2 4" xfId="48115"/>
    <cellStyle name="20 % - Akzent5 3 2 2 5 3" xfId="11045"/>
    <cellStyle name="20 % - Akzent5 3 2 2 5 3 2" xfId="24496"/>
    <cellStyle name="20 % - Akzent5 3 2 2 5 3 3" xfId="37980"/>
    <cellStyle name="20 % - Akzent5 3 2 2 5 3 4" xfId="51471"/>
    <cellStyle name="20 % - Akzent5 3 2 2 5 4" xfId="14401"/>
    <cellStyle name="20 % - Akzent5 3 2 2 5 4 2" xfId="27852"/>
    <cellStyle name="20 % - Akzent5 3 2 2 5 4 3" xfId="41336"/>
    <cellStyle name="20 % - Akzent5 3 2 2 5 4 4" xfId="54827"/>
    <cellStyle name="20 % - Akzent5 3 2 2 5 5" xfId="17783"/>
    <cellStyle name="20 % - Akzent5 3 2 2 5 6" xfId="31267"/>
    <cellStyle name="20 % - Akzent5 3 2 2 5 7" xfId="44758"/>
    <cellStyle name="20 % - Akzent5 3 2 2 6" xfId="4882"/>
    <cellStyle name="20 % - Akzent5 3 2 2 6 2" xfId="18333"/>
    <cellStyle name="20 % - Akzent5 3 2 2 6 3" xfId="31817"/>
    <cellStyle name="20 % - Akzent5 3 2 2 6 4" xfId="45308"/>
    <cellStyle name="20 % - Akzent5 3 2 2 7" xfId="8238"/>
    <cellStyle name="20 % - Akzent5 3 2 2 7 2" xfId="21689"/>
    <cellStyle name="20 % - Akzent5 3 2 2 7 3" xfId="35173"/>
    <cellStyle name="20 % - Akzent5 3 2 2 7 4" xfId="48664"/>
    <cellStyle name="20 % - Akzent5 3 2 2 8" xfId="11594"/>
    <cellStyle name="20 % - Akzent5 3 2 2 8 2" xfId="25045"/>
    <cellStyle name="20 % - Akzent5 3 2 2 8 3" xfId="38529"/>
    <cellStyle name="20 % - Akzent5 3 2 2 8 4" xfId="52020"/>
    <cellStyle name="20 % - Akzent5 3 2 2 9" xfId="14975"/>
    <cellStyle name="20 % - Akzent5 3 2 3" xfId="1817"/>
    <cellStyle name="20 % - Akzent5 3 2 3 2" xfId="2957"/>
    <cellStyle name="20 % - Akzent5 3 2 3 2 2" xfId="6318"/>
    <cellStyle name="20 % - Akzent5 3 2 3 2 2 2" xfId="19769"/>
    <cellStyle name="20 % - Akzent5 3 2 3 2 2 3" xfId="33253"/>
    <cellStyle name="20 % - Akzent5 3 2 3 2 2 4" xfId="46744"/>
    <cellStyle name="20 % - Akzent5 3 2 3 2 3" xfId="9674"/>
    <cellStyle name="20 % - Akzent5 3 2 3 2 3 2" xfId="23125"/>
    <cellStyle name="20 % - Akzent5 3 2 3 2 3 3" xfId="36609"/>
    <cellStyle name="20 % - Akzent5 3 2 3 2 3 4" xfId="50100"/>
    <cellStyle name="20 % - Akzent5 3 2 3 2 4" xfId="13030"/>
    <cellStyle name="20 % - Akzent5 3 2 3 2 4 2" xfId="26481"/>
    <cellStyle name="20 % - Akzent5 3 2 3 2 4 3" xfId="39965"/>
    <cellStyle name="20 % - Akzent5 3 2 3 2 4 4" xfId="53456"/>
    <cellStyle name="20 % - Akzent5 3 2 3 2 5" xfId="16412"/>
    <cellStyle name="20 % - Akzent5 3 2 3 2 6" xfId="29896"/>
    <cellStyle name="20 % - Akzent5 3 2 3 2 7" xfId="43387"/>
    <cellStyle name="20 % - Akzent5 3 2 3 3" xfId="5191"/>
    <cellStyle name="20 % - Akzent5 3 2 3 3 2" xfId="18642"/>
    <cellStyle name="20 % - Akzent5 3 2 3 3 3" xfId="32126"/>
    <cellStyle name="20 % - Akzent5 3 2 3 3 4" xfId="45617"/>
    <cellStyle name="20 % - Akzent5 3 2 3 4" xfId="8547"/>
    <cellStyle name="20 % - Akzent5 3 2 3 4 2" xfId="21998"/>
    <cellStyle name="20 % - Akzent5 3 2 3 4 3" xfId="35482"/>
    <cellStyle name="20 % - Akzent5 3 2 3 4 4" xfId="48973"/>
    <cellStyle name="20 % - Akzent5 3 2 3 5" xfId="11903"/>
    <cellStyle name="20 % - Akzent5 3 2 3 5 2" xfId="25354"/>
    <cellStyle name="20 % - Akzent5 3 2 3 5 3" xfId="38838"/>
    <cellStyle name="20 % - Akzent5 3 2 3 5 4" xfId="52329"/>
    <cellStyle name="20 % - Akzent5 3 2 3 6" xfId="15285"/>
    <cellStyle name="20 % - Akzent5 3 2 3 7" xfId="28769"/>
    <cellStyle name="20 % - Akzent5 3 2 3 8" xfId="42260"/>
    <cellStyle name="20 % - Akzent5 3 2 4" xfId="2396"/>
    <cellStyle name="20 % - Akzent5 3 2 4 2" xfId="5758"/>
    <cellStyle name="20 % - Akzent5 3 2 4 2 2" xfId="19209"/>
    <cellStyle name="20 % - Akzent5 3 2 4 2 3" xfId="32693"/>
    <cellStyle name="20 % - Akzent5 3 2 4 2 4" xfId="46184"/>
    <cellStyle name="20 % - Akzent5 3 2 4 3" xfId="9114"/>
    <cellStyle name="20 % - Akzent5 3 2 4 3 2" xfId="22565"/>
    <cellStyle name="20 % - Akzent5 3 2 4 3 3" xfId="36049"/>
    <cellStyle name="20 % - Akzent5 3 2 4 3 4" xfId="49540"/>
    <cellStyle name="20 % - Akzent5 3 2 4 4" xfId="12470"/>
    <cellStyle name="20 % - Akzent5 3 2 4 4 2" xfId="25921"/>
    <cellStyle name="20 % - Akzent5 3 2 4 4 3" xfId="39405"/>
    <cellStyle name="20 % - Akzent5 3 2 4 4 4" xfId="52896"/>
    <cellStyle name="20 % - Akzent5 3 2 4 5" xfId="15852"/>
    <cellStyle name="20 % - Akzent5 3 2 4 6" xfId="29336"/>
    <cellStyle name="20 % - Akzent5 3 2 4 7" xfId="42827"/>
    <cellStyle name="20 % - Akzent5 3 2 5" xfId="3502"/>
    <cellStyle name="20 % - Akzent5 3 2 5 2" xfId="6863"/>
    <cellStyle name="20 % - Akzent5 3 2 5 2 2" xfId="20314"/>
    <cellStyle name="20 % - Akzent5 3 2 5 2 3" xfId="33798"/>
    <cellStyle name="20 % - Akzent5 3 2 5 2 4" xfId="47289"/>
    <cellStyle name="20 % - Akzent5 3 2 5 3" xfId="10219"/>
    <cellStyle name="20 % - Akzent5 3 2 5 3 2" xfId="23670"/>
    <cellStyle name="20 % - Akzent5 3 2 5 3 3" xfId="37154"/>
    <cellStyle name="20 % - Akzent5 3 2 5 3 4" xfId="50645"/>
    <cellStyle name="20 % - Akzent5 3 2 5 4" xfId="13575"/>
    <cellStyle name="20 % - Akzent5 3 2 5 4 2" xfId="27026"/>
    <cellStyle name="20 % - Akzent5 3 2 5 4 3" xfId="40510"/>
    <cellStyle name="20 % - Akzent5 3 2 5 4 4" xfId="54001"/>
    <cellStyle name="20 % - Akzent5 3 2 5 5" xfId="16957"/>
    <cellStyle name="20 % - Akzent5 3 2 5 6" xfId="30441"/>
    <cellStyle name="20 % - Akzent5 3 2 5 7" xfId="43932"/>
    <cellStyle name="20 % - Akzent5 3 2 6" xfId="4082"/>
    <cellStyle name="20 % - Akzent5 3 2 6 2" xfId="7439"/>
    <cellStyle name="20 % - Akzent5 3 2 6 2 2" xfId="20890"/>
    <cellStyle name="20 % - Akzent5 3 2 6 2 3" xfId="34374"/>
    <cellStyle name="20 % - Akzent5 3 2 6 2 4" xfId="47865"/>
    <cellStyle name="20 % - Akzent5 3 2 6 3" xfId="10795"/>
    <cellStyle name="20 % - Akzent5 3 2 6 3 2" xfId="24246"/>
    <cellStyle name="20 % - Akzent5 3 2 6 3 3" xfId="37730"/>
    <cellStyle name="20 % - Akzent5 3 2 6 3 4" xfId="51221"/>
    <cellStyle name="20 % - Akzent5 3 2 6 4" xfId="14151"/>
    <cellStyle name="20 % - Akzent5 3 2 6 4 2" xfId="27602"/>
    <cellStyle name="20 % - Akzent5 3 2 6 4 3" xfId="41086"/>
    <cellStyle name="20 % - Akzent5 3 2 6 4 4" xfId="54577"/>
    <cellStyle name="20 % - Akzent5 3 2 6 5" xfId="17533"/>
    <cellStyle name="20 % - Akzent5 3 2 6 6" xfId="31017"/>
    <cellStyle name="20 % - Akzent5 3 2 6 7" xfId="44508"/>
    <cellStyle name="20 % - Akzent5 3 2 7" xfId="4632"/>
    <cellStyle name="20 % - Akzent5 3 2 7 2" xfId="18083"/>
    <cellStyle name="20 % - Akzent5 3 2 7 3" xfId="31567"/>
    <cellStyle name="20 % - Akzent5 3 2 7 4" xfId="45058"/>
    <cellStyle name="20 % - Akzent5 3 2 8" xfId="7988"/>
    <cellStyle name="20 % - Akzent5 3 2 8 2" xfId="21439"/>
    <cellStyle name="20 % - Akzent5 3 2 8 3" xfId="34923"/>
    <cellStyle name="20 % - Akzent5 3 2 8 4" xfId="48414"/>
    <cellStyle name="20 % - Akzent5 3 2 9" xfId="11344"/>
    <cellStyle name="20 % - Akzent5 3 2 9 2" xfId="24795"/>
    <cellStyle name="20 % - Akzent5 3 2 9 3" xfId="38279"/>
    <cellStyle name="20 % - Akzent5 3 2 9 4" xfId="51770"/>
    <cellStyle name="20 % - Akzent5 3 3" xfId="1392"/>
    <cellStyle name="20 % - Akzent5 3 3 10" xfId="28357"/>
    <cellStyle name="20 % - Akzent5 3 3 11" xfId="41848"/>
    <cellStyle name="20 % - Akzent5 3 3 2" xfId="1966"/>
    <cellStyle name="20 % - Akzent5 3 3 2 2" xfId="3106"/>
    <cellStyle name="20 % - Akzent5 3 3 2 2 2" xfId="6467"/>
    <cellStyle name="20 % - Akzent5 3 3 2 2 2 2" xfId="19918"/>
    <cellStyle name="20 % - Akzent5 3 3 2 2 2 3" xfId="33402"/>
    <cellStyle name="20 % - Akzent5 3 3 2 2 2 4" xfId="46893"/>
    <cellStyle name="20 % - Akzent5 3 3 2 2 3" xfId="9823"/>
    <cellStyle name="20 % - Akzent5 3 3 2 2 3 2" xfId="23274"/>
    <cellStyle name="20 % - Akzent5 3 3 2 2 3 3" xfId="36758"/>
    <cellStyle name="20 % - Akzent5 3 3 2 2 3 4" xfId="50249"/>
    <cellStyle name="20 % - Akzent5 3 3 2 2 4" xfId="13179"/>
    <cellStyle name="20 % - Akzent5 3 3 2 2 4 2" xfId="26630"/>
    <cellStyle name="20 % - Akzent5 3 3 2 2 4 3" xfId="40114"/>
    <cellStyle name="20 % - Akzent5 3 3 2 2 4 4" xfId="53605"/>
    <cellStyle name="20 % - Akzent5 3 3 2 2 5" xfId="16561"/>
    <cellStyle name="20 % - Akzent5 3 3 2 2 6" xfId="30045"/>
    <cellStyle name="20 % - Akzent5 3 3 2 2 7" xfId="43536"/>
    <cellStyle name="20 % - Akzent5 3 3 2 3" xfId="5340"/>
    <cellStyle name="20 % - Akzent5 3 3 2 3 2" xfId="18791"/>
    <cellStyle name="20 % - Akzent5 3 3 2 3 3" xfId="32275"/>
    <cellStyle name="20 % - Akzent5 3 3 2 3 4" xfId="45766"/>
    <cellStyle name="20 % - Akzent5 3 3 2 4" xfId="8696"/>
    <cellStyle name="20 % - Akzent5 3 3 2 4 2" xfId="22147"/>
    <cellStyle name="20 % - Akzent5 3 3 2 4 3" xfId="35631"/>
    <cellStyle name="20 % - Akzent5 3 3 2 4 4" xfId="49122"/>
    <cellStyle name="20 % - Akzent5 3 3 2 5" xfId="12052"/>
    <cellStyle name="20 % - Akzent5 3 3 2 5 2" xfId="25503"/>
    <cellStyle name="20 % - Akzent5 3 3 2 5 3" xfId="38987"/>
    <cellStyle name="20 % - Akzent5 3 3 2 5 4" xfId="52478"/>
    <cellStyle name="20 % - Akzent5 3 3 2 6" xfId="15434"/>
    <cellStyle name="20 % - Akzent5 3 3 2 7" xfId="28918"/>
    <cellStyle name="20 % - Akzent5 3 3 2 8" xfId="42409"/>
    <cellStyle name="20 % - Akzent5 3 3 3" xfId="2546"/>
    <cellStyle name="20 % - Akzent5 3 3 3 2" xfId="5907"/>
    <cellStyle name="20 % - Akzent5 3 3 3 2 2" xfId="19358"/>
    <cellStyle name="20 % - Akzent5 3 3 3 2 3" xfId="32842"/>
    <cellStyle name="20 % - Akzent5 3 3 3 2 4" xfId="46333"/>
    <cellStyle name="20 % - Akzent5 3 3 3 3" xfId="9263"/>
    <cellStyle name="20 % - Akzent5 3 3 3 3 2" xfId="22714"/>
    <cellStyle name="20 % - Akzent5 3 3 3 3 3" xfId="36198"/>
    <cellStyle name="20 % - Akzent5 3 3 3 3 4" xfId="49689"/>
    <cellStyle name="20 % - Akzent5 3 3 3 4" xfId="12619"/>
    <cellStyle name="20 % - Akzent5 3 3 3 4 2" xfId="26070"/>
    <cellStyle name="20 % - Akzent5 3 3 3 4 3" xfId="39554"/>
    <cellStyle name="20 % - Akzent5 3 3 3 4 4" xfId="53045"/>
    <cellStyle name="20 % - Akzent5 3 3 3 5" xfId="16001"/>
    <cellStyle name="20 % - Akzent5 3 3 3 6" xfId="29485"/>
    <cellStyle name="20 % - Akzent5 3 3 3 7" xfId="42976"/>
    <cellStyle name="20 % - Akzent5 3 3 4" xfId="3651"/>
    <cellStyle name="20 % - Akzent5 3 3 4 2" xfId="7012"/>
    <cellStyle name="20 % - Akzent5 3 3 4 2 2" xfId="20463"/>
    <cellStyle name="20 % - Akzent5 3 3 4 2 3" xfId="33947"/>
    <cellStyle name="20 % - Akzent5 3 3 4 2 4" xfId="47438"/>
    <cellStyle name="20 % - Akzent5 3 3 4 3" xfId="10368"/>
    <cellStyle name="20 % - Akzent5 3 3 4 3 2" xfId="23819"/>
    <cellStyle name="20 % - Akzent5 3 3 4 3 3" xfId="37303"/>
    <cellStyle name="20 % - Akzent5 3 3 4 3 4" xfId="50794"/>
    <cellStyle name="20 % - Akzent5 3 3 4 4" xfId="13724"/>
    <cellStyle name="20 % - Akzent5 3 3 4 4 2" xfId="27175"/>
    <cellStyle name="20 % - Akzent5 3 3 4 4 3" xfId="40659"/>
    <cellStyle name="20 % - Akzent5 3 3 4 4 4" xfId="54150"/>
    <cellStyle name="20 % - Akzent5 3 3 4 5" xfId="17106"/>
    <cellStyle name="20 % - Akzent5 3 3 4 6" xfId="30590"/>
    <cellStyle name="20 % - Akzent5 3 3 4 7" xfId="44081"/>
    <cellStyle name="20 % - Akzent5 3 3 5" xfId="4231"/>
    <cellStyle name="20 % - Akzent5 3 3 5 2" xfId="7588"/>
    <cellStyle name="20 % - Akzent5 3 3 5 2 2" xfId="21039"/>
    <cellStyle name="20 % - Akzent5 3 3 5 2 3" xfId="34523"/>
    <cellStyle name="20 % - Akzent5 3 3 5 2 4" xfId="48014"/>
    <cellStyle name="20 % - Akzent5 3 3 5 3" xfId="10944"/>
    <cellStyle name="20 % - Akzent5 3 3 5 3 2" xfId="24395"/>
    <cellStyle name="20 % - Akzent5 3 3 5 3 3" xfId="37879"/>
    <cellStyle name="20 % - Akzent5 3 3 5 3 4" xfId="51370"/>
    <cellStyle name="20 % - Akzent5 3 3 5 4" xfId="14300"/>
    <cellStyle name="20 % - Akzent5 3 3 5 4 2" xfId="27751"/>
    <cellStyle name="20 % - Akzent5 3 3 5 4 3" xfId="41235"/>
    <cellStyle name="20 % - Akzent5 3 3 5 4 4" xfId="54726"/>
    <cellStyle name="20 % - Akzent5 3 3 5 5" xfId="17682"/>
    <cellStyle name="20 % - Akzent5 3 3 5 6" xfId="31166"/>
    <cellStyle name="20 % - Akzent5 3 3 5 7" xfId="44657"/>
    <cellStyle name="20 % - Akzent5 3 3 6" xfId="4781"/>
    <cellStyle name="20 % - Akzent5 3 3 6 2" xfId="18232"/>
    <cellStyle name="20 % - Akzent5 3 3 6 3" xfId="31716"/>
    <cellStyle name="20 % - Akzent5 3 3 6 4" xfId="45207"/>
    <cellStyle name="20 % - Akzent5 3 3 7" xfId="8137"/>
    <cellStyle name="20 % - Akzent5 3 3 7 2" xfId="21588"/>
    <cellStyle name="20 % - Akzent5 3 3 7 3" xfId="35072"/>
    <cellStyle name="20 % - Akzent5 3 3 7 4" xfId="48563"/>
    <cellStyle name="20 % - Akzent5 3 3 8" xfId="11493"/>
    <cellStyle name="20 % - Akzent5 3 3 8 2" xfId="24944"/>
    <cellStyle name="20 % - Akzent5 3 3 8 3" xfId="38428"/>
    <cellStyle name="20 % - Akzent5 3 3 8 4" xfId="51919"/>
    <cellStyle name="20 % - Akzent5 3 3 9" xfId="14874"/>
    <cellStyle name="20 % - Akzent5 3 4" xfId="1717"/>
    <cellStyle name="20 % - Akzent5 3 4 2" xfId="2856"/>
    <cellStyle name="20 % - Akzent5 3 4 2 2" xfId="6217"/>
    <cellStyle name="20 % - Akzent5 3 4 2 2 2" xfId="19668"/>
    <cellStyle name="20 % - Akzent5 3 4 2 2 3" xfId="33152"/>
    <cellStyle name="20 % - Akzent5 3 4 2 2 4" xfId="46643"/>
    <cellStyle name="20 % - Akzent5 3 4 2 3" xfId="9573"/>
    <cellStyle name="20 % - Akzent5 3 4 2 3 2" xfId="23024"/>
    <cellStyle name="20 % - Akzent5 3 4 2 3 3" xfId="36508"/>
    <cellStyle name="20 % - Akzent5 3 4 2 3 4" xfId="49999"/>
    <cellStyle name="20 % - Akzent5 3 4 2 4" xfId="12929"/>
    <cellStyle name="20 % - Akzent5 3 4 2 4 2" xfId="26380"/>
    <cellStyle name="20 % - Akzent5 3 4 2 4 3" xfId="39864"/>
    <cellStyle name="20 % - Akzent5 3 4 2 4 4" xfId="53355"/>
    <cellStyle name="20 % - Akzent5 3 4 2 5" xfId="16311"/>
    <cellStyle name="20 % - Akzent5 3 4 2 6" xfId="29795"/>
    <cellStyle name="20 % - Akzent5 3 4 2 7" xfId="43286"/>
    <cellStyle name="20 % - Akzent5 3 4 3" xfId="5090"/>
    <cellStyle name="20 % - Akzent5 3 4 3 2" xfId="18541"/>
    <cellStyle name="20 % - Akzent5 3 4 3 3" xfId="32025"/>
    <cellStyle name="20 % - Akzent5 3 4 3 4" xfId="45516"/>
    <cellStyle name="20 % - Akzent5 3 4 4" xfId="8446"/>
    <cellStyle name="20 % - Akzent5 3 4 4 2" xfId="21897"/>
    <cellStyle name="20 % - Akzent5 3 4 4 3" xfId="35381"/>
    <cellStyle name="20 % - Akzent5 3 4 4 4" xfId="48872"/>
    <cellStyle name="20 % - Akzent5 3 4 5" xfId="11802"/>
    <cellStyle name="20 % - Akzent5 3 4 5 2" xfId="25253"/>
    <cellStyle name="20 % - Akzent5 3 4 5 3" xfId="38737"/>
    <cellStyle name="20 % - Akzent5 3 4 5 4" xfId="52228"/>
    <cellStyle name="20 % - Akzent5 3 4 6" xfId="15184"/>
    <cellStyle name="20 % - Akzent5 3 4 7" xfId="28668"/>
    <cellStyle name="20 % - Akzent5 3 4 8" xfId="42159"/>
    <cellStyle name="20 % - Akzent5 3 5" xfId="2294"/>
    <cellStyle name="20 % - Akzent5 3 5 2" xfId="5656"/>
    <cellStyle name="20 % - Akzent5 3 5 2 2" xfId="19107"/>
    <cellStyle name="20 % - Akzent5 3 5 2 3" xfId="32591"/>
    <cellStyle name="20 % - Akzent5 3 5 2 4" xfId="46082"/>
    <cellStyle name="20 % - Akzent5 3 5 3" xfId="9012"/>
    <cellStyle name="20 % - Akzent5 3 5 3 2" xfId="22463"/>
    <cellStyle name="20 % - Akzent5 3 5 3 3" xfId="35947"/>
    <cellStyle name="20 % - Akzent5 3 5 3 4" xfId="49438"/>
    <cellStyle name="20 % - Akzent5 3 5 4" xfId="12368"/>
    <cellStyle name="20 % - Akzent5 3 5 4 2" xfId="25819"/>
    <cellStyle name="20 % - Akzent5 3 5 4 3" xfId="39303"/>
    <cellStyle name="20 % - Akzent5 3 5 4 4" xfId="52794"/>
    <cellStyle name="20 % - Akzent5 3 5 5" xfId="15750"/>
    <cellStyle name="20 % - Akzent5 3 5 6" xfId="29234"/>
    <cellStyle name="20 % - Akzent5 3 5 7" xfId="42725"/>
    <cellStyle name="20 % - Akzent5 3 6" xfId="3400"/>
    <cellStyle name="20 % - Akzent5 3 6 2" xfId="6761"/>
    <cellStyle name="20 % - Akzent5 3 6 2 2" xfId="20212"/>
    <cellStyle name="20 % - Akzent5 3 6 2 3" xfId="33696"/>
    <cellStyle name="20 % - Akzent5 3 6 2 4" xfId="47187"/>
    <cellStyle name="20 % - Akzent5 3 6 3" xfId="10117"/>
    <cellStyle name="20 % - Akzent5 3 6 3 2" xfId="23568"/>
    <cellStyle name="20 % - Akzent5 3 6 3 3" xfId="37052"/>
    <cellStyle name="20 % - Akzent5 3 6 3 4" xfId="50543"/>
    <cellStyle name="20 % - Akzent5 3 6 4" xfId="13473"/>
    <cellStyle name="20 % - Akzent5 3 6 4 2" xfId="26924"/>
    <cellStyle name="20 % - Akzent5 3 6 4 3" xfId="40408"/>
    <cellStyle name="20 % - Akzent5 3 6 4 4" xfId="53899"/>
    <cellStyle name="20 % - Akzent5 3 6 5" xfId="16855"/>
    <cellStyle name="20 % - Akzent5 3 6 6" xfId="30339"/>
    <cellStyle name="20 % - Akzent5 3 6 7" xfId="43830"/>
    <cellStyle name="20 % - Akzent5 3 7" xfId="3980"/>
    <cellStyle name="20 % - Akzent5 3 7 2" xfId="7337"/>
    <cellStyle name="20 % - Akzent5 3 7 2 2" xfId="20788"/>
    <cellStyle name="20 % - Akzent5 3 7 2 3" xfId="34272"/>
    <cellStyle name="20 % - Akzent5 3 7 2 4" xfId="47763"/>
    <cellStyle name="20 % - Akzent5 3 7 3" xfId="10693"/>
    <cellStyle name="20 % - Akzent5 3 7 3 2" xfId="24144"/>
    <cellStyle name="20 % - Akzent5 3 7 3 3" xfId="37628"/>
    <cellStyle name="20 % - Akzent5 3 7 3 4" xfId="51119"/>
    <cellStyle name="20 % - Akzent5 3 7 4" xfId="14049"/>
    <cellStyle name="20 % - Akzent5 3 7 4 2" xfId="27500"/>
    <cellStyle name="20 % - Akzent5 3 7 4 3" xfId="40984"/>
    <cellStyle name="20 % - Akzent5 3 7 4 4" xfId="54475"/>
    <cellStyle name="20 % - Akzent5 3 7 5" xfId="17431"/>
    <cellStyle name="20 % - Akzent5 3 7 6" xfId="30915"/>
    <cellStyle name="20 % - Akzent5 3 7 7" xfId="44406"/>
    <cellStyle name="20 % - Akzent5 3 8" xfId="4530"/>
    <cellStyle name="20 % - Akzent5 3 8 2" xfId="17981"/>
    <cellStyle name="20 % - Akzent5 3 8 3" xfId="31465"/>
    <cellStyle name="20 % - Akzent5 3 8 4" xfId="44956"/>
    <cellStyle name="20 % - Akzent5 3 9" xfId="7886"/>
    <cellStyle name="20 % - Akzent5 3 9 2" xfId="21337"/>
    <cellStyle name="20 % - Akzent5 3 9 3" xfId="34821"/>
    <cellStyle name="20 % - Akzent5 3 9 4" xfId="48312"/>
    <cellStyle name="20 % - Akzent5 4" xfId="1177"/>
    <cellStyle name="20 % - Akzent5 4 10" xfId="11261"/>
    <cellStyle name="20 % - Akzent5 4 10 2" xfId="24712"/>
    <cellStyle name="20 % - Akzent5 4 10 3" xfId="38196"/>
    <cellStyle name="20 % - Akzent5 4 10 4" xfId="51687"/>
    <cellStyle name="20 % - Akzent5 4 11" xfId="14642"/>
    <cellStyle name="20 % - Akzent5 4 12" xfId="28125"/>
    <cellStyle name="20 % - Akzent5 4 13" xfId="41616"/>
    <cellStyle name="20 % - Akzent5 4 2" xfId="1271"/>
    <cellStyle name="20 % - Akzent5 4 2 10" xfId="14744"/>
    <cellStyle name="20 % - Akzent5 4 2 11" xfId="28227"/>
    <cellStyle name="20 % - Akzent5 4 2 12" xfId="41718"/>
    <cellStyle name="20 % - Akzent5 4 2 2" xfId="1509"/>
    <cellStyle name="20 % - Akzent5 4 2 2 10" xfId="28477"/>
    <cellStyle name="20 % - Akzent5 4 2 2 11" xfId="41968"/>
    <cellStyle name="20 % - Akzent5 4 2 2 2" xfId="2085"/>
    <cellStyle name="20 % - Akzent5 4 2 2 2 2" xfId="3226"/>
    <cellStyle name="20 % - Akzent5 4 2 2 2 2 2" xfId="6587"/>
    <cellStyle name="20 % - Akzent5 4 2 2 2 2 2 2" xfId="20038"/>
    <cellStyle name="20 % - Akzent5 4 2 2 2 2 2 3" xfId="33522"/>
    <cellStyle name="20 % - Akzent5 4 2 2 2 2 2 4" xfId="47013"/>
    <cellStyle name="20 % - Akzent5 4 2 2 2 2 3" xfId="9943"/>
    <cellStyle name="20 % - Akzent5 4 2 2 2 2 3 2" xfId="23394"/>
    <cellStyle name="20 % - Akzent5 4 2 2 2 2 3 3" xfId="36878"/>
    <cellStyle name="20 % - Akzent5 4 2 2 2 2 3 4" xfId="50369"/>
    <cellStyle name="20 % - Akzent5 4 2 2 2 2 4" xfId="13299"/>
    <cellStyle name="20 % - Akzent5 4 2 2 2 2 4 2" xfId="26750"/>
    <cellStyle name="20 % - Akzent5 4 2 2 2 2 4 3" xfId="40234"/>
    <cellStyle name="20 % - Akzent5 4 2 2 2 2 4 4" xfId="53725"/>
    <cellStyle name="20 % - Akzent5 4 2 2 2 2 5" xfId="16681"/>
    <cellStyle name="20 % - Akzent5 4 2 2 2 2 6" xfId="30165"/>
    <cellStyle name="20 % - Akzent5 4 2 2 2 2 7" xfId="43656"/>
    <cellStyle name="20 % - Akzent5 4 2 2 2 3" xfId="5460"/>
    <cellStyle name="20 % - Akzent5 4 2 2 2 3 2" xfId="18911"/>
    <cellStyle name="20 % - Akzent5 4 2 2 2 3 3" xfId="32395"/>
    <cellStyle name="20 % - Akzent5 4 2 2 2 3 4" xfId="45886"/>
    <cellStyle name="20 % - Akzent5 4 2 2 2 4" xfId="8816"/>
    <cellStyle name="20 % - Akzent5 4 2 2 2 4 2" xfId="22267"/>
    <cellStyle name="20 % - Akzent5 4 2 2 2 4 3" xfId="35751"/>
    <cellStyle name="20 % - Akzent5 4 2 2 2 4 4" xfId="49242"/>
    <cellStyle name="20 % - Akzent5 4 2 2 2 5" xfId="12172"/>
    <cellStyle name="20 % - Akzent5 4 2 2 2 5 2" xfId="25623"/>
    <cellStyle name="20 % - Akzent5 4 2 2 2 5 3" xfId="39107"/>
    <cellStyle name="20 % - Akzent5 4 2 2 2 5 4" xfId="52598"/>
    <cellStyle name="20 % - Akzent5 4 2 2 2 6" xfId="15554"/>
    <cellStyle name="20 % - Akzent5 4 2 2 2 7" xfId="29038"/>
    <cellStyle name="20 % - Akzent5 4 2 2 2 8" xfId="42529"/>
    <cellStyle name="20 % - Akzent5 4 2 2 3" xfId="2666"/>
    <cellStyle name="20 % - Akzent5 4 2 2 3 2" xfId="6027"/>
    <cellStyle name="20 % - Akzent5 4 2 2 3 2 2" xfId="19478"/>
    <cellStyle name="20 % - Akzent5 4 2 2 3 2 3" xfId="32962"/>
    <cellStyle name="20 % - Akzent5 4 2 2 3 2 4" xfId="46453"/>
    <cellStyle name="20 % - Akzent5 4 2 2 3 3" xfId="9383"/>
    <cellStyle name="20 % - Akzent5 4 2 2 3 3 2" xfId="22834"/>
    <cellStyle name="20 % - Akzent5 4 2 2 3 3 3" xfId="36318"/>
    <cellStyle name="20 % - Akzent5 4 2 2 3 3 4" xfId="49809"/>
    <cellStyle name="20 % - Akzent5 4 2 2 3 4" xfId="12739"/>
    <cellStyle name="20 % - Akzent5 4 2 2 3 4 2" xfId="26190"/>
    <cellStyle name="20 % - Akzent5 4 2 2 3 4 3" xfId="39674"/>
    <cellStyle name="20 % - Akzent5 4 2 2 3 4 4" xfId="53165"/>
    <cellStyle name="20 % - Akzent5 4 2 2 3 5" xfId="16121"/>
    <cellStyle name="20 % - Akzent5 4 2 2 3 6" xfId="29605"/>
    <cellStyle name="20 % - Akzent5 4 2 2 3 7" xfId="43096"/>
    <cellStyle name="20 % - Akzent5 4 2 2 4" xfId="3771"/>
    <cellStyle name="20 % - Akzent5 4 2 2 4 2" xfId="7132"/>
    <cellStyle name="20 % - Akzent5 4 2 2 4 2 2" xfId="20583"/>
    <cellStyle name="20 % - Akzent5 4 2 2 4 2 3" xfId="34067"/>
    <cellStyle name="20 % - Akzent5 4 2 2 4 2 4" xfId="47558"/>
    <cellStyle name="20 % - Akzent5 4 2 2 4 3" xfId="10488"/>
    <cellStyle name="20 % - Akzent5 4 2 2 4 3 2" xfId="23939"/>
    <cellStyle name="20 % - Akzent5 4 2 2 4 3 3" xfId="37423"/>
    <cellStyle name="20 % - Akzent5 4 2 2 4 3 4" xfId="50914"/>
    <cellStyle name="20 % - Akzent5 4 2 2 4 4" xfId="13844"/>
    <cellStyle name="20 % - Akzent5 4 2 2 4 4 2" xfId="27295"/>
    <cellStyle name="20 % - Akzent5 4 2 2 4 4 3" xfId="40779"/>
    <cellStyle name="20 % - Akzent5 4 2 2 4 4 4" xfId="54270"/>
    <cellStyle name="20 % - Akzent5 4 2 2 4 5" xfId="17226"/>
    <cellStyle name="20 % - Akzent5 4 2 2 4 6" xfId="30710"/>
    <cellStyle name="20 % - Akzent5 4 2 2 4 7" xfId="44201"/>
    <cellStyle name="20 % - Akzent5 4 2 2 5" xfId="4351"/>
    <cellStyle name="20 % - Akzent5 4 2 2 5 2" xfId="7708"/>
    <cellStyle name="20 % - Akzent5 4 2 2 5 2 2" xfId="21159"/>
    <cellStyle name="20 % - Akzent5 4 2 2 5 2 3" xfId="34643"/>
    <cellStyle name="20 % - Akzent5 4 2 2 5 2 4" xfId="48134"/>
    <cellStyle name="20 % - Akzent5 4 2 2 5 3" xfId="11064"/>
    <cellStyle name="20 % - Akzent5 4 2 2 5 3 2" xfId="24515"/>
    <cellStyle name="20 % - Akzent5 4 2 2 5 3 3" xfId="37999"/>
    <cellStyle name="20 % - Akzent5 4 2 2 5 3 4" xfId="51490"/>
    <cellStyle name="20 % - Akzent5 4 2 2 5 4" xfId="14420"/>
    <cellStyle name="20 % - Akzent5 4 2 2 5 4 2" xfId="27871"/>
    <cellStyle name="20 % - Akzent5 4 2 2 5 4 3" xfId="41355"/>
    <cellStyle name="20 % - Akzent5 4 2 2 5 4 4" xfId="54846"/>
    <cellStyle name="20 % - Akzent5 4 2 2 5 5" xfId="17802"/>
    <cellStyle name="20 % - Akzent5 4 2 2 5 6" xfId="31286"/>
    <cellStyle name="20 % - Akzent5 4 2 2 5 7" xfId="44777"/>
    <cellStyle name="20 % - Akzent5 4 2 2 6" xfId="4901"/>
    <cellStyle name="20 % - Akzent5 4 2 2 6 2" xfId="18352"/>
    <cellStyle name="20 % - Akzent5 4 2 2 6 3" xfId="31836"/>
    <cellStyle name="20 % - Akzent5 4 2 2 6 4" xfId="45327"/>
    <cellStyle name="20 % - Akzent5 4 2 2 7" xfId="8257"/>
    <cellStyle name="20 % - Akzent5 4 2 2 7 2" xfId="21708"/>
    <cellStyle name="20 % - Akzent5 4 2 2 7 3" xfId="35192"/>
    <cellStyle name="20 % - Akzent5 4 2 2 7 4" xfId="48683"/>
    <cellStyle name="20 % - Akzent5 4 2 2 8" xfId="11613"/>
    <cellStyle name="20 % - Akzent5 4 2 2 8 2" xfId="25064"/>
    <cellStyle name="20 % - Akzent5 4 2 2 8 3" xfId="38548"/>
    <cellStyle name="20 % - Akzent5 4 2 2 8 4" xfId="52039"/>
    <cellStyle name="20 % - Akzent5 4 2 2 9" xfId="14994"/>
    <cellStyle name="20 % - Akzent5 4 2 3" xfId="1836"/>
    <cellStyle name="20 % - Akzent5 4 2 3 2" xfId="2976"/>
    <cellStyle name="20 % - Akzent5 4 2 3 2 2" xfId="6337"/>
    <cellStyle name="20 % - Akzent5 4 2 3 2 2 2" xfId="19788"/>
    <cellStyle name="20 % - Akzent5 4 2 3 2 2 3" xfId="33272"/>
    <cellStyle name="20 % - Akzent5 4 2 3 2 2 4" xfId="46763"/>
    <cellStyle name="20 % - Akzent5 4 2 3 2 3" xfId="9693"/>
    <cellStyle name="20 % - Akzent5 4 2 3 2 3 2" xfId="23144"/>
    <cellStyle name="20 % - Akzent5 4 2 3 2 3 3" xfId="36628"/>
    <cellStyle name="20 % - Akzent5 4 2 3 2 3 4" xfId="50119"/>
    <cellStyle name="20 % - Akzent5 4 2 3 2 4" xfId="13049"/>
    <cellStyle name="20 % - Akzent5 4 2 3 2 4 2" xfId="26500"/>
    <cellStyle name="20 % - Akzent5 4 2 3 2 4 3" xfId="39984"/>
    <cellStyle name="20 % - Akzent5 4 2 3 2 4 4" xfId="53475"/>
    <cellStyle name="20 % - Akzent5 4 2 3 2 5" xfId="16431"/>
    <cellStyle name="20 % - Akzent5 4 2 3 2 6" xfId="29915"/>
    <cellStyle name="20 % - Akzent5 4 2 3 2 7" xfId="43406"/>
    <cellStyle name="20 % - Akzent5 4 2 3 3" xfId="5210"/>
    <cellStyle name="20 % - Akzent5 4 2 3 3 2" xfId="18661"/>
    <cellStyle name="20 % - Akzent5 4 2 3 3 3" xfId="32145"/>
    <cellStyle name="20 % - Akzent5 4 2 3 3 4" xfId="45636"/>
    <cellStyle name="20 % - Akzent5 4 2 3 4" xfId="8566"/>
    <cellStyle name="20 % - Akzent5 4 2 3 4 2" xfId="22017"/>
    <cellStyle name="20 % - Akzent5 4 2 3 4 3" xfId="35501"/>
    <cellStyle name="20 % - Akzent5 4 2 3 4 4" xfId="48992"/>
    <cellStyle name="20 % - Akzent5 4 2 3 5" xfId="11922"/>
    <cellStyle name="20 % - Akzent5 4 2 3 5 2" xfId="25373"/>
    <cellStyle name="20 % - Akzent5 4 2 3 5 3" xfId="38857"/>
    <cellStyle name="20 % - Akzent5 4 2 3 5 4" xfId="52348"/>
    <cellStyle name="20 % - Akzent5 4 2 3 6" xfId="15304"/>
    <cellStyle name="20 % - Akzent5 4 2 3 7" xfId="28788"/>
    <cellStyle name="20 % - Akzent5 4 2 3 8" xfId="42279"/>
    <cellStyle name="20 % - Akzent5 4 2 4" xfId="2415"/>
    <cellStyle name="20 % - Akzent5 4 2 4 2" xfId="5777"/>
    <cellStyle name="20 % - Akzent5 4 2 4 2 2" xfId="19228"/>
    <cellStyle name="20 % - Akzent5 4 2 4 2 3" xfId="32712"/>
    <cellStyle name="20 % - Akzent5 4 2 4 2 4" xfId="46203"/>
    <cellStyle name="20 % - Akzent5 4 2 4 3" xfId="9133"/>
    <cellStyle name="20 % - Akzent5 4 2 4 3 2" xfId="22584"/>
    <cellStyle name="20 % - Akzent5 4 2 4 3 3" xfId="36068"/>
    <cellStyle name="20 % - Akzent5 4 2 4 3 4" xfId="49559"/>
    <cellStyle name="20 % - Akzent5 4 2 4 4" xfId="12489"/>
    <cellStyle name="20 % - Akzent5 4 2 4 4 2" xfId="25940"/>
    <cellStyle name="20 % - Akzent5 4 2 4 4 3" xfId="39424"/>
    <cellStyle name="20 % - Akzent5 4 2 4 4 4" xfId="52915"/>
    <cellStyle name="20 % - Akzent5 4 2 4 5" xfId="15871"/>
    <cellStyle name="20 % - Akzent5 4 2 4 6" xfId="29355"/>
    <cellStyle name="20 % - Akzent5 4 2 4 7" xfId="42846"/>
    <cellStyle name="20 % - Akzent5 4 2 5" xfId="3521"/>
    <cellStyle name="20 % - Akzent5 4 2 5 2" xfId="6882"/>
    <cellStyle name="20 % - Akzent5 4 2 5 2 2" xfId="20333"/>
    <cellStyle name="20 % - Akzent5 4 2 5 2 3" xfId="33817"/>
    <cellStyle name="20 % - Akzent5 4 2 5 2 4" xfId="47308"/>
    <cellStyle name="20 % - Akzent5 4 2 5 3" xfId="10238"/>
    <cellStyle name="20 % - Akzent5 4 2 5 3 2" xfId="23689"/>
    <cellStyle name="20 % - Akzent5 4 2 5 3 3" xfId="37173"/>
    <cellStyle name="20 % - Akzent5 4 2 5 3 4" xfId="50664"/>
    <cellStyle name="20 % - Akzent5 4 2 5 4" xfId="13594"/>
    <cellStyle name="20 % - Akzent5 4 2 5 4 2" xfId="27045"/>
    <cellStyle name="20 % - Akzent5 4 2 5 4 3" xfId="40529"/>
    <cellStyle name="20 % - Akzent5 4 2 5 4 4" xfId="54020"/>
    <cellStyle name="20 % - Akzent5 4 2 5 5" xfId="16976"/>
    <cellStyle name="20 % - Akzent5 4 2 5 6" xfId="30460"/>
    <cellStyle name="20 % - Akzent5 4 2 5 7" xfId="43951"/>
    <cellStyle name="20 % - Akzent5 4 2 6" xfId="4101"/>
    <cellStyle name="20 % - Akzent5 4 2 6 2" xfId="7458"/>
    <cellStyle name="20 % - Akzent5 4 2 6 2 2" xfId="20909"/>
    <cellStyle name="20 % - Akzent5 4 2 6 2 3" xfId="34393"/>
    <cellStyle name="20 % - Akzent5 4 2 6 2 4" xfId="47884"/>
    <cellStyle name="20 % - Akzent5 4 2 6 3" xfId="10814"/>
    <cellStyle name="20 % - Akzent5 4 2 6 3 2" xfId="24265"/>
    <cellStyle name="20 % - Akzent5 4 2 6 3 3" xfId="37749"/>
    <cellStyle name="20 % - Akzent5 4 2 6 3 4" xfId="51240"/>
    <cellStyle name="20 % - Akzent5 4 2 6 4" xfId="14170"/>
    <cellStyle name="20 % - Akzent5 4 2 6 4 2" xfId="27621"/>
    <cellStyle name="20 % - Akzent5 4 2 6 4 3" xfId="41105"/>
    <cellStyle name="20 % - Akzent5 4 2 6 4 4" xfId="54596"/>
    <cellStyle name="20 % - Akzent5 4 2 6 5" xfId="17552"/>
    <cellStyle name="20 % - Akzent5 4 2 6 6" xfId="31036"/>
    <cellStyle name="20 % - Akzent5 4 2 6 7" xfId="44527"/>
    <cellStyle name="20 % - Akzent5 4 2 7" xfId="4651"/>
    <cellStyle name="20 % - Akzent5 4 2 7 2" xfId="18102"/>
    <cellStyle name="20 % - Akzent5 4 2 7 3" xfId="31586"/>
    <cellStyle name="20 % - Akzent5 4 2 7 4" xfId="45077"/>
    <cellStyle name="20 % - Akzent5 4 2 8" xfId="8007"/>
    <cellStyle name="20 % - Akzent5 4 2 8 2" xfId="21458"/>
    <cellStyle name="20 % - Akzent5 4 2 8 3" xfId="34942"/>
    <cellStyle name="20 % - Akzent5 4 2 8 4" xfId="48433"/>
    <cellStyle name="20 % - Akzent5 4 2 9" xfId="11363"/>
    <cellStyle name="20 % - Akzent5 4 2 9 2" xfId="24814"/>
    <cellStyle name="20 % - Akzent5 4 2 9 3" xfId="38298"/>
    <cellStyle name="20 % - Akzent5 4 2 9 4" xfId="51789"/>
    <cellStyle name="20 % - Akzent5 4 3" xfId="1411"/>
    <cellStyle name="20 % - Akzent5 4 3 10" xfId="28376"/>
    <cellStyle name="20 % - Akzent5 4 3 11" xfId="41867"/>
    <cellStyle name="20 % - Akzent5 4 3 2" xfId="1985"/>
    <cellStyle name="20 % - Akzent5 4 3 2 2" xfId="3125"/>
    <cellStyle name="20 % - Akzent5 4 3 2 2 2" xfId="6486"/>
    <cellStyle name="20 % - Akzent5 4 3 2 2 2 2" xfId="19937"/>
    <cellStyle name="20 % - Akzent5 4 3 2 2 2 3" xfId="33421"/>
    <cellStyle name="20 % - Akzent5 4 3 2 2 2 4" xfId="46912"/>
    <cellStyle name="20 % - Akzent5 4 3 2 2 3" xfId="9842"/>
    <cellStyle name="20 % - Akzent5 4 3 2 2 3 2" xfId="23293"/>
    <cellStyle name="20 % - Akzent5 4 3 2 2 3 3" xfId="36777"/>
    <cellStyle name="20 % - Akzent5 4 3 2 2 3 4" xfId="50268"/>
    <cellStyle name="20 % - Akzent5 4 3 2 2 4" xfId="13198"/>
    <cellStyle name="20 % - Akzent5 4 3 2 2 4 2" xfId="26649"/>
    <cellStyle name="20 % - Akzent5 4 3 2 2 4 3" xfId="40133"/>
    <cellStyle name="20 % - Akzent5 4 3 2 2 4 4" xfId="53624"/>
    <cellStyle name="20 % - Akzent5 4 3 2 2 5" xfId="16580"/>
    <cellStyle name="20 % - Akzent5 4 3 2 2 6" xfId="30064"/>
    <cellStyle name="20 % - Akzent5 4 3 2 2 7" xfId="43555"/>
    <cellStyle name="20 % - Akzent5 4 3 2 3" xfId="5359"/>
    <cellStyle name="20 % - Akzent5 4 3 2 3 2" xfId="18810"/>
    <cellStyle name="20 % - Akzent5 4 3 2 3 3" xfId="32294"/>
    <cellStyle name="20 % - Akzent5 4 3 2 3 4" xfId="45785"/>
    <cellStyle name="20 % - Akzent5 4 3 2 4" xfId="8715"/>
    <cellStyle name="20 % - Akzent5 4 3 2 4 2" xfId="22166"/>
    <cellStyle name="20 % - Akzent5 4 3 2 4 3" xfId="35650"/>
    <cellStyle name="20 % - Akzent5 4 3 2 4 4" xfId="49141"/>
    <cellStyle name="20 % - Akzent5 4 3 2 5" xfId="12071"/>
    <cellStyle name="20 % - Akzent5 4 3 2 5 2" xfId="25522"/>
    <cellStyle name="20 % - Akzent5 4 3 2 5 3" xfId="39006"/>
    <cellStyle name="20 % - Akzent5 4 3 2 5 4" xfId="52497"/>
    <cellStyle name="20 % - Akzent5 4 3 2 6" xfId="15453"/>
    <cellStyle name="20 % - Akzent5 4 3 2 7" xfId="28937"/>
    <cellStyle name="20 % - Akzent5 4 3 2 8" xfId="42428"/>
    <cellStyle name="20 % - Akzent5 4 3 3" xfId="2565"/>
    <cellStyle name="20 % - Akzent5 4 3 3 2" xfId="5926"/>
    <cellStyle name="20 % - Akzent5 4 3 3 2 2" xfId="19377"/>
    <cellStyle name="20 % - Akzent5 4 3 3 2 3" xfId="32861"/>
    <cellStyle name="20 % - Akzent5 4 3 3 2 4" xfId="46352"/>
    <cellStyle name="20 % - Akzent5 4 3 3 3" xfId="9282"/>
    <cellStyle name="20 % - Akzent5 4 3 3 3 2" xfId="22733"/>
    <cellStyle name="20 % - Akzent5 4 3 3 3 3" xfId="36217"/>
    <cellStyle name="20 % - Akzent5 4 3 3 3 4" xfId="49708"/>
    <cellStyle name="20 % - Akzent5 4 3 3 4" xfId="12638"/>
    <cellStyle name="20 % - Akzent5 4 3 3 4 2" xfId="26089"/>
    <cellStyle name="20 % - Akzent5 4 3 3 4 3" xfId="39573"/>
    <cellStyle name="20 % - Akzent5 4 3 3 4 4" xfId="53064"/>
    <cellStyle name="20 % - Akzent5 4 3 3 5" xfId="16020"/>
    <cellStyle name="20 % - Akzent5 4 3 3 6" xfId="29504"/>
    <cellStyle name="20 % - Akzent5 4 3 3 7" xfId="42995"/>
    <cellStyle name="20 % - Akzent5 4 3 4" xfId="3670"/>
    <cellStyle name="20 % - Akzent5 4 3 4 2" xfId="7031"/>
    <cellStyle name="20 % - Akzent5 4 3 4 2 2" xfId="20482"/>
    <cellStyle name="20 % - Akzent5 4 3 4 2 3" xfId="33966"/>
    <cellStyle name="20 % - Akzent5 4 3 4 2 4" xfId="47457"/>
    <cellStyle name="20 % - Akzent5 4 3 4 3" xfId="10387"/>
    <cellStyle name="20 % - Akzent5 4 3 4 3 2" xfId="23838"/>
    <cellStyle name="20 % - Akzent5 4 3 4 3 3" xfId="37322"/>
    <cellStyle name="20 % - Akzent5 4 3 4 3 4" xfId="50813"/>
    <cellStyle name="20 % - Akzent5 4 3 4 4" xfId="13743"/>
    <cellStyle name="20 % - Akzent5 4 3 4 4 2" xfId="27194"/>
    <cellStyle name="20 % - Akzent5 4 3 4 4 3" xfId="40678"/>
    <cellStyle name="20 % - Akzent5 4 3 4 4 4" xfId="54169"/>
    <cellStyle name="20 % - Akzent5 4 3 4 5" xfId="17125"/>
    <cellStyle name="20 % - Akzent5 4 3 4 6" xfId="30609"/>
    <cellStyle name="20 % - Akzent5 4 3 4 7" xfId="44100"/>
    <cellStyle name="20 % - Akzent5 4 3 5" xfId="4250"/>
    <cellStyle name="20 % - Akzent5 4 3 5 2" xfId="7607"/>
    <cellStyle name="20 % - Akzent5 4 3 5 2 2" xfId="21058"/>
    <cellStyle name="20 % - Akzent5 4 3 5 2 3" xfId="34542"/>
    <cellStyle name="20 % - Akzent5 4 3 5 2 4" xfId="48033"/>
    <cellStyle name="20 % - Akzent5 4 3 5 3" xfId="10963"/>
    <cellStyle name="20 % - Akzent5 4 3 5 3 2" xfId="24414"/>
    <cellStyle name="20 % - Akzent5 4 3 5 3 3" xfId="37898"/>
    <cellStyle name="20 % - Akzent5 4 3 5 3 4" xfId="51389"/>
    <cellStyle name="20 % - Akzent5 4 3 5 4" xfId="14319"/>
    <cellStyle name="20 % - Akzent5 4 3 5 4 2" xfId="27770"/>
    <cellStyle name="20 % - Akzent5 4 3 5 4 3" xfId="41254"/>
    <cellStyle name="20 % - Akzent5 4 3 5 4 4" xfId="54745"/>
    <cellStyle name="20 % - Akzent5 4 3 5 5" xfId="17701"/>
    <cellStyle name="20 % - Akzent5 4 3 5 6" xfId="31185"/>
    <cellStyle name="20 % - Akzent5 4 3 5 7" xfId="44676"/>
    <cellStyle name="20 % - Akzent5 4 3 6" xfId="4800"/>
    <cellStyle name="20 % - Akzent5 4 3 6 2" xfId="18251"/>
    <cellStyle name="20 % - Akzent5 4 3 6 3" xfId="31735"/>
    <cellStyle name="20 % - Akzent5 4 3 6 4" xfId="45226"/>
    <cellStyle name="20 % - Akzent5 4 3 7" xfId="8156"/>
    <cellStyle name="20 % - Akzent5 4 3 7 2" xfId="21607"/>
    <cellStyle name="20 % - Akzent5 4 3 7 3" xfId="35091"/>
    <cellStyle name="20 % - Akzent5 4 3 7 4" xfId="48582"/>
    <cellStyle name="20 % - Akzent5 4 3 8" xfId="11512"/>
    <cellStyle name="20 % - Akzent5 4 3 8 2" xfId="24963"/>
    <cellStyle name="20 % - Akzent5 4 3 8 3" xfId="38447"/>
    <cellStyle name="20 % - Akzent5 4 3 8 4" xfId="51938"/>
    <cellStyle name="20 % - Akzent5 4 3 9" xfId="14893"/>
    <cellStyle name="20 % - Akzent5 4 4" xfId="1736"/>
    <cellStyle name="20 % - Akzent5 4 4 2" xfId="2875"/>
    <cellStyle name="20 % - Akzent5 4 4 2 2" xfId="6236"/>
    <cellStyle name="20 % - Akzent5 4 4 2 2 2" xfId="19687"/>
    <cellStyle name="20 % - Akzent5 4 4 2 2 3" xfId="33171"/>
    <cellStyle name="20 % - Akzent5 4 4 2 2 4" xfId="46662"/>
    <cellStyle name="20 % - Akzent5 4 4 2 3" xfId="9592"/>
    <cellStyle name="20 % - Akzent5 4 4 2 3 2" xfId="23043"/>
    <cellStyle name="20 % - Akzent5 4 4 2 3 3" xfId="36527"/>
    <cellStyle name="20 % - Akzent5 4 4 2 3 4" xfId="50018"/>
    <cellStyle name="20 % - Akzent5 4 4 2 4" xfId="12948"/>
    <cellStyle name="20 % - Akzent5 4 4 2 4 2" xfId="26399"/>
    <cellStyle name="20 % - Akzent5 4 4 2 4 3" xfId="39883"/>
    <cellStyle name="20 % - Akzent5 4 4 2 4 4" xfId="53374"/>
    <cellStyle name="20 % - Akzent5 4 4 2 5" xfId="16330"/>
    <cellStyle name="20 % - Akzent5 4 4 2 6" xfId="29814"/>
    <cellStyle name="20 % - Akzent5 4 4 2 7" xfId="43305"/>
    <cellStyle name="20 % - Akzent5 4 4 3" xfId="5109"/>
    <cellStyle name="20 % - Akzent5 4 4 3 2" xfId="18560"/>
    <cellStyle name="20 % - Akzent5 4 4 3 3" xfId="32044"/>
    <cellStyle name="20 % - Akzent5 4 4 3 4" xfId="45535"/>
    <cellStyle name="20 % - Akzent5 4 4 4" xfId="8465"/>
    <cellStyle name="20 % - Akzent5 4 4 4 2" xfId="21916"/>
    <cellStyle name="20 % - Akzent5 4 4 4 3" xfId="35400"/>
    <cellStyle name="20 % - Akzent5 4 4 4 4" xfId="48891"/>
    <cellStyle name="20 % - Akzent5 4 4 5" xfId="11821"/>
    <cellStyle name="20 % - Akzent5 4 4 5 2" xfId="25272"/>
    <cellStyle name="20 % - Akzent5 4 4 5 3" xfId="38756"/>
    <cellStyle name="20 % - Akzent5 4 4 5 4" xfId="52247"/>
    <cellStyle name="20 % - Akzent5 4 4 6" xfId="15203"/>
    <cellStyle name="20 % - Akzent5 4 4 7" xfId="28687"/>
    <cellStyle name="20 % - Akzent5 4 4 8" xfId="42178"/>
    <cellStyle name="20 % - Akzent5 4 5" xfId="2313"/>
    <cellStyle name="20 % - Akzent5 4 5 2" xfId="5675"/>
    <cellStyle name="20 % - Akzent5 4 5 2 2" xfId="19126"/>
    <cellStyle name="20 % - Akzent5 4 5 2 3" xfId="32610"/>
    <cellStyle name="20 % - Akzent5 4 5 2 4" xfId="46101"/>
    <cellStyle name="20 % - Akzent5 4 5 3" xfId="9031"/>
    <cellStyle name="20 % - Akzent5 4 5 3 2" xfId="22482"/>
    <cellStyle name="20 % - Akzent5 4 5 3 3" xfId="35966"/>
    <cellStyle name="20 % - Akzent5 4 5 3 4" xfId="49457"/>
    <cellStyle name="20 % - Akzent5 4 5 4" xfId="12387"/>
    <cellStyle name="20 % - Akzent5 4 5 4 2" xfId="25838"/>
    <cellStyle name="20 % - Akzent5 4 5 4 3" xfId="39322"/>
    <cellStyle name="20 % - Akzent5 4 5 4 4" xfId="52813"/>
    <cellStyle name="20 % - Akzent5 4 5 5" xfId="15769"/>
    <cellStyle name="20 % - Akzent5 4 5 6" xfId="29253"/>
    <cellStyle name="20 % - Akzent5 4 5 7" xfId="42744"/>
    <cellStyle name="20 % - Akzent5 4 6" xfId="3419"/>
    <cellStyle name="20 % - Akzent5 4 6 2" xfId="6780"/>
    <cellStyle name="20 % - Akzent5 4 6 2 2" xfId="20231"/>
    <cellStyle name="20 % - Akzent5 4 6 2 3" xfId="33715"/>
    <cellStyle name="20 % - Akzent5 4 6 2 4" xfId="47206"/>
    <cellStyle name="20 % - Akzent5 4 6 3" xfId="10136"/>
    <cellStyle name="20 % - Akzent5 4 6 3 2" xfId="23587"/>
    <cellStyle name="20 % - Akzent5 4 6 3 3" xfId="37071"/>
    <cellStyle name="20 % - Akzent5 4 6 3 4" xfId="50562"/>
    <cellStyle name="20 % - Akzent5 4 6 4" xfId="13492"/>
    <cellStyle name="20 % - Akzent5 4 6 4 2" xfId="26943"/>
    <cellStyle name="20 % - Akzent5 4 6 4 3" xfId="40427"/>
    <cellStyle name="20 % - Akzent5 4 6 4 4" xfId="53918"/>
    <cellStyle name="20 % - Akzent5 4 6 5" xfId="16874"/>
    <cellStyle name="20 % - Akzent5 4 6 6" xfId="30358"/>
    <cellStyle name="20 % - Akzent5 4 6 7" xfId="43849"/>
    <cellStyle name="20 % - Akzent5 4 7" xfId="3999"/>
    <cellStyle name="20 % - Akzent5 4 7 2" xfId="7356"/>
    <cellStyle name="20 % - Akzent5 4 7 2 2" xfId="20807"/>
    <cellStyle name="20 % - Akzent5 4 7 2 3" xfId="34291"/>
    <cellStyle name="20 % - Akzent5 4 7 2 4" xfId="47782"/>
    <cellStyle name="20 % - Akzent5 4 7 3" xfId="10712"/>
    <cellStyle name="20 % - Akzent5 4 7 3 2" xfId="24163"/>
    <cellStyle name="20 % - Akzent5 4 7 3 3" xfId="37647"/>
    <cellStyle name="20 % - Akzent5 4 7 3 4" xfId="51138"/>
    <cellStyle name="20 % - Akzent5 4 7 4" xfId="14068"/>
    <cellStyle name="20 % - Akzent5 4 7 4 2" xfId="27519"/>
    <cellStyle name="20 % - Akzent5 4 7 4 3" xfId="41003"/>
    <cellStyle name="20 % - Akzent5 4 7 4 4" xfId="54494"/>
    <cellStyle name="20 % - Akzent5 4 7 5" xfId="17450"/>
    <cellStyle name="20 % - Akzent5 4 7 6" xfId="30934"/>
    <cellStyle name="20 % - Akzent5 4 7 7" xfId="44425"/>
    <cellStyle name="20 % - Akzent5 4 8" xfId="4549"/>
    <cellStyle name="20 % - Akzent5 4 8 2" xfId="18000"/>
    <cellStyle name="20 % - Akzent5 4 8 3" xfId="31484"/>
    <cellStyle name="20 % - Akzent5 4 8 4" xfId="44975"/>
    <cellStyle name="20 % - Akzent5 4 9" xfId="7905"/>
    <cellStyle name="20 % - Akzent5 4 9 2" xfId="21356"/>
    <cellStyle name="20 % - Akzent5 4 9 3" xfId="34840"/>
    <cellStyle name="20 % - Akzent5 4 9 4" xfId="48331"/>
    <cellStyle name="20 % - Akzent5 5" xfId="1197"/>
    <cellStyle name="20 % - Akzent5 5 10" xfId="14660"/>
    <cellStyle name="20 % - Akzent5 5 11" xfId="28143"/>
    <cellStyle name="20 % - Akzent5 5 12" xfId="41634"/>
    <cellStyle name="20 % - Akzent5 5 2" xfId="1428"/>
    <cellStyle name="20 % - Akzent5 5 2 10" xfId="28393"/>
    <cellStyle name="20 % - Akzent5 5 2 11" xfId="41884"/>
    <cellStyle name="20 % - Akzent5 5 2 2" xfId="2002"/>
    <cellStyle name="20 % - Akzent5 5 2 2 2" xfId="3142"/>
    <cellStyle name="20 % - Akzent5 5 2 2 2 2" xfId="6503"/>
    <cellStyle name="20 % - Akzent5 5 2 2 2 2 2" xfId="19954"/>
    <cellStyle name="20 % - Akzent5 5 2 2 2 2 3" xfId="33438"/>
    <cellStyle name="20 % - Akzent5 5 2 2 2 2 4" xfId="46929"/>
    <cellStyle name="20 % - Akzent5 5 2 2 2 3" xfId="9859"/>
    <cellStyle name="20 % - Akzent5 5 2 2 2 3 2" xfId="23310"/>
    <cellStyle name="20 % - Akzent5 5 2 2 2 3 3" xfId="36794"/>
    <cellStyle name="20 % - Akzent5 5 2 2 2 3 4" xfId="50285"/>
    <cellStyle name="20 % - Akzent5 5 2 2 2 4" xfId="13215"/>
    <cellStyle name="20 % - Akzent5 5 2 2 2 4 2" xfId="26666"/>
    <cellStyle name="20 % - Akzent5 5 2 2 2 4 3" xfId="40150"/>
    <cellStyle name="20 % - Akzent5 5 2 2 2 4 4" xfId="53641"/>
    <cellStyle name="20 % - Akzent5 5 2 2 2 5" xfId="16597"/>
    <cellStyle name="20 % - Akzent5 5 2 2 2 6" xfId="30081"/>
    <cellStyle name="20 % - Akzent5 5 2 2 2 7" xfId="43572"/>
    <cellStyle name="20 % - Akzent5 5 2 2 3" xfId="5376"/>
    <cellStyle name="20 % - Akzent5 5 2 2 3 2" xfId="18827"/>
    <cellStyle name="20 % - Akzent5 5 2 2 3 3" xfId="32311"/>
    <cellStyle name="20 % - Akzent5 5 2 2 3 4" xfId="45802"/>
    <cellStyle name="20 % - Akzent5 5 2 2 4" xfId="8732"/>
    <cellStyle name="20 % - Akzent5 5 2 2 4 2" xfId="22183"/>
    <cellStyle name="20 % - Akzent5 5 2 2 4 3" xfId="35667"/>
    <cellStyle name="20 % - Akzent5 5 2 2 4 4" xfId="49158"/>
    <cellStyle name="20 % - Akzent5 5 2 2 5" xfId="12088"/>
    <cellStyle name="20 % - Akzent5 5 2 2 5 2" xfId="25539"/>
    <cellStyle name="20 % - Akzent5 5 2 2 5 3" xfId="39023"/>
    <cellStyle name="20 % - Akzent5 5 2 2 5 4" xfId="52514"/>
    <cellStyle name="20 % - Akzent5 5 2 2 6" xfId="15470"/>
    <cellStyle name="20 % - Akzent5 5 2 2 7" xfId="28954"/>
    <cellStyle name="20 % - Akzent5 5 2 2 8" xfId="42445"/>
    <cellStyle name="20 % - Akzent5 5 2 3" xfId="2582"/>
    <cellStyle name="20 % - Akzent5 5 2 3 2" xfId="5943"/>
    <cellStyle name="20 % - Akzent5 5 2 3 2 2" xfId="19394"/>
    <cellStyle name="20 % - Akzent5 5 2 3 2 3" xfId="32878"/>
    <cellStyle name="20 % - Akzent5 5 2 3 2 4" xfId="46369"/>
    <cellStyle name="20 % - Akzent5 5 2 3 3" xfId="9299"/>
    <cellStyle name="20 % - Akzent5 5 2 3 3 2" xfId="22750"/>
    <cellStyle name="20 % - Akzent5 5 2 3 3 3" xfId="36234"/>
    <cellStyle name="20 % - Akzent5 5 2 3 3 4" xfId="49725"/>
    <cellStyle name="20 % - Akzent5 5 2 3 4" xfId="12655"/>
    <cellStyle name="20 % - Akzent5 5 2 3 4 2" xfId="26106"/>
    <cellStyle name="20 % - Akzent5 5 2 3 4 3" xfId="39590"/>
    <cellStyle name="20 % - Akzent5 5 2 3 4 4" xfId="53081"/>
    <cellStyle name="20 % - Akzent5 5 2 3 5" xfId="16037"/>
    <cellStyle name="20 % - Akzent5 5 2 3 6" xfId="29521"/>
    <cellStyle name="20 % - Akzent5 5 2 3 7" xfId="43012"/>
    <cellStyle name="20 % - Akzent5 5 2 4" xfId="3687"/>
    <cellStyle name="20 % - Akzent5 5 2 4 2" xfId="7048"/>
    <cellStyle name="20 % - Akzent5 5 2 4 2 2" xfId="20499"/>
    <cellStyle name="20 % - Akzent5 5 2 4 2 3" xfId="33983"/>
    <cellStyle name="20 % - Akzent5 5 2 4 2 4" xfId="47474"/>
    <cellStyle name="20 % - Akzent5 5 2 4 3" xfId="10404"/>
    <cellStyle name="20 % - Akzent5 5 2 4 3 2" xfId="23855"/>
    <cellStyle name="20 % - Akzent5 5 2 4 3 3" xfId="37339"/>
    <cellStyle name="20 % - Akzent5 5 2 4 3 4" xfId="50830"/>
    <cellStyle name="20 % - Akzent5 5 2 4 4" xfId="13760"/>
    <cellStyle name="20 % - Akzent5 5 2 4 4 2" xfId="27211"/>
    <cellStyle name="20 % - Akzent5 5 2 4 4 3" xfId="40695"/>
    <cellStyle name="20 % - Akzent5 5 2 4 4 4" xfId="54186"/>
    <cellStyle name="20 % - Akzent5 5 2 4 5" xfId="17142"/>
    <cellStyle name="20 % - Akzent5 5 2 4 6" xfId="30626"/>
    <cellStyle name="20 % - Akzent5 5 2 4 7" xfId="44117"/>
    <cellStyle name="20 % - Akzent5 5 2 5" xfId="4267"/>
    <cellStyle name="20 % - Akzent5 5 2 5 2" xfId="7624"/>
    <cellStyle name="20 % - Akzent5 5 2 5 2 2" xfId="21075"/>
    <cellStyle name="20 % - Akzent5 5 2 5 2 3" xfId="34559"/>
    <cellStyle name="20 % - Akzent5 5 2 5 2 4" xfId="48050"/>
    <cellStyle name="20 % - Akzent5 5 2 5 3" xfId="10980"/>
    <cellStyle name="20 % - Akzent5 5 2 5 3 2" xfId="24431"/>
    <cellStyle name="20 % - Akzent5 5 2 5 3 3" xfId="37915"/>
    <cellStyle name="20 % - Akzent5 5 2 5 3 4" xfId="51406"/>
    <cellStyle name="20 % - Akzent5 5 2 5 4" xfId="14336"/>
    <cellStyle name="20 % - Akzent5 5 2 5 4 2" xfId="27787"/>
    <cellStyle name="20 % - Akzent5 5 2 5 4 3" xfId="41271"/>
    <cellStyle name="20 % - Akzent5 5 2 5 4 4" xfId="54762"/>
    <cellStyle name="20 % - Akzent5 5 2 5 5" xfId="17718"/>
    <cellStyle name="20 % - Akzent5 5 2 5 6" xfId="31202"/>
    <cellStyle name="20 % - Akzent5 5 2 5 7" xfId="44693"/>
    <cellStyle name="20 % - Akzent5 5 2 6" xfId="4817"/>
    <cellStyle name="20 % - Akzent5 5 2 6 2" xfId="18268"/>
    <cellStyle name="20 % - Akzent5 5 2 6 3" xfId="31752"/>
    <cellStyle name="20 % - Akzent5 5 2 6 4" xfId="45243"/>
    <cellStyle name="20 % - Akzent5 5 2 7" xfId="8173"/>
    <cellStyle name="20 % - Akzent5 5 2 7 2" xfId="21624"/>
    <cellStyle name="20 % - Akzent5 5 2 7 3" xfId="35108"/>
    <cellStyle name="20 % - Akzent5 5 2 7 4" xfId="48599"/>
    <cellStyle name="20 % - Akzent5 5 2 8" xfId="11529"/>
    <cellStyle name="20 % - Akzent5 5 2 8 2" xfId="24980"/>
    <cellStyle name="20 % - Akzent5 5 2 8 3" xfId="38464"/>
    <cellStyle name="20 % - Akzent5 5 2 8 4" xfId="51955"/>
    <cellStyle name="20 % - Akzent5 5 2 9" xfId="14910"/>
    <cellStyle name="20 % - Akzent5 5 3" xfId="1753"/>
    <cellStyle name="20 % - Akzent5 5 3 2" xfId="2892"/>
    <cellStyle name="20 % - Akzent5 5 3 2 2" xfId="6253"/>
    <cellStyle name="20 % - Akzent5 5 3 2 2 2" xfId="19704"/>
    <cellStyle name="20 % - Akzent5 5 3 2 2 3" xfId="33188"/>
    <cellStyle name="20 % - Akzent5 5 3 2 2 4" xfId="46679"/>
    <cellStyle name="20 % - Akzent5 5 3 2 3" xfId="9609"/>
    <cellStyle name="20 % - Akzent5 5 3 2 3 2" xfId="23060"/>
    <cellStyle name="20 % - Akzent5 5 3 2 3 3" xfId="36544"/>
    <cellStyle name="20 % - Akzent5 5 3 2 3 4" xfId="50035"/>
    <cellStyle name="20 % - Akzent5 5 3 2 4" xfId="12965"/>
    <cellStyle name="20 % - Akzent5 5 3 2 4 2" xfId="26416"/>
    <cellStyle name="20 % - Akzent5 5 3 2 4 3" xfId="39900"/>
    <cellStyle name="20 % - Akzent5 5 3 2 4 4" xfId="53391"/>
    <cellStyle name="20 % - Akzent5 5 3 2 5" xfId="16347"/>
    <cellStyle name="20 % - Akzent5 5 3 2 6" xfId="29831"/>
    <cellStyle name="20 % - Akzent5 5 3 2 7" xfId="43322"/>
    <cellStyle name="20 % - Akzent5 5 3 3" xfId="5126"/>
    <cellStyle name="20 % - Akzent5 5 3 3 2" xfId="18577"/>
    <cellStyle name="20 % - Akzent5 5 3 3 3" xfId="32061"/>
    <cellStyle name="20 % - Akzent5 5 3 3 4" xfId="45552"/>
    <cellStyle name="20 % - Akzent5 5 3 4" xfId="8482"/>
    <cellStyle name="20 % - Akzent5 5 3 4 2" xfId="21933"/>
    <cellStyle name="20 % - Akzent5 5 3 4 3" xfId="35417"/>
    <cellStyle name="20 % - Akzent5 5 3 4 4" xfId="48908"/>
    <cellStyle name="20 % - Akzent5 5 3 5" xfId="11838"/>
    <cellStyle name="20 % - Akzent5 5 3 5 2" xfId="25289"/>
    <cellStyle name="20 % - Akzent5 5 3 5 3" xfId="38773"/>
    <cellStyle name="20 % - Akzent5 5 3 5 4" xfId="52264"/>
    <cellStyle name="20 % - Akzent5 5 3 6" xfId="15220"/>
    <cellStyle name="20 % - Akzent5 5 3 7" xfId="28704"/>
    <cellStyle name="20 % - Akzent5 5 3 8" xfId="42195"/>
    <cellStyle name="20 % - Akzent5 5 4" xfId="2331"/>
    <cellStyle name="20 % - Akzent5 5 4 2" xfId="5693"/>
    <cellStyle name="20 % - Akzent5 5 4 2 2" xfId="19144"/>
    <cellStyle name="20 % - Akzent5 5 4 2 3" xfId="32628"/>
    <cellStyle name="20 % - Akzent5 5 4 2 4" xfId="46119"/>
    <cellStyle name="20 % - Akzent5 5 4 3" xfId="9049"/>
    <cellStyle name="20 % - Akzent5 5 4 3 2" xfId="22500"/>
    <cellStyle name="20 % - Akzent5 5 4 3 3" xfId="35984"/>
    <cellStyle name="20 % - Akzent5 5 4 3 4" xfId="49475"/>
    <cellStyle name="20 % - Akzent5 5 4 4" xfId="12405"/>
    <cellStyle name="20 % - Akzent5 5 4 4 2" xfId="25856"/>
    <cellStyle name="20 % - Akzent5 5 4 4 3" xfId="39340"/>
    <cellStyle name="20 % - Akzent5 5 4 4 4" xfId="52831"/>
    <cellStyle name="20 % - Akzent5 5 4 5" xfId="15787"/>
    <cellStyle name="20 % - Akzent5 5 4 6" xfId="29271"/>
    <cellStyle name="20 % - Akzent5 5 4 7" xfId="42762"/>
    <cellStyle name="20 % - Akzent5 5 5" xfId="3437"/>
    <cellStyle name="20 % - Akzent5 5 5 2" xfId="6798"/>
    <cellStyle name="20 % - Akzent5 5 5 2 2" xfId="20249"/>
    <cellStyle name="20 % - Akzent5 5 5 2 3" xfId="33733"/>
    <cellStyle name="20 % - Akzent5 5 5 2 4" xfId="47224"/>
    <cellStyle name="20 % - Akzent5 5 5 3" xfId="10154"/>
    <cellStyle name="20 % - Akzent5 5 5 3 2" xfId="23605"/>
    <cellStyle name="20 % - Akzent5 5 5 3 3" xfId="37089"/>
    <cellStyle name="20 % - Akzent5 5 5 3 4" xfId="50580"/>
    <cellStyle name="20 % - Akzent5 5 5 4" xfId="13510"/>
    <cellStyle name="20 % - Akzent5 5 5 4 2" xfId="26961"/>
    <cellStyle name="20 % - Akzent5 5 5 4 3" xfId="40445"/>
    <cellStyle name="20 % - Akzent5 5 5 4 4" xfId="53936"/>
    <cellStyle name="20 % - Akzent5 5 5 5" xfId="16892"/>
    <cellStyle name="20 % - Akzent5 5 5 6" xfId="30376"/>
    <cellStyle name="20 % - Akzent5 5 5 7" xfId="43867"/>
    <cellStyle name="20 % - Akzent5 5 6" xfId="4017"/>
    <cellStyle name="20 % - Akzent5 5 6 2" xfId="7374"/>
    <cellStyle name="20 % - Akzent5 5 6 2 2" xfId="20825"/>
    <cellStyle name="20 % - Akzent5 5 6 2 3" xfId="34309"/>
    <cellStyle name="20 % - Akzent5 5 6 2 4" xfId="47800"/>
    <cellStyle name="20 % - Akzent5 5 6 3" xfId="10730"/>
    <cellStyle name="20 % - Akzent5 5 6 3 2" xfId="24181"/>
    <cellStyle name="20 % - Akzent5 5 6 3 3" xfId="37665"/>
    <cellStyle name="20 % - Akzent5 5 6 3 4" xfId="51156"/>
    <cellStyle name="20 % - Akzent5 5 6 4" xfId="14086"/>
    <cellStyle name="20 % - Akzent5 5 6 4 2" xfId="27537"/>
    <cellStyle name="20 % - Akzent5 5 6 4 3" xfId="41021"/>
    <cellStyle name="20 % - Akzent5 5 6 4 4" xfId="54512"/>
    <cellStyle name="20 % - Akzent5 5 6 5" xfId="17468"/>
    <cellStyle name="20 % - Akzent5 5 6 6" xfId="30952"/>
    <cellStyle name="20 % - Akzent5 5 6 7" xfId="44443"/>
    <cellStyle name="20 % - Akzent5 5 7" xfId="4567"/>
    <cellStyle name="20 % - Akzent5 5 7 2" xfId="18018"/>
    <cellStyle name="20 % - Akzent5 5 7 3" xfId="31502"/>
    <cellStyle name="20 % - Akzent5 5 7 4" xfId="44993"/>
    <cellStyle name="20 % - Akzent5 5 8" xfId="7923"/>
    <cellStyle name="20 % - Akzent5 5 8 2" xfId="21374"/>
    <cellStyle name="20 % - Akzent5 5 8 3" xfId="34858"/>
    <cellStyle name="20 % - Akzent5 5 8 4" xfId="48349"/>
    <cellStyle name="20 % - Akzent5 5 9" xfId="11279"/>
    <cellStyle name="20 % - Akzent5 5 9 2" xfId="24730"/>
    <cellStyle name="20 % - Akzent5 5 9 3" xfId="38214"/>
    <cellStyle name="20 % - Akzent5 5 9 4" xfId="51705"/>
    <cellStyle name="20 % - Akzent5 6" xfId="1288"/>
    <cellStyle name="20 % - Akzent5 6 10" xfId="14761"/>
    <cellStyle name="20 % - Akzent5 6 11" xfId="28244"/>
    <cellStyle name="20 % - Akzent5 6 12" xfId="41735"/>
    <cellStyle name="20 % - Akzent5 6 2" xfId="1526"/>
    <cellStyle name="20 % - Akzent5 6 2 10" xfId="28494"/>
    <cellStyle name="20 % - Akzent5 6 2 11" xfId="41985"/>
    <cellStyle name="20 % - Akzent5 6 2 2" xfId="2102"/>
    <cellStyle name="20 % - Akzent5 6 2 2 2" xfId="3243"/>
    <cellStyle name="20 % - Akzent5 6 2 2 2 2" xfId="6604"/>
    <cellStyle name="20 % - Akzent5 6 2 2 2 2 2" xfId="20055"/>
    <cellStyle name="20 % - Akzent5 6 2 2 2 2 3" xfId="33539"/>
    <cellStyle name="20 % - Akzent5 6 2 2 2 2 4" xfId="47030"/>
    <cellStyle name="20 % - Akzent5 6 2 2 2 3" xfId="9960"/>
    <cellStyle name="20 % - Akzent5 6 2 2 2 3 2" xfId="23411"/>
    <cellStyle name="20 % - Akzent5 6 2 2 2 3 3" xfId="36895"/>
    <cellStyle name="20 % - Akzent5 6 2 2 2 3 4" xfId="50386"/>
    <cellStyle name="20 % - Akzent5 6 2 2 2 4" xfId="13316"/>
    <cellStyle name="20 % - Akzent5 6 2 2 2 4 2" xfId="26767"/>
    <cellStyle name="20 % - Akzent5 6 2 2 2 4 3" xfId="40251"/>
    <cellStyle name="20 % - Akzent5 6 2 2 2 4 4" xfId="53742"/>
    <cellStyle name="20 % - Akzent5 6 2 2 2 5" xfId="16698"/>
    <cellStyle name="20 % - Akzent5 6 2 2 2 6" xfId="30182"/>
    <cellStyle name="20 % - Akzent5 6 2 2 2 7" xfId="43673"/>
    <cellStyle name="20 % - Akzent5 6 2 2 3" xfId="5477"/>
    <cellStyle name="20 % - Akzent5 6 2 2 3 2" xfId="18928"/>
    <cellStyle name="20 % - Akzent5 6 2 2 3 3" xfId="32412"/>
    <cellStyle name="20 % - Akzent5 6 2 2 3 4" xfId="45903"/>
    <cellStyle name="20 % - Akzent5 6 2 2 4" xfId="8833"/>
    <cellStyle name="20 % - Akzent5 6 2 2 4 2" xfId="22284"/>
    <cellStyle name="20 % - Akzent5 6 2 2 4 3" xfId="35768"/>
    <cellStyle name="20 % - Akzent5 6 2 2 4 4" xfId="49259"/>
    <cellStyle name="20 % - Akzent5 6 2 2 5" xfId="12189"/>
    <cellStyle name="20 % - Akzent5 6 2 2 5 2" xfId="25640"/>
    <cellStyle name="20 % - Akzent5 6 2 2 5 3" xfId="39124"/>
    <cellStyle name="20 % - Akzent5 6 2 2 5 4" xfId="52615"/>
    <cellStyle name="20 % - Akzent5 6 2 2 6" xfId="15571"/>
    <cellStyle name="20 % - Akzent5 6 2 2 7" xfId="29055"/>
    <cellStyle name="20 % - Akzent5 6 2 2 8" xfId="42546"/>
    <cellStyle name="20 % - Akzent5 6 2 3" xfId="2683"/>
    <cellStyle name="20 % - Akzent5 6 2 3 2" xfId="6044"/>
    <cellStyle name="20 % - Akzent5 6 2 3 2 2" xfId="19495"/>
    <cellStyle name="20 % - Akzent5 6 2 3 2 3" xfId="32979"/>
    <cellStyle name="20 % - Akzent5 6 2 3 2 4" xfId="46470"/>
    <cellStyle name="20 % - Akzent5 6 2 3 3" xfId="9400"/>
    <cellStyle name="20 % - Akzent5 6 2 3 3 2" xfId="22851"/>
    <cellStyle name="20 % - Akzent5 6 2 3 3 3" xfId="36335"/>
    <cellStyle name="20 % - Akzent5 6 2 3 3 4" xfId="49826"/>
    <cellStyle name="20 % - Akzent5 6 2 3 4" xfId="12756"/>
    <cellStyle name="20 % - Akzent5 6 2 3 4 2" xfId="26207"/>
    <cellStyle name="20 % - Akzent5 6 2 3 4 3" xfId="39691"/>
    <cellStyle name="20 % - Akzent5 6 2 3 4 4" xfId="53182"/>
    <cellStyle name="20 % - Akzent5 6 2 3 5" xfId="16138"/>
    <cellStyle name="20 % - Akzent5 6 2 3 6" xfId="29622"/>
    <cellStyle name="20 % - Akzent5 6 2 3 7" xfId="43113"/>
    <cellStyle name="20 % - Akzent5 6 2 4" xfId="3788"/>
    <cellStyle name="20 % - Akzent5 6 2 4 2" xfId="7149"/>
    <cellStyle name="20 % - Akzent5 6 2 4 2 2" xfId="20600"/>
    <cellStyle name="20 % - Akzent5 6 2 4 2 3" xfId="34084"/>
    <cellStyle name="20 % - Akzent5 6 2 4 2 4" xfId="47575"/>
    <cellStyle name="20 % - Akzent5 6 2 4 3" xfId="10505"/>
    <cellStyle name="20 % - Akzent5 6 2 4 3 2" xfId="23956"/>
    <cellStyle name="20 % - Akzent5 6 2 4 3 3" xfId="37440"/>
    <cellStyle name="20 % - Akzent5 6 2 4 3 4" xfId="50931"/>
    <cellStyle name="20 % - Akzent5 6 2 4 4" xfId="13861"/>
    <cellStyle name="20 % - Akzent5 6 2 4 4 2" xfId="27312"/>
    <cellStyle name="20 % - Akzent5 6 2 4 4 3" xfId="40796"/>
    <cellStyle name="20 % - Akzent5 6 2 4 4 4" xfId="54287"/>
    <cellStyle name="20 % - Akzent5 6 2 4 5" xfId="17243"/>
    <cellStyle name="20 % - Akzent5 6 2 4 6" xfId="30727"/>
    <cellStyle name="20 % - Akzent5 6 2 4 7" xfId="44218"/>
    <cellStyle name="20 % - Akzent5 6 2 5" xfId="4368"/>
    <cellStyle name="20 % - Akzent5 6 2 5 2" xfId="7725"/>
    <cellStyle name="20 % - Akzent5 6 2 5 2 2" xfId="21176"/>
    <cellStyle name="20 % - Akzent5 6 2 5 2 3" xfId="34660"/>
    <cellStyle name="20 % - Akzent5 6 2 5 2 4" xfId="48151"/>
    <cellStyle name="20 % - Akzent5 6 2 5 3" xfId="11081"/>
    <cellStyle name="20 % - Akzent5 6 2 5 3 2" xfId="24532"/>
    <cellStyle name="20 % - Akzent5 6 2 5 3 3" xfId="38016"/>
    <cellStyle name="20 % - Akzent5 6 2 5 3 4" xfId="51507"/>
    <cellStyle name="20 % - Akzent5 6 2 5 4" xfId="14437"/>
    <cellStyle name="20 % - Akzent5 6 2 5 4 2" xfId="27888"/>
    <cellStyle name="20 % - Akzent5 6 2 5 4 3" xfId="41372"/>
    <cellStyle name="20 % - Akzent5 6 2 5 4 4" xfId="54863"/>
    <cellStyle name="20 % - Akzent5 6 2 5 5" xfId="17819"/>
    <cellStyle name="20 % - Akzent5 6 2 5 6" xfId="31303"/>
    <cellStyle name="20 % - Akzent5 6 2 5 7" xfId="44794"/>
    <cellStyle name="20 % - Akzent5 6 2 6" xfId="4918"/>
    <cellStyle name="20 % - Akzent5 6 2 6 2" xfId="18369"/>
    <cellStyle name="20 % - Akzent5 6 2 6 3" xfId="31853"/>
    <cellStyle name="20 % - Akzent5 6 2 6 4" xfId="45344"/>
    <cellStyle name="20 % - Akzent5 6 2 7" xfId="8274"/>
    <cellStyle name="20 % - Akzent5 6 2 7 2" xfId="21725"/>
    <cellStyle name="20 % - Akzent5 6 2 7 3" xfId="35209"/>
    <cellStyle name="20 % - Akzent5 6 2 7 4" xfId="48700"/>
    <cellStyle name="20 % - Akzent5 6 2 8" xfId="11630"/>
    <cellStyle name="20 % - Akzent5 6 2 8 2" xfId="25081"/>
    <cellStyle name="20 % - Akzent5 6 2 8 3" xfId="38565"/>
    <cellStyle name="20 % - Akzent5 6 2 8 4" xfId="52056"/>
    <cellStyle name="20 % - Akzent5 6 2 9" xfId="15011"/>
    <cellStyle name="20 % - Akzent5 6 3" xfId="1853"/>
    <cellStyle name="20 % - Akzent5 6 3 2" xfId="2993"/>
    <cellStyle name="20 % - Akzent5 6 3 2 2" xfId="6354"/>
    <cellStyle name="20 % - Akzent5 6 3 2 2 2" xfId="19805"/>
    <cellStyle name="20 % - Akzent5 6 3 2 2 3" xfId="33289"/>
    <cellStyle name="20 % - Akzent5 6 3 2 2 4" xfId="46780"/>
    <cellStyle name="20 % - Akzent5 6 3 2 3" xfId="9710"/>
    <cellStyle name="20 % - Akzent5 6 3 2 3 2" xfId="23161"/>
    <cellStyle name="20 % - Akzent5 6 3 2 3 3" xfId="36645"/>
    <cellStyle name="20 % - Akzent5 6 3 2 3 4" xfId="50136"/>
    <cellStyle name="20 % - Akzent5 6 3 2 4" xfId="13066"/>
    <cellStyle name="20 % - Akzent5 6 3 2 4 2" xfId="26517"/>
    <cellStyle name="20 % - Akzent5 6 3 2 4 3" xfId="40001"/>
    <cellStyle name="20 % - Akzent5 6 3 2 4 4" xfId="53492"/>
    <cellStyle name="20 % - Akzent5 6 3 2 5" xfId="16448"/>
    <cellStyle name="20 % - Akzent5 6 3 2 6" xfId="29932"/>
    <cellStyle name="20 % - Akzent5 6 3 2 7" xfId="43423"/>
    <cellStyle name="20 % - Akzent5 6 3 3" xfId="5227"/>
    <cellStyle name="20 % - Akzent5 6 3 3 2" xfId="18678"/>
    <cellStyle name="20 % - Akzent5 6 3 3 3" xfId="32162"/>
    <cellStyle name="20 % - Akzent5 6 3 3 4" xfId="45653"/>
    <cellStyle name="20 % - Akzent5 6 3 4" xfId="8583"/>
    <cellStyle name="20 % - Akzent5 6 3 4 2" xfId="22034"/>
    <cellStyle name="20 % - Akzent5 6 3 4 3" xfId="35518"/>
    <cellStyle name="20 % - Akzent5 6 3 4 4" xfId="49009"/>
    <cellStyle name="20 % - Akzent5 6 3 5" xfId="11939"/>
    <cellStyle name="20 % - Akzent5 6 3 5 2" xfId="25390"/>
    <cellStyle name="20 % - Akzent5 6 3 5 3" xfId="38874"/>
    <cellStyle name="20 % - Akzent5 6 3 5 4" xfId="52365"/>
    <cellStyle name="20 % - Akzent5 6 3 6" xfId="15321"/>
    <cellStyle name="20 % - Akzent5 6 3 7" xfId="28805"/>
    <cellStyle name="20 % - Akzent5 6 3 8" xfId="42296"/>
    <cellStyle name="20 % - Akzent5 6 4" xfId="2432"/>
    <cellStyle name="20 % - Akzent5 6 4 2" xfId="5794"/>
    <cellStyle name="20 % - Akzent5 6 4 2 2" xfId="19245"/>
    <cellStyle name="20 % - Akzent5 6 4 2 3" xfId="32729"/>
    <cellStyle name="20 % - Akzent5 6 4 2 4" xfId="46220"/>
    <cellStyle name="20 % - Akzent5 6 4 3" xfId="9150"/>
    <cellStyle name="20 % - Akzent5 6 4 3 2" xfId="22601"/>
    <cellStyle name="20 % - Akzent5 6 4 3 3" xfId="36085"/>
    <cellStyle name="20 % - Akzent5 6 4 3 4" xfId="49576"/>
    <cellStyle name="20 % - Akzent5 6 4 4" xfId="12506"/>
    <cellStyle name="20 % - Akzent5 6 4 4 2" xfId="25957"/>
    <cellStyle name="20 % - Akzent5 6 4 4 3" xfId="39441"/>
    <cellStyle name="20 % - Akzent5 6 4 4 4" xfId="52932"/>
    <cellStyle name="20 % - Akzent5 6 4 5" xfId="15888"/>
    <cellStyle name="20 % - Akzent5 6 4 6" xfId="29372"/>
    <cellStyle name="20 % - Akzent5 6 4 7" xfId="42863"/>
    <cellStyle name="20 % - Akzent5 6 5" xfId="3538"/>
    <cellStyle name="20 % - Akzent5 6 5 2" xfId="6899"/>
    <cellStyle name="20 % - Akzent5 6 5 2 2" xfId="20350"/>
    <cellStyle name="20 % - Akzent5 6 5 2 3" xfId="33834"/>
    <cellStyle name="20 % - Akzent5 6 5 2 4" xfId="47325"/>
    <cellStyle name="20 % - Akzent5 6 5 3" xfId="10255"/>
    <cellStyle name="20 % - Akzent5 6 5 3 2" xfId="23706"/>
    <cellStyle name="20 % - Akzent5 6 5 3 3" xfId="37190"/>
    <cellStyle name="20 % - Akzent5 6 5 3 4" xfId="50681"/>
    <cellStyle name="20 % - Akzent5 6 5 4" xfId="13611"/>
    <cellStyle name="20 % - Akzent5 6 5 4 2" xfId="27062"/>
    <cellStyle name="20 % - Akzent5 6 5 4 3" xfId="40546"/>
    <cellStyle name="20 % - Akzent5 6 5 4 4" xfId="54037"/>
    <cellStyle name="20 % - Akzent5 6 5 5" xfId="16993"/>
    <cellStyle name="20 % - Akzent5 6 5 6" xfId="30477"/>
    <cellStyle name="20 % - Akzent5 6 5 7" xfId="43968"/>
    <cellStyle name="20 % - Akzent5 6 6" xfId="4118"/>
    <cellStyle name="20 % - Akzent5 6 6 2" xfId="7475"/>
    <cellStyle name="20 % - Akzent5 6 6 2 2" xfId="20926"/>
    <cellStyle name="20 % - Akzent5 6 6 2 3" xfId="34410"/>
    <cellStyle name="20 % - Akzent5 6 6 2 4" xfId="47901"/>
    <cellStyle name="20 % - Akzent5 6 6 3" xfId="10831"/>
    <cellStyle name="20 % - Akzent5 6 6 3 2" xfId="24282"/>
    <cellStyle name="20 % - Akzent5 6 6 3 3" xfId="37766"/>
    <cellStyle name="20 % - Akzent5 6 6 3 4" xfId="51257"/>
    <cellStyle name="20 % - Akzent5 6 6 4" xfId="14187"/>
    <cellStyle name="20 % - Akzent5 6 6 4 2" xfId="27638"/>
    <cellStyle name="20 % - Akzent5 6 6 4 3" xfId="41122"/>
    <cellStyle name="20 % - Akzent5 6 6 4 4" xfId="54613"/>
    <cellStyle name="20 % - Akzent5 6 6 5" xfId="17569"/>
    <cellStyle name="20 % - Akzent5 6 6 6" xfId="31053"/>
    <cellStyle name="20 % - Akzent5 6 6 7" xfId="44544"/>
    <cellStyle name="20 % - Akzent5 6 7" xfId="4668"/>
    <cellStyle name="20 % - Akzent5 6 7 2" xfId="18119"/>
    <cellStyle name="20 % - Akzent5 6 7 3" xfId="31603"/>
    <cellStyle name="20 % - Akzent5 6 7 4" xfId="45094"/>
    <cellStyle name="20 % - Akzent5 6 8" xfId="8024"/>
    <cellStyle name="20 % - Akzent5 6 8 2" xfId="21475"/>
    <cellStyle name="20 % - Akzent5 6 8 3" xfId="34959"/>
    <cellStyle name="20 % - Akzent5 6 8 4" xfId="48450"/>
    <cellStyle name="20 % - Akzent5 6 9" xfId="11380"/>
    <cellStyle name="20 % - Akzent5 6 9 2" xfId="24831"/>
    <cellStyle name="20 % - Akzent5 6 9 3" xfId="38315"/>
    <cellStyle name="20 % - Akzent5 6 9 4" xfId="51806"/>
    <cellStyle name="20 % - Akzent5 7" xfId="1349"/>
    <cellStyle name="20 % - Akzent5 7 10" xfId="28311"/>
    <cellStyle name="20 % - Akzent5 7 11" xfId="41802"/>
    <cellStyle name="20 % - Akzent5 7 2" xfId="1920"/>
    <cellStyle name="20 % - Akzent5 7 2 2" xfId="3060"/>
    <cellStyle name="20 % - Akzent5 7 2 2 2" xfId="6421"/>
    <cellStyle name="20 % - Akzent5 7 2 2 2 2" xfId="19872"/>
    <cellStyle name="20 % - Akzent5 7 2 2 2 3" xfId="33356"/>
    <cellStyle name="20 % - Akzent5 7 2 2 2 4" xfId="46847"/>
    <cellStyle name="20 % - Akzent5 7 2 2 3" xfId="9777"/>
    <cellStyle name="20 % - Akzent5 7 2 2 3 2" xfId="23228"/>
    <cellStyle name="20 % - Akzent5 7 2 2 3 3" xfId="36712"/>
    <cellStyle name="20 % - Akzent5 7 2 2 3 4" xfId="50203"/>
    <cellStyle name="20 % - Akzent5 7 2 2 4" xfId="13133"/>
    <cellStyle name="20 % - Akzent5 7 2 2 4 2" xfId="26584"/>
    <cellStyle name="20 % - Akzent5 7 2 2 4 3" xfId="40068"/>
    <cellStyle name="20 % - Akzent5 7 2 2 4 4" xfId="53559"/>
    <cellStyle name="20 % - Akzent5 7 2 2 5" xfId="16515"/>
    <cellStyle name="20 % - Akzent5 7 2 2 6" xfId="29999"/>
    <cellStyle name="20 % - Akzent5 7 2 2 7" xfId="43490"/>
    <cellStyle name="20 % - Akzent5 7 2 3" xfId="5294"/>
    <cellStyle name="20 % - Akzent5 7 2 3 2" xfId="18745"/>
    <cellStyle name="20 % - Akzent5 7 2 3 3" xfId="32229"/>
    <cellStyle name="20 % - Akzent5 7 2 3 4" xfId="45720"/>
    <cellStyle name="20 % - Akzent5 7 2 4" xfId="8650"/>
    <cellStyle name="20 % - Akzent5 7 2 4 2" xfId="22101"/>
    <cellStyle name="20 % - Akzent5 7 2 4 3" xfId="35585"/>
    <cellStyle name="20 % - Akzent5 7 2 4 4" xfId="49076"/>
    <cellStyle name="20 % - Akzent5 7 2 5" xfId="12006"/>
    <cellStyle name="20 % - Akzent5 7 2 5 2" xfId="25457"/>
    <cellStyle name="20 % - Akzent5 7 2 5 3" xfId="38941"/>
    <cellStyle name="20 % - Akzent5 7 2 5 4" xfId="52432"/>
    <cellStyle name="20 % - Akzent5 7 2 6" xfId="15388"/>
    <cellStyle name="20 % - Akzent5 7 2 7" xfId="28872"/>
    <cellStyle name="20 % - Akzent5 7 2 8" xfId="42363"/>
    <cellStyle name="20 % - Akzent5 7 3" xfId="2500"/>
    <cellStyle name="20 % - Akzent5 7 3 2" xfId="5861"/>
    <cellStyle name="20 % - Akzent5 7 3 2 2" xfId="19312"/>
    <cellStyle name="20 % - Akzent5 7 3 2 3" xfId="32796"/>
    <cellStyle name="20 % - Akzent5 7 3 2 4" xfId="46287"/>
    <cellStyle name="20 % - Akzent5 7 3 3" xfId="9217"/>
    <cellStyle name="20 % - Akzent5 7 3 3 2" xfId="22668"/>
    <cellStyle name="20 % - Akzent5 7 3 3 3" xfId="36152"/>
    <cellStyle name="20 % - Akzent5 7 3 3 4" xfId="49643"/>
    <cellStyle name="20 % - Akzent5 7 3 4" xfId="12573"/>
    <cellStyle name="20 % - Akzent5 7 3 4 2" xfId="26024"/>
    <cellStyle name="20 % - Akzent5 7 3 4 3" xfId="39508"/>
    <cellStyle name="20 % - Akzent5 7 3 4 4" xfId="52999"/>
    <cellStyle name="20 % - Akzent5 7 3 5" xfId="15955"/>
    <cellStyle name="20 % - Akzent5 7 3 6" xfId="29439"/>
    <cellStyle name="20 % - Akzent5 7 3 7" xfId="42930"/>
    <cellStyle name="20 % - Akzent5 7 4" xfId="3605"/>
    <cellStyle name="20 % - Akzent5 7 4 2" xfId="6966"/>
    <cellStyle name="20 % - Akzent5 7 4 2 2" xfId="20417"/>
    <cellStyle name="20 % - Akzent5 7 4 2 3" xfId="33901"/>
    <cellStyle name="20 % - Akzent5 7 4 2 4" xfId="47392"/>
    <cellStyle name="20 % - Akzent5 7 4 3" xfId="10322"/>
    <cellStyle name="20 % - Akzent5 7 4 3 2" xfId="23773"/>
    <cellStyle name="20 % - Akzent5 7 4 3 3" xfId="37257"/>
    <cellStyle name="20 % - Akzent5 7 4 3 4" xfId="50748"/>
    <cellStyle name="20 % - Akzent5 7 4 4" xfId="13678"/>
    <cellStyle name="20 % - Akzent5 7 4 4 2" xfId="27129"/>
    <cellStyle name="20 % - Akzent5 7 4 4 3" xfId="40613"/>
    <cellStyle name="20 % - Akzent5 7 4 4 4" xfId="54104"/>
    <cellStyle name="20 % - Akzent5 7 4 5" xfId="17060"/>
    <cellStyle name="20 % - Akzent5 7 4 6" xfId="30544"/>
    <cellStyle name="20 % - Akzent5 7 4 7" xfId="44035"/>
    <cellStyle name="20 % - Akzent5 7 5" xfId="4185"/>
    <cellStyle name="20 % - Akzent5 7 5 2" xfId="7542"/>
    <cellStyle name="20 % - Akzent5 7 5 2 2" xfId="20993"/>
    <cellStyle name="20 % - Akzent5 7 5 2 3" xfId="34477"/>
    <cellStyle name="20 % - Akzent5 7 5 2 4" xfId="47968"/>
    <cellStyle name="20 % - Akzent5 7 5 3" xfId="10898"/>
    <cellStyle name="20 % - Akzent5 7 5 3 2" xfId="24349"/>
    <cellStyle name="20 % - Akzent5 7 5 3 3" xfId="37833"/>
    <cellStyle name="20 % - Akzent5 7 5 3 4" xfId="51324"/>
    <cellStyle name="20 % - Akzent5 7 5 4" xfId="14254"/>
    <cellStyle name="20 % - Akzent5 7 5 4 2" xfId="27705"/>
    <cellStyle name="20 % - Akzent5 7 5 4 3" xfId="41189"/>
    <cellStyle name="20 % - Akzent5 7 5 4 4" xfId="54680"/>
    <cellStyle name="20 % - Akzent5 7 5 5" xfId="17636"/>
    <cellStyle name="20 % - Akzent5 7 5 6" xfId="31120"/>
    <cellStyle name="20 % - Akzent5 7 5 7" xfId="44611"/>
    <cellStyle name="20 % - Akzent5 7 6" xfId="4735"/>
    <cellStyle name="20 % - Akzent5 7 6 2" xfId="18186"/>
    <cellStyle name="20 % - Akzent5 7 6 3" xfId="31670"/>
    <cellStyle name="20 % - Akzent5 7 6 4" xfId="45161"/>
    <cellStyle name="20 % - Akzent5 7 7" xfId="8091"/>
    <cellStyle name="20 % - Akzent5 7 7 2" xfId="21542"/>
    <cellStyle name="20 % - Akzent5 7 7 3" xfId="35026"/>
    <cellStyle name="20 % - Akzent5 7 7 4" xfId="48517"/>
    <cellStyle name="20 % - Akzent5 7 8" xfId="11447"/>
    <cellStyle name="20 % - Akzent5 7 8 2" xfId="24898"/>
    <cellStyle name="20 % - Akzent5 7 8 3" xfId="38382"/>
    <cellStyle name="20 % - Akzent5 7 8 4" xfId="51873"/>
    <cellStyle name="20 % - Akzent5 7 9" xfId="14828"/>
    <cellStyle name="20 % - Akzent5 8" xfId="1583"/>
    <cellStyle name="20 % - Akzent5 8 10" xfId="28552"/>
    <cellStyle name="20 % - Akzent5 8 11" xfId="42043"/>
    <cellStyle name="20 % - Akzent5 8 2" xfId="2160"/>
    <cellStyle name="20 % - Akzent5 8 2 2" xfId="3301"/>
    <cellStyle name="20 % - Akzent5 8 2 2 2" xfId="6662"/>
    <cellStyle name="20 % - Akzent5 8 2 2 2 2" xfId="20113"/>
    <cellStyle name="20 % - Akzent5 8 2 2 2 3" xfId="33597"/>
    <cellStyle name="20 % - Akzent5 8 2 2 2 4" xfId="47088"/>
    <cellStyle name="20 % - Akzent5 8 2 2 3" xfId="10018"/>
    <cellStyle name="20 % - Akzent5 8 2 2 3 2" xfId="23469"/>
    <cellStyle name="20 % - Akzent5 8 2 2 3 3" xfId="36953"/>
    <cellStyle name="20 % - Akzent5 8 2 2 3 4" xfId="50444"/>
    <cellStyle name="20 % - Akzent5 8 2 2 4" xfId="13374"/>
    <cellStyle name="20 % - Akzent5 8 2 2 4 2" xfId="26825"/>
    <cellStyle name="20 % - Akzent5 8 2 2 4 3" xfId="40309"/>
    <cellStyle name="20 % - Akzent5 8 2 2 4 4" xfId="53800"/>
    <cellStyle name="20 % - Akzent5 8 2 2 5" xfId="16756"/>
    <cellStyle name="20 % - Akzent5 8 2 2 6" xfId="30240"/>
    <cellStyle name="20 % - Akzent5 8 2 2 7" xfId="43731"/>
    <cellStyle name="20 % - Akzent5 8 2 3" xfId="5535"/>
    <cellStyle name="20 % - Akzent5 8 2 3 2" xfId="18986"/>
    <cellStyle name="20 % - Akzent5 8 2 3 3" xfId="32470"/>
    <cellStyle name="20 % - Akzent5 8 2 3 4" xfId="45961"/>
    <cellStyle name="20 % - Akzent5 8 2 4" xfId="8891"/>
    <cellStyle name="20 % - Akzent5 8 2 4 2" xfId="22342"/>
    <cellStyle name="20 % - Akzent5 8 2 4 3" xfId="35826"/>
    <cellStyle name="20 % - Akzent5 8 2 4 4" xfId="49317"/>
    <cellStyle name="20 % - Akzent5 8 2 5" xfId="12247"/>
    <cellStyle name="20 % - Akzent5 8 2 5 2" xfId="25698"/>
    <cellStyle name="20 % - Akzent5 8 2 5 3" xfId="39182"/>
    <cellStyle name="20 % - Akzent5 8 2 5 4" xfId="52673"/>
    <cellStyle name="20 % - Akzent5 8 2 6" xfId="15629"/>
    <cellStyle name="20 % - Akzent5 8 2 7" xfId="29113"/>
    <cellStyle name="20 % - Akzent5 8 2 8" xfId="42604"/>
    <cellStyle name="20 % - Akzent5 8 3" xfId="2741"/>
    <cellStyle name="20 % - Akzent5 8 3 2" xfId="6102"/>
    <cellStyle name="20 % - Akzent5 8 3 2 2" xfId="19553"/>
    <cellStyle name="20 % - Akzent5 8 3 2 3" xfId="33037"/>
    <cellStyle name="20 % - Akzent5 8 3 2 4" xfId="46528"/>
    <cellStyle name="20 % - Akzent5 8 3 3" xfId="9458"/>
    <cellStyle name="20 % - Akzent5 8 3 3 2" xfId="22909"/>
    <cellStyle name="20 % - Akzent5 8 3 3 3" xfId="36393"/>
    <cellStyle name="20 % - Akzent5 8 3 3 4" xfId="49884"/>
    <cellStyle name="20 % - Akzent5 8 3 4" xfId="12814"/>
    <cellStyle name="20 % - Akzent5 8 3 4 2" xfId="26265"/>
    <cellStyle name="20 % - Akzent5 8 3 4 3" xfId="39749"/>
    <cellStyle name="20 % - Akzent5 8 3 4 4" xfId="53240"/>
    <cellStyle name="20 % - Akzent5 8 3 5" xfId="16196"/>
    <cellStyle name="20 % - Akzent5 8 3 6" xfId="29680"/>
    <cellStyle name="20 % - Akzent5 8 3 7" xfId="43171"/>
    <cellStyle name="20 % - Akzent5 8 4" xfId="3846"/>
    <cellStyle name="20 % - Akzent5 8 4 2" xfId="7207"/>
    <cellStyle name="20 % - Akzent5 8 4 2 2" xfId="20658"/>
    <cellStyle name="20 % - Akzent5 8 4 2 3" xfId="34142"/>
    <cellStyle name="20 % - Akzent5 8 4 2 4" xfId="47633"/>
    <cellStyle name="20 % - Akzent5 8 4 3" xfId="10563"/>
    <cellStyle name="20 % - Akzent5 8 4 3 2" xfId="24014"/>
    <cellStyle name="20 % - Akzent5 8 4 3 3" xfId="37498"/>
    <cellStyle name="20 % - Akzent5 8 4 3 4" xfId="50989"/>
    <cellStyle name="20 % - Akzent5 8 4 4" xfId="13919"/>
    <cellStyle name="20 % - Akzent5 8 4 4 2" xfId="27370"/>
    <cellStyle name="20 % - Akzent5 8 4 4 3" xfId="40854"/>
    <cellStyle name="20 % - Akzent5 8 4 4 4" xfId="54345"/>
    <cellStyle name="20 % - Akzent5 8 4 5" xfId="17301"/>
    <cellStyle name="20 % - Akzent5 8 4 6" xfId="30785"/>
    <cellStyle name="20 % - Akzent5 8 4 7" xfId="44276"/>
    <cellStyle name="20 % - Akzent5 8 5" xfId="4426"/>
    <cellStyle name="20 % - Akzent5 8 5 2" xfId="7783"/>
    <cellStyle name="20 % - Akzent5 8 5 2 2" xfId="21234"/>
    <cellStyle name="20 % - Akzent5 8 5 2 3" xfId="34718"/>
    <cellStyle name="20 % - Akzent5 8 5 2 4" xfId="48209"/>
    <cellStyle name="20 % - Akzent5 8 5 3" xfId="11139"/>
    <cellStyle name="20 % - Akzent5 8 5 3 2" xfId="24590"/>
    <cellStyle name="20 % - Akzent5 8 5 3 3" xfId="38074"/>
    <cellStyle name="20 % - Akzent5 8 5 3 4" xfId="51565"/>
    <cellStyle name="20 % - Akzent5 8 5 4" xfId="14495"/>
    <cellStyle name="20 % - Akzent5 8 5 4 2" xfId="27946"/>
    <cellStyle name="20 % - Akzent5 8 5 4 3" xfId="41430"/>
    <cellStyle name="20 % - Akzent5 8 5 4 4" xfId="54921"/>
    <cellStyle name="20 % - Akzent5 8 5 5" xfId="17877"/>
    <cellStyle name="20 % - Akzent5 8 5 6" xfId="31361"/>
    <cellStyle name="20 % - Akzent5 8 5 7" xfId="44852"/>
    <cellStyle name="20 % - Akzent5 8 6" xfId="4976"/>
    <cellStyle name="20 % - Akzent5 8 6 2" xfId="18427"/>
    <cellStyle name="20 % - Akzent5 8 6 3" xfId="31911"/>
    <cellStyle name="20 % - Akzent5 8 6 4" xfId="45402"/>
    <cellStyle name="20 % - Akzent5 8 7" xfId="8332"/>
    <cellStyle name="20 % - Akzent5 8 7 2" xfId="21783"/>
    <cellStyle name="20 % - Akzent5 8 7 3" xfId="35267"/>
    <cellStyle name="20 % - Akzent5 8 7 4" xfId="48758"/>
    <cellStyle name="20 % - Akzent5 8 8" xfId="11688"/>
    <cellStyle name="20 % - Akzent5 8 8 2" xfId="25139"/>
    <cellStyle name="20 % - Akzent5 8 8 3" xfId="38623"/>
    <cellStyle name="20 % - Akzent5 8 8 4" xfId="52114"/>
    <cellStyle name="20 % - Akzent5 8 9" xfId="15069"/>
    <cellStyle name="20 % - Akzent5 9" xfId="1621"/>
    <cellStyle name="20 % - Akzent5 9 2" xfId="2175"/>
    <cellStyle name="20 % - Akzent5 9 2 2" xfId="3316"/>
    <cellStyle name="20 % - Akzent5 9 2 2 2" xfId="6677"/>
    <cellStyle name="20 % - Akzent5 9 2 2 2 2" xfId="20128"/>
    <cellStyle name="20 % - Akzent5 9 2 2 2 3" xfId="33612"/>
    <cellStyle name="20 % - Akzent5 9 2 2 2 4" xfId="47103"/>
    <cellStyle name="20 % - Akzent5 9 2 2 3" xfId="10033"/>
    <cellStyle name="20 % - Akzent5 9 2 2 3 2" xfId="23484"/>
    <cellStyle name="20 % - Akzent5 9 2 2 3 3" xfId="36968"/>
    <cellStyle name="20 % - Akzent5 9 2 2 3 4" xfId="50459"/>
    <cellStyle name="20 % - Akzent5 9 2 2 4" xfId="13389"/>
    <cellStyle name="20 % - Akzent5 9 2 2 4 2" xfId="26840"/>
    <cellStyle name="20 % - Akzent5 9 2 2 4 3" xfId="40324"/>
    <cellStyle name="20 % - Akzent5 9 2 2 4 4" xfId="53815"/>
    <cellStyle name="20 % - Akzent5 9 2 2 5" xfId="16771"/>
    <cellStyle name="20 % - Akzent5 9 2 2 6" xfId="30255"/>
    <cellStyle name="20 % - Akzent5 9 2 2 7" xfId="43746"/>
    <cellStyle name="20 % - Akzent5 9 2 3" xfId="5550"/>
    <cellStyle name="20 % - Akzent5 9 2 3 2" xfId="19001"/>
    <cellStyle name="20 % - Akzent5 9 2 3 3" xfId="32485"/>
    <cellStyle name="20 % - Akzent5 9 2 3 4" xfId="45976"/>
    <cellStyle name="20 % - Akzent5 9 2 4" xfId="8906"/>
    <cellStyle name="20 % - Akzent5 9 2 4 2" xfId="22357"/>
    <cellStyle name="20 % - Akzent5 9 2 4 3" xfId="35841"/>
    <cellStyle name="20 % - Akzent5 9 2 4 4" xfId="49332"/>
    <cellStyle name="20 % - Akzent5 9 2 5" xfId="12262"/>
    <cellStyle name="20 % - Akzent5 9 2 5 2" xfId="25713"/>
    <cellStyle name="20 % - Akzent5 9 2 5 3" xfId="39197"/>
    <cellStyle name="20 % - Akzent5 9 2 5 4" xfId="52688"/>
    <cellStyle name="20 % - Akzent5 9 2 6" xfId="15644"/>
    <cellStyle name="20 % - Akzent5 9 2 7" xfId="29128"/>
    <cellStyle name="20 % - Akzent5 9 2 8" xfId="42619"/>
    <cellStyle name="20 % - Akzent5 9 3" xfId="2757"/>
    <cellStyle name="20 % - Akzent5 9 3 2" xfId="6118"/>
    <cellStyle name="20 % - Akzent5 9 3 2 2" xfId="19569"/>
    <cellStyle name="20 % - Akzent5 9 3 2 3" xfId="33053"/>
    <cellStyle name="20 % - Akzent5 9 3 2 4" xfId="46544"/>
    <cellStyle name="20 % - Akzent5 9 3 3" xfId="9474"/>
    <cellStyle name="20 % - Akzent5 9 3 3 2" xfId="22925"/>
    <cellStyle name="20 % - Akzent5 9 3 3 3" xfId="36409"/>
    <cellStyle name="20 % - Akzent5 9 3 3 4" xfId="49900"/>
    <cellStyle name="20 % - Akzent5 9 3 4" xfId="12830"/>
    <cellStyle name="20 % - Akzent5 9 3 4 2" xfId="26281"/>
    <cellStyle name="20 % - Akzent5 9 3 4 3" xfId="39765"/>
    <cellStyle name="20 % - Akzent5 9 3 4 4" xfId="53256"/>
    <cellStyle name="20 % - Akzent5 9 3 5" xfId="16212"/>
    <cellStyle name="20 % - Akzent5 9 3 6" xfId="29696"/>
    <cellStyle name="20 % - Akzent5 9 3 7" xfId="43187"/>
    <cellStyle name="20 % - Akzent5 9 4" xfId="4991"/>
    <cellStyle name="20 % - Akzent5 9 4 2" xfId="18442"/>
    <cellStyle name="20 % - Akzent5 9 4 3" xfId="31926"/>
    <cellStyle name="20 % - Akzent5 9 4 4" xfId="45417"/>
    <cellStyle name="20 % - Akzent5 9 5" xfId="8347"/>
    <cellStyle name="20 % - Akzent5 9 5 2" xfId="21798"/>
    <cellStyle name="20 % - Akzent5 9 5 3" xfId="35282"/>
    <cellStyle name="20 % - Akzent5 9 5 4" xfId="48773"/>
    <cellStyle name="20 % - Akzent5 9 6" xfId="11703"/>
    <cellStyle name="20 % - Akzent5 9 6 2" xfId="25154"/>
    <cellStyle name="20 % - Akzent5 9 6 3" xfId="38638"/>
    <cellStyle name="20 % - Akzent5 9 6 4" xfId="52129"/>
    <cellStyle name="20 % - Akzent5 9 7" xfId="15085"/>
    <cellStyle name="20 % - Akzent5 9 8" xfId="28569"/>
    <cellStyle name="20 % - Akzent5 9 9" xfId="42060"/>
    <cellStyle name="20 % - Akzent6" xfId="275" builtinId="50" customBuiltin="1"/>
    <cellStyle name="20 % - Akzent6 10" xfId="1654"/>
    <cellStyle name="20 % - Akzent6 10 2" xfId="2790"/>
    <cellStyle name="20 % - Akzent6 10 2 2" xfId="6151"/>
    <cellStyle name="20 % - Akzent6 10 2 2 2" xfId="19602"/>
    <cellStyle name="20 % - Akzent6 10 2 2 3" xfId="33086"/>
    <cellStyle name="20 % - Akzent6 10 2 2 4" xfId="46577"/>
    <cellStyle name="20 % - Akzent6 10 2 3" xfId="9507"/>
    <cellStyle name="20 % - Akzent6 10 2 3 2" xfId="22958"/>
    <cellStyle name="20 % - Akzent6 10 2 3 3" xfId="36442"/>
    <cellStyle name="20 % - Akzent6 10 2 3 4" xfId="49933"/>
    <cellStyle name="20 % - Akzent6 10 2 4" xfId="12863"/>
    <cellStyle name="20 % - Akzent6 10 2 4 2" xfId="26314"/>
    <cellStyle name="20 % - Akzent6 10 2 4 3" xfId="39798"/>
    <cellStyle name="20 % - Akzent6 10 2 4 4" xfId="53289"/>
    <cellStyle name="20 % - Akzent6 10 2 5" xfId="16245"/>
    <cellStyle name="20 % - Akzent6 10 2 6" xfId="29729"/>
    <cellStyle name="20 % - Akzent6 10 2 7" xfId="43220"/>
    <cellStyle name="20 % - Akzent6 10 3" xfId="5024"/>
    <cellStyle name="20 % - Akzent6 10 3 2" xfId="18475"/>
    <cellStyle name="20 % - Akzent6 10 3 3" xfId="31959"/>
    <cellStyle name="20 % - Akzent6 10 3 4" xfId="45450"/>
    <cellStyle name="20 % - Akzent6 10 4" xfId="8380"/>
    <cellStyle name="20 % - Akzent6 10 4 2" xfId="21831"/>
    <cellStyle name="20 % - Akzent6 10 4 3" xfId="35315"/>
    <cellStyle name="20 % - Akzent6 10 4 4" xfId="48806"/>
    <cellStyle name="20 % - Akzent6 10 5" xfId="11736"/>
    <cellStyle name="20 % - Akzent6 10 5 2" xfId="25187"/>
    <cellStyle name="20 % - Akzent6 10 5 3" xfId="38671"/>
    <cellStyle name="20 % - Akzent6 10 5 4" xfId="52162"/>
    <cellStyle name="20 % - Akzent6 10 6" xfId="15118"/>
    <cellStyle name="20 % - Akzent6 10 7" xfId="28602"/>
    <cellStyle name="20 % - Akzent6 10 8" xfId="42093"/>
    <cellStyle name="20 % - Akzent6 11" xfId="2213"/>
    <cellStyle name="20 % - Akzent6 11 2" xfId="5588"/>
    <cellStyle name="20 % - Akzent6 11 2 2" xfId="19039"/>
    <cellStyle name="20 % - Akzent6 11 2 3" xfId="32523"/>
    <cellStyle name="20 % - Akzent6 11 2 4" xfId="46014"/>
    <cellStyle name="20 % - Akzent6 11 3" xfId="8944"/>
    <cellStyle name="20 % - Akzent6 11 3 2" xfId="22395"/>
    <cellStyle name="20 % - Akzent6 11 3 3" xfId="35879"/>
    <cellStyle name="20 % - Akzent6 11 3 4" xfId="49370"/>
    <cellStyle name="20 % - Akzent6 11 4" xfId="12300"/>
    <cellStyle name="20 % - Akzent6 11 4 2" xfId="25751"/>
    <cellStyle name="20 % - Akzent6 11 4 3" xfId="39235"/>
    <cellStyle name="20 % - Akzent6 11 4 4" xfId="52726"/>
    <cellStyle name="20 % - Akzent6 11 5" xfId="15682"/>
    <cellStyle name="20 % - Akzent6 11 6" xfId="29166"/>
    <cellStyle name="20 % - Akzent6 11 7" xfId="42657"/>
    <cellStyle name="20 % - Akzent6 12" xfId="3354"/>
    <cellStyle name="20 % - Akzent6 12 2" xfId="6715"/>
    <cellStyle name="20 % - Akzent6 12 2 2" xfId="20166"/>
    <cellStyle name="20 % - Akzent6 12 2 3" xfId="33650"/>
    <cellStyle name="20 % - Akzent6 12 2 4" xfId="47141"/>
    <cellStyle name="20 % - Akzent6 12 3" xfId="10071"/>
    <cellStyle name="20 % - Akzent6 12 3 2" xfId="23522"/>
    <cellStyle name="20 % - Akzent6 12 3 3" xfId="37006"/>
    <cellStyle name="20 % - Akzent6 12 3 4" xfId="50497"/>
    <cellStyle name="20 % - Akzent6 12 4" xfId="13427"/>
    <cellStyle name="20 % - Akzent6 12 4 2" xfId="26878"/>
    <cellStyle name="20 % - Akzent6 12 4 3" xfId="40362"/>
    <cellStyle name="20 % - Akzent6 12 4 4" xfId="53853"/>
    <cellStyle name="20 % - Akzent6 12 5" xfId="16809"/>
    <cellStyle name="20 % - Akzent6 12 6" xfId="30293"/>
    <cellStyle name="20 % - Akzent6 12 7" xfId="43784"/>
    <cellStyle name="20 % - Akzent6 13" xfId="3870"/>
    <cellStyle name="20 % - Akzent6 13 2" xfId="7231"/>
    <cellStyle name="20 % - Akzent6 13 2 2" xfId="20682"/>
    <cellStyle name="20 % - Akzent6 13 2 3" xfId="34166"/>
    <cellStyle name="20 % - Akzent6 13 2 4" xfId="47657"/>
    <cellStyle name="20 % - Akzent6 13 3" xfId="10587"/>
    <cellStyle name="20 % - Akzent6 13 3 2" xfId="24038"/>
    <cellStyle name="20 % - Akzent6 13 3 3" xfId="37522"/>
    <cellStyle name="20 % - Akzent6 13 3 4" xfId="51013"/>
    <cellStyle name="20 % - Akzent6 13 4" xfId="13943"/>
    <cellStyle name="20 % - Akzent6 13 4 2" xfId="27394"/>
    <cellStyle name="20 % - Akzent6 13 4 3" xfId="40878"/>
    <cellStyle name="20 % - Akzent6 13 4 4" xfId="54369"/>
    <cellStyle name="20 % - Akzent6 13 5" xfId="17325"/>
    <cellStyle name="20 % - Akzent6 13 6" xfId="30809"/>
    <cellStyle name="20 % - Akzent6 13 7" xfId="44300"/>
    <cellStyle name="20 % - Akzent6 14" xfId="3934"/>
    <cellStyle name="20 % - Akzent6 14 2" xfId="7291"/>
    <cellStyle name="20 % - Akzent6 14 2 2" xfId="20742"/>
    <cellStyle name="20 % - Akzent6 14 2 3" xfId="34226"/>
    <cellStyle name="20 % - Akzent6 14 2 4" xfId="47717"/>
    <cellStyle name="20 % - Akzent6 14 3" xfId="10647"/>
    <cellStyle name="20 % - Akzent6 14 3 2" xfId="24098"/>
    <cellStyle name="20 % - Akzent6 14 3 3" xfId="37582"/>
    <cellStyle name="20 % - Akzent6 14 3 4" xfId="51073"/>
    <cellStyle name="20 % - Akzent6 14 4" xfId="14003"/>
    <cellStyle name="20 % - Akzent6 14 4 2" xfId="27454"/>
    <cellStyle name="20 % - Akzent6 14 4 3" xfId="40938"/>
    <cellStyle name="20 % - Akzent6 14 4 4" xfId="54429"/>
    <cellStyle name="20 % - Akzent6 14 5" xfId="17385"/>
    <cellStyle name="20 % - Akzent6 14 6" xfId="30869"/>
    <cellStyle name="20 % - Akzent6 14 7" xfId="44360"/>
    <cellStyle name="20 % - Akzent6 15" xfId="4462"/>
    <cellStyle name="20 % - Akzent6 15 2" xfId="17913"/>
    <cellStyle name="20 % - Akzent6 15 3" xfId="31397"/>
    <cellStyle name="20 % - Akzent6 15 4" xfId="44888"/>
    <cellStyle name="20 % - Akzent6 16" xfId="7818"/>
    <cellStyle name="20 % - Akzent6 16 2" xfId="21269"/>
    <cellStyle name="20 % - Akzent6 16 3" xfId="34753"/>
    <cellStyle name="20 % - Akzent6 16 4" xfId="48244"/>
    <cellStyle name="20 % - Akzent6 17" xfId="11174"/>
    <cellStyle name="20 % - Akzent6 17 2" xfId="24625"/>
    <cellStyle name="20 % - Akzent6 17 3" xfId="38109"/>
    <cellStyle name="20 % - Akzent6 17 4" xfId="51600"/>
    <cellStyle name="20 % - Akzent6 18" xfId="14521"/>
    <cellStyle name="20 % - Akzent6 19" xfId="28005"/>
    <cellStyle name="20 % - Akzent6 2" xfId="567"/>
    <cellStyle name="20 % - Akzent6 2 10" xfId="4505"/>
    <cellStyle name="20 % - Akzent6 2 10 2" xfId="17956"/>
    <cellStyle name="20 % - Akzent6 2 10 3" xfId="31440"/>
    <cellStyle name="20 % - Akzent6 2 10 4" xfId="44931"/>
    <cellStyle name="20 % - Akzent6 2 11" xfId="7861"/>
    <cellStyle name="20 % - Akzent6 2 11 2" xfId="21312"/>
    <cellStyle name="20 % - Akzent6 2 11 3" xfId="34796"/>
    <cellStyle name="20 % - Akzent6 2 11 4" xfId="48287"/>
    <cellStyle name="20 % - Akzent6 2 12" xfId="11217"/>
    <cellStyle name="20 % - Akzent6 2 12 2" xfId="24668"/>
    <cellStyle name="20 % - Akzent6 2 12 3" xfId="38152"/>
    <cellStyle name="20 % - Akzent6 2 12 4" xfId="51643"/>
    <cellStyle name="20 % - Akzent6 2 13" xfId="14598"/>
    <cellStyle name="20 % - Akzent6 2 14" xfId="28077"/>
    <cellStyle name="20 % - Akzent6 2 15" xfId="41555"/>
    <cellStyle name="20 % - Akzent6 2 2" xfId="704"/>
    <cellStyle name="20 % - Akzent6 2 2 10" xfId="14700"/>
    <cellStyle name="20 % - Akzent6 2 2 11" xfId="28183"/>
    <cellStyle name="20 % - Akzent6 2 2 12" xfId="41674"/>
    <cellStyle name="20 % - Akzent6 2 2 13" xfId="1230"/>
    <cellStyle name="20 % - Akzent6 2 2 2" xfId="1466"/>
    <cellStyle name="20 % - Akzent6 2 2 2 10" xfId="28433"/>
    <cellStyle name="20 % - Akzent6 2 2 2 11" xfId="41924"/>
    <cellStyle name="20 % - Akzent6 2 2 2 2" xfId="2041"/>
    <cellStyle name="20 % - Akzent6 2 2 2 2 2" xfId="3182"/>
    <cellStyle name="20 % - Akzent6 2 2 2 2 2 2" xfId="6543"/>
    <cellStyle name="20 % - Akzent6 2 2 2 2 2 2 2" xfId="19994"/>
    <cellStyle name="20 % - Akzent6 2 2 2 2 2 2 3" xfId="33478"/>
    <cellStyle name="20 % - Akzent6 2 2 2 2 2 2 4" xfId="46969"/>
    <cellStyle name="20 % - Akzent6 2 2 2 2 2 3" xfId="9899"/>
    <cellStyle name="20 % - Akzent6 2 2 2 2 2 3 2" xfId="23350"/>
    <cellStyle name="20 % - Akzent6 2 2 2 2 2 3 3" xfId="36834"/>
    <cellStyle name="20 % - Akzent6 2 2 2 2 2 3 4" xfId="50325"/>
    <cellStyle name="20 % - Akzent6 2 2 2 2 2 4" xfId="13255"/>
    <cellStyle name="20 % - Akzent6 2 2 2 2 2 4 2" xfId="26706"/>
    <cellStyle name="20 % - Akzent6 2 2 2 2 2 4 3" xfId="40190"/>
    <cellStyle name="20 % - Akzent6 2 2 2 2 2 4 4" xfId="53681"/>
    <cellStyle name="20 % - Akzent6 2 2 2 2 2 5" xfId="16637"/>
    <cellStyle name="20 % - Akzent6 2 2 2 2 2 6" xfId="30121"/>
    <cellStyle name="20 % - Akzent6 2 2 2 2 2 7" xfId="43612"/>
    <cellStyle name="20 % - Akzent6 2 2 2 2 3" xfId="5416"/>
    <cellStyle name="20 % - Akzent6 2 2 2 2 3 2" xfId="18867"/>
    <cellStyle name="20 % - Akzent6 2 2 2 2 3 3" xfId="32351"/>
    <cellStyle name="20 % - Akzent6 2 2 2 2 3 4" xfId="45842"/>
    <cellStyle name="20 % - Akzent6 2 2 2 2 4" xfId="8772"/>
    <cellStyle name="20 % - Akzent6 2 2 2 2 4 2" xfId="22223"/>
    <cellStyle name="20 % - Akzent6 2 2 2 2 4 3" xfId="35707"/>
    <cellStyle name="20 % - Akzent6 2 2 2 2 4 4" xfId="49198"/>
    <cellStyle name="20 % - Akzent6 2 2 2 2 5" xfId="12128"/>
    <cellStyle name="20 % - Akzent6 2 2 2 2 5 2" xfId="25579"/>
    <cellStyle name="20 % - Akzent6 2 2 2 2 5 3" xfId="39063"/>
    <cellStyle name="20 % - Akzent6 2 2 2 2 5 4" xfId="52554"/>
    <cellStyle name="20 % - Akzent6 2 2 2 2 6" xfId="15510"/>
    <cellStyle name="20 % - Akzent6 2 2 2 2 7" xfId="28994"/>
    <cellStyle name="20 % - Akzent6 2 2 2 2 8" xfId="42485"/>
    <cellStyle name="20 % - Akzent6 2 2 2 3" xfId="2622"/>
    <cellStyle name="20 % - Akzent6 2 2 2 3 2" xfId="5983"/>
    <cellStyle name="20 % - Akzent6 2 2 2 3 2 2" xfId="19434"/>
    <cellStyle name="20 % - Akzent6 2 2 2 3 2 3" xfId="32918"/>
    <cellStyle name="20 % - Akzent6 2 2 2 3 2 4" xfId="46409"/>
    <cellStyle name="20 % - Akzent6 2 2 2 3 3" xfId="9339"/>
    <cellStyle name="20 % - Akzent6 2 2 2 3 3 2" xfId="22790"/>
    <cellStyle name="20 % - Akzent6 2 2 2 3 3 3" xfId="36274"/>
    <cellStyle name="20 % - Akzent6 2 2 2 3 3 4" xfId="49765"/>
    <cellStyle name="20 % - Akzent6 2 2 2 3 4" xfId="12695"/>
    <cellStyle name="20 % - Akzent6 2 2 2 3 4 2" xfId="26146"/>
    <cellStyle name="20 % - Akzent6 2 2 2 3 4 3" xfId="39630"/>
    <cellStyle name="20 % - Akzent6 2 2 2 3 4 4" xfId="53121"/>
    <cellStyle name="20 % - Akzent6 2 2 2 3 5" xfId="16077"/>
    <cellStyle name="20 % - Akzent6 2 2 2 3 6" xfId="29561"/>
    <cellStyle name="20 % - Akzent6 2 2 2 3 7" xfId="43052"/>
    <cellStyle name="20 % - Akzent6 2 2 2 4" xfId="3727"/>
    <cellStyle name="20 % - Akzent6 2 2 2 4 2" xfId="7088"/>
    <cellStyle name="20 % - Akzent6 2 2 2 4 2 2" xfId="20539"/>
    <cellStyle name="20 % - Akzent6 2 2 2 4 2 3" xfId="34023"/>
    <cellStyle name="20 % - Akzent6 2 2 2 4 2 4" xfId="47514"/>
    <cellStyle name="20 % - Akzent6 2 2 2 4 3" xfId="10444"/>
    <cellStyle name="20 % - Akzent6 2 2 2 4 3 2" xfId="23895"/>
    <cellStyle name="20 % - Akzent6 2 2 2 4 3 3" xfId="37379"/>
    <cellStyle name="20 % - Akzent6 2 2 2 4 3 4" xfId="50870"/>
    <cellStyle name="20 % - Akzent6 2 2 2 4 4" xfId="13800"/>
    <cellStyle name="20 % - Akzent6 2 2 2 4 4 2" xfId="27251"/>
    <cellStyle name="20 % - Akzent6 2 2 2 4 4 3" xfId="40735"/>
    <cellStyle name="20 % - Akzent6 2 2 2 4 4 4" xfId="54226"/>
    <cellStyle name="20 % - Akzent6 2 2 2 4 5" xfId="17182"/>
    <cellStyle name="20 % - Akzent6 2 2 2 4 6" xfId="30666"/>
    <cellStyle name="20 % - Akzent6 2 2 2 4 7" xfId="44157"/>
    <cellStyle name="20 % - Akzent6 2 2 2 5" xfId="4307"/>
    <cellStyle name="20 % - Akzent6 2 2 2 5 2" xfId="7664"/>
    <cellStyle name="20 % - Akzent6 2 2 2 5 2 2" xfId="21115"/>
    <cellStyle name="20 % - Akzent6 2 2 2 5 2 3" xfId="34599"/>
    <cellStyle name="20 % - Akzent6 2 2 2 5 2 4" xfId="48090"/>
    <cellStyle name="20 % - Akzent6 2 2 2 5 3" xfId="11020"/>
    <cellStyle name="20 % - Akzent6 2 2 2 5 3 2" xfId="24471"/>
    <cellStyle name="20 % - Akzent6 2 2 2 5 3 3" xfId="37955"/>
    <cellStyle name="20 % - Akzent6 2 2 2 5 3 4" xfId="51446"/>
    <cellStyle name="20 % - Akzent6 2 2 2 5 4" xfId="14376"/>
    <cellStyle name="20 % - Akzent6 2 2 2 5 4 2" xfId="27827"/>
    <cellStyle name="20 % - Akzent6 2 2 2 5 4 3" xfId="41311"/>
    <cellStyle name="20 % - Akzent6 2 2 2 5 4 4" xfId="54802"/>
    <cellStyle name="20 % - Akzent6 2 2 2 5 5" xfId="17758"/>
    <cellStyle name="20 % - Akzent6 2 2 2 5 6" xfId="31242"/>
    <cellStyle name="20 % - Akzent6 2 2 2 5 7" xfId="44733"/>
    <cellStyle name="20 % - Akzent6 2 2 2 6" xfId="4857"/>
    <cellStyle name="20 % - Akzent6 2 2 2 6 2" xfId="18308"/>
    <cellStyle name="20 % - Akzent6 2 2 2 6 3" xfId="31792"/>
    <cellStyle name="20 % - Akzent6 2 2 2 6 4" xfId="45283"/>
    <cellStyle name="20 % - Akzent6 2 2 2 7" xfId="8213"/>
    <cellStyle name="20 % - Akzent6 2 2 2 7 2" xfId="21664"/>
    <cellStyle name="20 % - Akzent6 2 2 2 7 3" xfId="35148"/>
    <cellStyle name="20 % - Akzent6 2 2 2 7 4" xfId="48639"/>
    <cellStyle name="20 % - Akzent6 2 2 2 8" xfId="11569"/>
    <cellStyle name="20 % - Akzent6 2 2 2 8 2" xfId="25020"/>
    <cellStyle name="20 % - Akzent6 2 2 2 8 3" xfId="38504"/>
    <cellStyle name="20 % - Akzent6 2 2 2 8 4" xfId="51995"/>
    <cellStyle name="20 % - Akzent6 2 2 2 9" xfId="14950"/>
    <cellStyle name="20 % - Akzent6 2 2 3" xfId="1792"/>
    <cellStyle name="20 % - Akzent6 2 2 3 2" xfId="2932"/>
    <cellStyle name="20 % - Akzent6 2 2 3 2 2" xfId="6293"/>
    <cellStyle name="20 % - Akzent6 2 2 3 2 2 2" xfId="19744"/>
    <cellStyle name="20 % - Akzent6 2 2 3 2 2 3" xfId="33228"/>
    <cellStyle name="20 % - Akzent6 2 2 3 2 2 4" xfId="46719"/>
    <cellStyle name="20 % - Akzent6 2 2 3 2 3" xfId="9649"/>
    <cellStyle name="20 % - Akzent6 2 2 3 2 3 2" xfId="23100"/>
    <cellStyle name="20 % - Akzent6 2 2 3 2 3 3" xfId="36584"/>
    <cellStyle name="20 % - Akzent6 2 2 3 2 3 4" xfId="50075"/>
    <cellStyle name="20 % - Akzent6 2 2 3 2 4" xfId="13005"/>
    <cellStyle name="20 % - Akzent6 2 2 3 2 4 2" xfId="26456"/>
    <cellStyle name="20 % - Akzent6 2 2 3 2 4 3" xfId="39940"/>
    <cellStyle name="20 % - Akzent6 2 2 3 2 4 4" xfId="53431"/>
    <cellStyle name="20 % - Akzent6 2 2 3 2 5" xfId="16387"/>
    <cellStyle name="20 % - Akzent6 2 2 3 2 6" xfId="29871"/>
    <cellStyle name="20 % - Akzent6 2 2 3 2 7" xfId="43362"/>
    <cellStyle name="20 % - Akzent6 2 2 3 3" xfId="5166"/>
    <cellStyle name="20 % - Akzent6 2 2 3 3 2" xfId="18617"/>
    <cellStyle name="20 % - Akzent6 2 2 3 3 3" xfId="32101"/>
    <cellStyle name="20 % - Akzent6 2 2 3 3 4" xfId="45592"/>
    <cellStyle name="20 % - Akzent6 2 2 3 4" xfId="8522"/>
    <cellStyle name="20 % - Akzent6 2 2 3 4 2" xfId="21973"/>
    <cellStyle name="20 % - Akzent6 2 2 3 4 3" xfId="35457"/>
    <cellStyle name="20 % - Akzent6 2 2 3 4 4" xfId="48948"/>
    <cellStyle name="20 % - Akzent6 2 2 3 5" xfId="11878"/>
    <cellStyle name="20 % - Akzent6 2 2 3 5 2" xfId="25329"/>
    <cellStyle name="20 % - Akzent6 2 2 3 5 3" xfId="38813"/>
    <cellStyle name="20 % - Akzent6 2 2 3 5 4" xfId="52304"/>
    <cellStyle name="20 % - Akzent6 2 2 3 6" xfId="15260"/>
    <cellStyle name="20 % - Akzent6 2 2 3 7" xfId="28744"/>
    <cellStyle name="20 % - Akzent6 2 2 3 8" xfId="42235"/>
    <cellStyle name="20 % - Akzent6 2 2 4" xfId="2371"/>
    <cellStyle name="20 % - Akzent6 2 2 4 2" xfId="5733"/>
    <cellStyle name="20 % - Akzent6 2 2 4 2 2" xfId="19184"/>
    <cellStyle name="20 % - Akzent6 2 2 4 2 3" xfId="32668"/>
    <cellStyle name="20 % - Akzent6 2 2 4 2 4" xfId="46159"/>
    <cellStyle name="20 % - Akzent6 2 2 4 3" xfId="9089"/>
    <cellStyle name="20 % - Akzent6 2 2 4 3 2" xfId="22540"/>
    <cellStyle name="20 % - Akzent6 2 2 4 3 3" xfId="36024"/>
    <cellStyle name="20 % - Akzent6 2 2 4 3 4" xfId="49515"/>
    <cellStyle name="20 % - Akzent6 2 2 4 4" xfId="12445"/>
    <cellStyle name="20 % - Akzent6 2 2 4 4 2" xfId="25896"/>
    <cellStyle name="20 % - Akzent6 2 2 4 4 3" xfId="39380"/>
    <cellStyle name="20 % - Akzent6 2 2 4 4 4" xfId="52871"/>
    <cellStyle name="20 % - Akzent6 2 2 4 5" xfId="15827"/>
    <cellStyle name="20 % - Akzent6 2 2 4 6" xfId="29311"/>
    <cellStyle name="20 % - Akzent6 2 2 4 7" xfId="42802"/>
    <cellStyle name="20 % - Akzent6 2 2 5" xfId="3477"/>
    <cellStyle name="20 % - Akzent6 2 2 5 2" xfId="6838"/>
    <cellStyle name="20 % - Akzent6 2 2 5 2 2" xfId="20289"/>
    <cellStyle name="20 % - Akzent6 2 2 5 2 3" xfId="33773"/>
    <cellStyle name="20 % - Akzent6 2 2 5 2 4" xfId="47264"/>
    <cellStyle name="20 % - Akzent6 2 2 5 3" xfId="10194"/>
    <cellStyle name="20 % - Akzent6 2 2 5 3 2" xfId="23645"/>
    <cellStyle name="20 % - Akzent6 2 2 5 3 3" xfId="37129"/>
    <cellStyle name="20 % - Akzent6 2 2 5 3 4" xfId="50620"/>
    <cellStyle name="20 % - Akzent6 2 2 5 4" xfId="13550"/>
    <cellStyle name="20 % - Akzent6 2 2 5 4 2" xfId="27001"/>
    <cellStyle name="20 % - Akzent6 2 2 5 4 3" xfId="40485"/>
    <cellStyle name="20 % - Akzent6 2 2 5 4 4" xfId="53976"/>
    <cellStyle name="20 % - Akzent6 2 2 5 5" xfId="16932"/>
    <cellStyle name="20 % - Akzent6 2 2 5 6" xfId="30416"/>
    <cellStyle name="20 % - Akzent6 2 2 5 7" xfId="43907"/>
    <cellStyle name="20 % - Akzent6 2 2 6" xfId="4057"/>
    <cellStyle name="20 % - Akzent6 2 2 6 2" xfId="7414"/>
    <cellStyle name="20 % - Akzent6 2 2 6 2 2" xfId="20865"/>
    <cellStyle name="20 % - Akzent6 2 2 6 2 3" xfId="34349"/>
    <cellStyle name="20 % - Akzent6 2 2 6 2 4" xfId="47840"/>
    <cellStyle name="20 % - Akzent6 2 2 6 3" xfId="10770"/>
    <cellStyle name="20 % - Akzent6 2 2 6 3 2" xfId="24221"/>
    <cellStyle name="20 % - Akzent6 2 2 6 3 3" xfId="37705"/>
    <cellStyle name="20 % - Akzent6 2 2 6 3 4" xfId="51196"/>
    <cellStyle name="20 % - Akzent6 2 2 6 4" xfId="14126"/>
    <cellStyle name="20 % - Akzent6 2 2 6 4 2" xfId="27577"/>
    <cellStyle name="20 % - Akzent6 2 2 6 4 3" xfId="41061"/>
    <cellStyle name="20 % - Akzent6 2 2 6 4 4" xfId="54552"/>
    <cellStyle name="20 % - Akzent6 2 2 6 5" xfId="17508"/>
    <cellStyle name="20 % - Akzent6 2 2 6 6" xfId="30992"/>
    <cellStyle name="20 % - Akzent6 2 2 6 7" xfId="44483"/>
    <cellStyle name="20 % - Akzent6 2 2 7" xfId="4607"/>
    <cellStyle name="20 % - Akzent6 2 2 7 2" xfId="18058"/>
    <cellStyle name="20 % - Akzent6 2 2 7 3" xfId="31542"/>
    <cellStyle name="20 % - Akzent6 2 2 7 4" xfId="45033"/>
    <cellStyle name="20 % - Akzent6 2 2 8" xfId="7963"/>
    <cellStyle name="20 % - Akzent6 2 2 8 2" xfId="21414"/>
    <cellStyle name="20 % - Akzent6 2 2 8 3" xfId="34898"/>
    <cellStyle name="20 % - Akzent6 2 2 8 4" xfId="48389"/>
    <cellStyle name="20 % - Akzent6 2 2 9" xfId="11319"/>
    <cellStyle name="20 % - Akzent6 2 2 9 2" xfId="24770"/>
    <cellStyle name="20 % - Akzent6 2 2 9 3" xfId="38254"/>
    <cellStyle name="20 % - Akzent6 2 2 9 4" xfId="51745"/>
    <cellStyle name="20 % - Akzent6 2 3" xfId="1310"/>
    <cellStyle name="20 % - Akzent6 2 3 10" xfId="14786"/>
    <cellStyle name="20 % - Akzent6 2 3 11" xfId="28269"/>
    <cellStyle name="20 % - Akzent6 2 3 12" xfId="41760"/>
    <cellStyle name="20 % - Akzent6 2 3 2" xfId="1550"/>
    <cellStyle name="20 % - Akzent6 2 3 2 10" xfId="28519"/>
    <cellStyle name="20 % - Akzent6 2 3 2 11" xfId="42010"/>
    <cellStyle name="20 % - Akzent6 2 3 2 2" xfId="2127"/>
    <cellStyle name="20 % - Akzent6 2 3 2 2 2" xfId="3268"/>
    <cellStyle name="20 % - Akzent6 2 3 2 2 2 2" xfId="6629"/>
    <cellStyle name="20 % - Akzent6 2 3 2 2 2 2 2" xfId="20080"/>
    <cellStyle name="20 % - Akzent6 2 3 2 2 2 2 3" xfId="33564"/>
    <cellStyle name="20 % - Akzent6 2 3 2 2 2 2 4" xfId="47055"/>
    <cellStyle name="20 % - Akzent6 2 3 2 2 2 3" xfId="9985"/>
    <cellStyle name="20 % - Akzent6 2 3 2 2 2 3 2" xfId="23436"/>
    <cellStyle name="20 % - Akzent6 2 3 2 2 2 3 3" xfId="36920"/>
    <cellStyle name="20 % - Akzent6 2 3 2 2 2 3 4" xfId="50411"/>
    <cellStyle name="20 % - Akzent6 2 3 2 2 2 4" xfId="13341"/>
    <cellStyle name="20 % - Akzent6 2 3 2 2 2 4 2" xfId="26792"/>
    <cellStyle name="20 % - Akzent6 2 3 2 2 2 4 3" xfId="40276"/>
    <cellStyle name="20 % - Akzent6 2 3 2 2 2 4 4" xfId="53767"/>
    <cellStyle name="20 % - Akzent6 2 3 2 2 2 5" xfId="16723"/>
    <cellStyle name="20 % - Akzent6 2 3 2 2 2 6" xfId="30207"/>
    <cellStyle name="20 % - Akzent6 2 3 2 2 2 7" xfId="43698"/>
    <cellStyle name="20 % - Akzent6 2 3 2 2 3" xfId="5502"/>
    <cellStyle name="20 % - Akzent6 2 3 2 2 3 2" xfId="18953"/>
    <cellStyle name="20 % - Akzent6 2 3 2 2 3 3" xfId="32437"/>
    <cellStyle name="20 % - Akzent6 2 3 2 2 3 4" xfId="45928"/>
    <cellStyle name="20 % - Akzent6 2 3 2 2 4" xfId="8858"/>
    <cellStyle name="20 % - Akzent6 2 3 2 2 4 2" xfId="22309"/>
    <cellStyle name="20 % - Akzent6 2 3 2 2 4 3" xfId="35793"/>
    <cellStyle name="20 % - Akzent6 2 3 2 2 4 4" xfId="49284"/>
    <cellStyle name="20 % - Akzent6 2 3 2 2 5" xfId="12214"/>
    <cellStyle name="20 % - Akzent6 2 3 2 2 5 2" xfId="25665"/>
    <cellStyle name="20 % - Akzent6 2 3 2 2 5 3" xfId="39149"/>
    <cellStyle name="20 % - Akzent6 2 3 2 2 5 4" xfId="52640"/>
    <cellStyle name="20 % - Akzent6 2 3 2 2 6" xfId="15596"/>
    <cellStyle name="20 % - Akzent6 2 3 2 2 7" xfId="29080"/>
    <cellStyle name="20 % - Akzent6 2 3 2 2 8" xfId="42571"/>
    <cellStyle name="20 % - Akzent6 2 3 2 3" xfId="2708"/>
    <cellStyle name="20 % - Akzent6 2 3 2 3 2" xfId="6069"/>
    <cellStyle name="20 % - Akzent6 2 3 2 3 2 2" xfId="19520"/>
    <cellStyle name="20 % - Akzent6 2 3 2 3 2 3" xfId="33004"/>
    <cellStyle name="20 % - Akzent6 2 3 2 3 2 4" xfId="46495"/>
    <cellStyle name="20 % - Akzent6 2 3 2 3 3" xfId="9425"/>
    <cellStyle name="20 % - Akzent6 2 3 2 3 3 2" xfId="22876"/>
    <cellStyle name="20 % - Akzent6 2 3 2 3 3 3" xfId="36360"/>
    <cellStyle name="20 % - Akzent6 2 3 2 3 3 4" xfId="49851"/>
    <cellStyle name="20 % - Akzent6 2 3 2 3 4" xfId="12781"/>
    <cellStyle name="20 % - Akzent6 2 3 2 3 4 2" xfId="26232"/>
    <cellStyle name="20 % - Akzent6 2 3 2 3 4 3" xfId="39716"/>
    <cellStyle name="20 % - Akzent6 2 3 2 3 4 4" xfId="53207"/>
    <cellStyle name="20 % - Akzent6 2 3 2 3 5" xfId="16163"/>
    <cellStyle name="20 % - Akzent6 2 3 2 3 6" xfId="29647"/>
    <cellStyle name="20 % - Akzent6 2 3 2 3 7" xfId="43138"/>
    <cellStyle name="20 % - Akzent6 2 3 2 4" xfId="3813"/>
    <cellStyle name="20 % - Akzent6 2 3 2 4 2" xfId="7174"/>
    <cellStyle name="20 % - Akzent6 2 3 2 4 2 2" xfId="20625"/>
    <cellStyle name="20 % - Akzent6 2 3 2 4 2 3" xfId="34109"/>
    <cellStyle name="20 % - Akzent6 2 3 2 4 2 4" xfId="47600"/>
    <cellStyle name="20 % - Akzent6 2 3 2 4 3" xfId="10530"/>
    <cellStyle name="20 % - Akzent6 2 3 2 4 3 2" xfId="23981"/>
    <cellStyle name="20 % - Akzent6 2 3 2 4 3 3" xfId="37465"/>
    <cellStyle name="20 % - Akzent6 2 3 2 4 3 4" xfId="50956"/>
    <cellStyle name="20 % - Akzent6 2 3 2 4 4" xfId="13886"/>
    <cellStyle name="20 % - Akzent6 2 3 2 4 4 2" xfId="27337"/>
    <cellStyle name="20 % - Akzent6 2 3 2 4 4 3" xfId="40821"/>
    <cellStyle name="20 % - Akzent6 2 3 2 4 4 4" xfId="54312"/>
    <cellStyle name="20 % - Akzent6 2 3 2 4 5" xfId="17268"/>
    <cellStyle name="20 % - Akzent6 2 3 2 4 6" xfId="30752"/>
    <cellStyle name="20 % - Akzent6 2 3 2 4 7" xfId="44243"/>
    <cellStyle name="20 % - Akzent6 2 3 2 5" xfId="4393"/>
    <cellStyle name="20 % - Akzent6 2 3 2 5 2" xfId="7750"/>
    <cellStyle name="20 % - Akzent6 2 3 2 5 2 2" xfId="21201"/>
    <cellStyle name="20 % - Akzent6 2 3 2 5 2 3" xfId="34685"/>
    <cellStyle name="20 % - Akzent6 2 3 2 5 2 4" xfId="48176"/>
    <cellStyle name="20 % - Akzent6 2 3 2 5 3" xfId="11106"/>
    <cellStyle name="20 % - Akzent6 2 3 2 5 3 2" xfId="24557"/>
    <cellStyle name="20 % - Akzent6 2 3 2 5 3 3" xfId="38041"/>
    <cellStyle name="20 % - Akzent6 2 3 2 5 3 4" xfId="51532"/>
    <cellStyle name="20 % - Akzent6 2 3 2 5 4" xfId="14462"/>
    <cellStyle name="20 % - Akzent6 2 3 2 5 4 2" xfId="27913"/>
    <cellStyle name="20 % - Akzent6 2 3 2 5 4 3" xfId="41397"/>
    <cellStyle name="20 % - Akzent6 2 3 2 5 4 4" xfId="54888"/>
    <cellStyle name="20 % - Akzent6 2 3 2 5 5" xfId="17844"/>
    <cellStyle name="20 % - Akzent6 2 3 2 5 6" xfId="31328"/>
    <cellStyle name="20 % - Akzent6 2 3 2 5 7" xfId="44819"/>
    <cellStyle name="20 % - Akzent6 2 3 2 6" xfId="4943"/>
    <cellStyle name="20 % - Akzent6 2 3 2 6 2" xfId="18394"/>
    <cellStyle name="20 % - Akzent6 2 3 2 6 3" xfId="31878"/>
    <cellStyle name="20 % - Akzent6 2 3 2 6 4" xfId="45369"/>
    <cellStyle name="20 % - Akzent6 2 3 2 7" xfId="8299"/>
    <cellStyle name="20 % - Akzent6 2 3 2 7 2" xfId="21750"/>
    <cellStyle name="20 % - Akzent6 2 3 2 7 3" xfId="35234"/>
    <cellStyle name="20 % - Akzent6 2 3 2 7 4" xfId="48725"/>
    <cellStyle name="20 % - Akzent6 2 3 2 8" xfId="11655"/>
    <cellStyle name="20 % - Akzent6 2 3 2 8 2" xfId="25106"/>
    <cellStyle name="20 % - Akzent6 2 3 2 8 3" xfId="38590"/>
    <cellStyle name="20 % - Akzent6 2 3 2 8 4" xfId="52081"/>
    <cellStyle name="20 % - Akzent6 2 3 2 9" xfId="15036"/>
    <cellStyle name="20 % - Akzent6 2 3 3" xfId="1878"/>
    <cellStyle name="20 % - Akzent6 2 3 3 2" xfId="3018"/>
    <cellStyle name="20 % - Akzent6 2 3 3 2 2" xfId="6379"/>
    <cellStyle name="20 % - Akzent6 2 3 3 2 2 2" xfId="19830"/>
    <cellStyle name="20 % - Akzent6 2 3 3 2 2 3" xfId="33314"/>
    <cellStyle name="20 % - Akzent6 2 3 3 2 2 4" xfId="46805"/>
    <cellStyle name="20 % - Akzent6 2 3 3 2 3" xfId="9735"/>
    <cellStyle name="20 % - Akzent6 2 3 3 2 3 2" xfId="23186"/>
    <cellStyle name="20 % - Akzent6 2 3 3 2 3 3" xfId="36670"/>
    <cellStyle name="20 % - Akzent6 2 3 3 2 3 4" xfId="50161"/>
    <cellStyle name="20 % - Akzent6 2 3 3 2 4" xfId="13091"/>
    <cellStyle name="20 % - Akzent6 2 3 3 2 4 2" xfId="26542"/>
    <cellStyle name="20 % - Akzent6 2 3 3 2 4 3" xfId="40026"/>
    <cellStyle name="20 % - Akzent6 2 3 3 2 4 4" xfId="53517"/>
    <cellStyle name="20 % - Akzent6 2 3 3 2 5" xfId="16473"/>
    <cellStyle name="20 % - Akzent6 2 3 3 2 6" xfId="29957"/>
    <cellStyle name="20 % - Akzent6 2 3 3 2 7" xfId="43448"/>
    <cellStyle name="20 % - Akzent6 2 3 3 3" xfId="5252"/>
    <cellStyle name="20 % - Akzent6 2 3 3 3 2" xfId="18703"/>
    <cellStyle name="20 % - Akzent6 2 3 3 3 3" xfId="32187"/>
    <cellStyle name="20 % - Akzent6 2 3 3 3 4" xfId="45678"/>
    <cellStyle name="20 % - Akzent6 2 3 3 4" xfId="8608"/>
    <cellStyle name="20 % - Akzent6 2 3 3 4 2" xfId="22059"/>
    <cellStyle name="20 % - Akzent6 2 3 3 4 3" xfId="35543"/>
    <cellStyle name="20 % - Akzent6 2 3 3 4 4" xfId="49034"/>
    <cellStyle name="20 % - Akzent6 2 3 3 5" xfId="11964"/>
    <cellStyle name="20 % - Akzent6 2 3 3 5 2" xfId="25415"/>
    <cellStyle name="20 % - Akzent6 2 3 3 5 3" xfId="38899"/>
    <cellStyle name="20 % - Akzent6 2 3 3 5 4" xfId="52390"/>
    <cellStyle name="20 % - Akzent6 2 3 3 6" xfId="15346"/>
    <cellStyle name="20 % - Akzent6 2 3 3 7" xfId="28830"/>
    <cellStyle name="20 % - Akzent6 2 3 3 8" xfId="42321"/>
    <cellStyle name="20 % - Akzent6 2 3 4" xfId="2457"/>
    <cellStyle name="20 % - Akzent6 2 3 4 2" xfId="5819"/>
    <cellStyle name="20 % - Akzent6 2 3 4 2 2" xfId="19270"/>
    <cellStyle name="20 % - Akzent6 2 3 4 2 3" xfId="32754"/>
    <cellStyle name="20 % - Akzent6 2 3 4 2 4" xfId="46245"/>
    <cellStyle name="20 % - Akzent6 2 3 4 3" xfId="9175"/>
    <cellStyle name="20 % - Akzent6 2 3 4 3 2" xfId="22626"/>
    <cellStyle name="20 % - Akzent6 2 3 4 3 3" xfId="36110"/>
    <cellStyle name="20 % - Akzent6 2 3 4 3 4" xfId="49601"/>
    <cellStyle name="20 % - Akzent6 2 3 4 4" xfId="12531"/>
    <cellStyle name="20 % - Akzent6 2 3 4 4 2" xfId="25982"/>
    <cellStyle name="20 % - Akzent6 2 3 4 4 3" xfId="39466"/>
    <cellStyle name="20 % - Akzent6 2 3 4 4 4" xfId="52957"/>
    <cellStyle name="20 % - Akzent6 2 3 4 5" xfId="15913"/>
    <cellStyle name="20 % - Akzent6 2 3 4 6" xfId="29397"/>
    <cellStyle name="20 % - Akzent6 2 3 4 7" xfId="42888"/>
    <cellStyle name="20 % - Akzent6 2 3 5" xfId="3563"/>
    <cellStyle name="20 % - Akzent6 2 3 5 2" xfId="6924"/>
    <cellStyle name="20 % - Akzent6 2 3 5 2 2" xfId="20375"/>
    <cellStyle name="20 % - Akzent6 2 3 5 2 3" xfId="33859"/>
    <cellStyle name="20 % - Akzent6 2 3 5 2 4" xfId="47350"/>
    <cellStyle name="20 % - Akzent6 2 3 5 3" xfId="10280"/>
    <cellStyle name="20 % - Akzent6 2 3 5 3 2" xfId="23731"/>
    <cellStyle name="20 % - Akzent6 2 3 5 3 3" xfId="37215"/>
    <cellStyle name="20 % - Akzent6 2 3 5 3 4" xfId="50706"/>
    <cellStyle name="20 % - Akzent6 2 3 5 4" xfId="13636"/>
    <cellStyle name="20 % - Akzent6 2 3 5 4 2" xfId="27087"/>
    <cellStyle name="20 % - Akzent6 2 3 5 4 3" xfId="40571"/>
    <cellStyle name="20 % - Akzent6 2 3 5 4 4" xfId="54062"/>
    <cellStyle name="20 % - Akzent6 2 3 5 5" xfId="17018"/>
    <cellStyle name="20 % - Akzent6 2 3 5 6" xfId="30502"/>
    <cellStyle name="20 % - Akzent6 2 3 5 7" xfId="43993"/>
    <cellStyle name="20 % - Akzent6 2 3 6" xfId="4143"/>
    <cellStyle name="20 % - Akzent6 2 3 6 2" xfId="7500"/>
    <cellStyle name="20 % - Akzent6 2 3 6 2 2" xfId="20951"/>
    <cellStyle name="20 % - Akzent6 2 3 6 2 3" xfId="34435"/>
    <cellStyle name="20 % - Akzent6 2 3 6 2 4" xfId="47926"/>
    <cellStyle name="20 % - Akzent6 2 3 6 3" xfId="10856"/>
    <cellStyle name="20 % - Akzent6 2 3 6 3 2" xfId="24307"/>
    <cellStyle name="20 % - Akzent6 2 3 6 3 3" xfId="37791"/>
    <cellStyle name="20 % - Akzent6 2 3 6 3 4" xfId="51282"/>
    <cellStyle name="20 % - Akzent6 2 3 6 4" xfId="14212"/>
    <cellStyle name="20 % - Akzent6 2 3 6 4 2" xfId="27663"/>
    <cellStyle name="20 % - Akzent6 2 3 6 4 3" xfId="41147"/>
    <cellStyle name="20 % - Akzent6 2 3 6 4 4" xfId="54638"/>
    <cellStyle name="20 % - Akzent6 2 3 6 5" xfId="17594"/>
    <cellStyle name="20 % - Akzent6 2 3 6 6" xfId="31078"/>
    <cellStyle name="20 % - Akzent6 2 3 6 7" xfId="44569"/>
    <cellStyle name="20 % - Akzent6 2 3 7" xfId="4693"/>
    <cellStyle name="20 % - Akzent6 2 3 7 2" xfId="18144"/>
    <cellStyle name="20 % - Akzent6 2 3 7 3" xfId="31628"/>
    <cellStyle name="20 % - Akzent6 2 3 7 4" xfId="45119"/>
    <cellStyle name="20 % - Akzent6 2 3 8" xfId="8049"/>
    <cellStyle name="20 % - Akzent6 2 3 8 2" xfId="21500"/>
    <cellStyle name="20 % - Akzent6 2 3 8 3" xfId="34984"/>
    <cellStyle name="20 % - Akzent6 2 3 8 4" xfId="48475"/>
    <cellStyle name="20 % - Akzent6 2 3 9" xfId="11405"/>
    <cellStyle name="20 % - Akzent6 2 3 9 2" xfId="24856"/>
    <cellStyle name="20 % - Akzent6 2 3 9 3" xfId="38340"/>
    <cellStyle name="20 % - Akzent6 2 3 9 4" xfId="51831"/>
    <cellStyle name="20 % - Akzent6 2 4" xfId="1368"/>
    <cellStyle name="20 % - Akzent6 2 4 10" xfId="28332"/>
    <cellStyle name="20 % - Akzent6 2 4 11" xfId="41823"/>
    <cellStyle name="20 % - Akzent6 2 4 2" xfId="1941"/>
    <cellStyle name="20 % - Akzent6 2 4 2 2" xfId="3081"/>
    <cellStyle name="20 % - Akzent6 2 4 2 2 2" xfId="6442"/>
    <cellStyle name="20 % - Akzent6 2 4 2 2 2 2" xfId="19893"/>
    <cellStyle name="20 % - Akzent6 2 4 2 2 2 3" xfId="33377"/>
    <cellStyle name="20 % - Akzent6 2 4 2 2 2 4" xfId="46868"/>
    <cellStyle name="20 % - Akzent6 2 4 2 2 3" xfId="9798"/>
    <cellStyle name="20 % - Akzent6 2 4 2 2 3 2" xfId="23249"/>
    <cellStyle name="20 % - Akzent6 2 4 2 2 3 3" xfId="36733"/>
    <cellStyle name="20 % - Akzent6 2 4 2 2 3 4" xfId="50224"/>
    <cellStyle name="20 % - Akzent6 2 4 2 2 4" xfId="13154"/>
    <cellStyle name="20 % - Akzent6 2 4 2 2 4 2" xfId="26605"/>
    <cellStyle name="20 % - Akzent6 2 4 2 2 4 3" xfId="40089"/>
    <cellStyle name="20 % - Akzent6 2 4 2 2 4 4" xfId="53580"/>
    <cellStyle name="20 % - Akzent6 2 4 2 2 5" xfId="16536"/>
    <cellStyle name="20 % - Akzent6 2 4 2 2 6" xfId="30020"/>
    <cellStyle name="20 % - Akzent6 2 4 2 2 7" xfId="43511"/>
    <cellStyle name="20 % - Akzent6 2 4 2 3" xfId="5315"/>
    <cellStyle name="20 % - Akzent6 2 4 2 3 2" xfId="18766"/>
    <cellStyle name="20 % - Akzent6 2 4 2 3 3" xfId="32250"/>
    <cellStyle name="20 % - Akzent6 2 4 2 3 4" xfId="45741"/>
    <cellStyle name="20 % - Akzent6 2 4 2 4" xfId="8671"/>
    <cellStyle name="20 % - Akzent6 2 4 2 4 2" xfId="22122"/>
    <cellStyle name="20 % - Akzent6 2 4 2 4 3" xfId="35606"/>
    <cellStyle name="20 % - Akzent6 2 4 2 4 4" xfId="49097"/>
    <cellStyle name="20 % - Akzent6 2 4 2 5" xfId="12027"/>
    <cellStyle name="20 % - Akzent6 2 4 2 5 2" xfId="25478"/>
    <cellStyle name="20 % - Akzent6 2 4 2 5 3" xfId="38962"/>
    <cellStyle name="20 % - Akzent6 2 4 2 5 4" xfId="52453"/>
    <cellStyle name="20 % - Akzent6 2 4 2 6" xfId="15409"/>
    <cellStyle name="20 % - Akzent6 2 4 2 7" xfId="28893"/>
    <cellStyle name="20 % - Akzent6 2 4 2 8" xfId="42384"/>
    <cellStyle name="20 % - Akzent6 2 4 3" xfId="2521"/>
    <cellStyle name="20 % - Akzent6 2 4 3 2" xfId="5882"/>
    <cellStyle name="20 % - Akzent6 2 4 3 2 2" xfId="19333"/>
    <cellStyle name="20 % - Akzent6 2 4 3 2 3" xfId="32817"/>
    <cellStyle name="20 % - Akzent6 2 4 3 2 4" xfId="46308"/>
    <cellStyle name="20 % - Akzent6 2 4 3 3" xfId="9238"/>
    <cellStyle name="20 % - Akzent6 2 4 3 3 2" xfId="22689"/>
    <cellStyle name="20 % - Akzent6 2 4 3 3 3" xfId="36173"/>
    <cellStyle name="20 % - Akzent6 2 4 3 3 4" xfId="49664"/>
    <cellStyle name="20 % - Akzent6 2 4 3 4" xfId="12594"/>
    <cellStyle name="20 % - Akzent6 2 4 3 4 2" xfId="26045"/>
    <cellStyle name="20 % - Akzent6 2 4 3 4 3" xfId="39529"/>
    <cellStyle name="20 % - Akzent6 2 4 3 4 4" xfId="53020"/>
    <cellStyle name="20 % - Akzent6 2 4 3 5" xfId="15976"/>
    <cellStyle name="20 % - Akzent6 2 4 3 6" xfId="29460"/>
    <cellStyle name="20 % - Akzent6 2 4 3 7" xfId="42951"/>
    <cellStyle name="20 % - Akzent6 2 4 4" xfId="3626"/>
    <cellStyle name="20 % - Akzent6 2 4 4 2" xfId="6987"/>
    <cellStyle name="20 % - Akzent6 2 4 4 2 2" xfId="20438"/>
    <cellStyle name="20 % - Akzent6 2 4 4 2 3" xfId="33922"/>
    <cellStyle name="20 % - Akzent6 2 4 4 2 4" xfId="47413"/>
    <cellStyle name="20 % - Akzent6 2 4 4 3" xfId="10343"/>
    <cellStyle name="20 % - Akzent6 2 4 4 3 2" xfId="23794"/>
    <cellStyle name="20 % - Akzent6 2 4 4 3 3" xfId="37278"/>
    <cellStyle name="20 % - Akzent6 2 4 4 3 4" xfId="50769"/>
    <cellStyle name="20 % - Akzent6 2 4 4 4" xfId="13699"/>
    <cellStyle name="20 % - Akzent6 2 4 4 4 2" xfId="27150"/>
    <cellStyle name="20 % - Akzent6 2 4 4 4 3" xfId="40634"/>
    <cellStyle name="20 % - Akzent6 2 4 4 4 4" xfId="54125"/>
    <cellStyle name="20 % - Akzent6 2 4 4 5" xfId="17081"/>
    <cellStyle name="20 % - Akzent6 2 4 4 6" xfId="30565"/>
    <cellStyle name="20 % - Akzent6 2 4 4 7" xfId="44056"/>
    <cellStyle name="20 % - Akzent6 2 4 5" xfId="4206"/>
    <cellStyle name="20 % - Akzent6 2 4 5 2" xfId="7563"/>
    <cellStyle name="20 % - Akzent6 2 4 5 2 2" xfId="21014"/>
    <cellStyle name="20 % - Akzent6 2 4 5 2 3" xfId="34498"/>
    <cellStyle name="20 % - Akzent6 2 4 5 2 4" xfId="47989"/>
    <cellStyle name="20 % - Akzent6 2 4 5 3" xfId="10919"/>
    <cellStyle name="20 % - Akzent6 2 4 5 3 2" xfId="24370"/>
    <cellStyle name="20 % - Akzent6 2 4 5 3 3" xfId="37854"/>
    <cellStyle name="20 % - Akzent6 2 4 5 3 4" xfId="51345"/>
    <cellStyle name="20 % - Akzent6 2 4 5 4" xfId="14275"/>
    <cellStyle name="20 % - Akzent6 2 4 5 4 2" xfId="27726"/>
    <cellStyle name="20 % - Akzent6 2 4 5 4 3" xfId="41210"/>
    <cellStyle name="20 % - Akzent6 2 4 5 4 4" xfId="54701"/>
    <cellStyle name="20 % - Akzent6 2 4 5 5" xfId="17657"/>
    <cellStyle name="20 % - Akzent6 2 4 5 6" xfId="31141"/>
    <cellStyle name="20 % - Akzent6 2 4 5 7" xfId="44632"/>
    <cellStyle name="20 % - Akzent6 2 4 6" xfId="4756"/>
    <cellStyle name="20 % - Akzent6 2 4 6 2" xfId="18207"/>
    <cellStyle name="20 % - Akzent6 2 4 6 3" xfId="31691"/>
    <cellStyle name="20 % - Akzent6 2 4 6 4" xfId="45182"/>
    <cellStyle name="20 % - Akzent6 2 4 7" xfId="8112"/>
    <cellStyle name="20 % - Akzent6 2 4 7 2" xfId="21563"/>
    <cellStyle name="20 % - Akzent6 2 4 7 3" xfId="35047"/>
    <cellStyle name="20 % - Akzent6 2 4 7 4" xfId="48538"/>
    <cellStyle name="20 % - Akzent6 2 4 8" xfId="11468"/>
    <cellStyle name="20 % - Akzent6 2 4 8 2" xfId="24919"/>
    <cellStyle name="20 % - Akzent6 2 4 8 3" xfId="38403"/>
    <cellStyle name="20 % - Akzent6 2 4 8 4" xfId="51894"/>
    <cellStyle name="20 % - Akzent6 2 4 9" xfId="14849"/>
    <cellStyle name="20 % - Akzent6 2 5" xfId="1693"/>
    <cellStyle name="20 % - Akzent6 2 5 2" xfId="2831"/>
    <cellStyle name="20 % - Akzent6 2 5 2 2" xfId="6192"/>
    <cellStyle name="20 % - Akzent6 2 5 2 2 2" xfId="19643"/>
    <cellStyle name="20 % - Akzent6 2 5 2 2 3" xfId="33127"/>
    <cellStyle name="20 % - Akzent6 2 5 2 2 4" xfId="46618"/>
    <cellStyle name="20 % - Akzent6 2 5 2 3" xfId="9548"/>
    <cellStyle name="20 % - Akzent6 2 5 2 3 2" xfId="22999"/>
    <cellStyle name="20 % - Akzent6 2 5 2 3 3" xfId="36483"/>
    <cellStyle name="20 % - Akzent6 2 5 2 3 4" xfId="49974"/>
    <cellStyle name="20 % - Akzent6 2 5 2 4" xfId="12904"/>
    <cellStyle name="20 % - Akzent6 2 5 2 4 2" xfId="26355"/>
    <cellStyle name="20 % - Akzent6 2 5 2 4 3" xfId="39839"/>
    <cellStyle name="20 % - Akzent6 2 5 2 4 4" xfId="53330"/>
    <cellStyle name="20 % - Akzent6 2 5 2 5" xfId="16286"/>
    <cellStyle name="20 % - Akzent6 2 5 2 6" xfId="29770"/>
    <cellStyle name="20 % - Akzent6 2 5 2 7" xfId="43261"/>
    <cellStyle name="20 % - Akzent6 2 5 3" xfId="5065"/>
    <cellStyle name="20 % - Akzent6 2 5 3 2" xfId="18516"/>
    <cellStyle name="20 % - Akzent6 2 5 3 3" xfId="32000"/>
    <cellStyle name="20 % - Akzent6 2 5 3 4" xfId="45491"/>
    <cellStyle name="20 % - Akzent6 2 5 4" xfId="8421"/>
    <cellStyle name="20 % - Akzent6 2 5 4 2" xfId="21872"/>
    <cellStyle name="20 % - Akzent6 2 5 4 3" xfId="35356"/>
    <cellStyle name="20 % - Akzent6 2 5 4 4" xfId="48847"/>
    <cellStyle name="20 % - Akzent6 2 5 5" xfId="11777"/>
    <cellStyle name="20 % - Akzent6 2 5 5 2" xfId="25228"/>
    <cellStyle name="20 % - Akzent6 2 5 5 3" xfId="38712"/>
    <cellStyle name="20 % - Akzent6 2 5 5 4" xfId="52203"/>
    <cellStyle name="20 % - Akzent6 2 5 6" xfId="15159"/>
    <cellStyle name="20 % - Akzent6 2 5 7" xfId="28643"/>
    <cellStyle name="20 % - Akzent6 2 5 8" xfId="42134"/>
    <cellStyle name="20 % - Akzent6 2 6" xfId="2258"/>
    <cellStyle name="20 % - Akzent6 2 6 2" xfId="5631"/>
    <cellStyle name="20 % - Akzent6 2 6 2 2" xfId="19082"/>
    <cellStyle name="20 % - Akzent6 2 6 2 3" xfId="32566"/>
    <cellStyle name="20 % - Akzent6 2 6 2 4" xfId="46057"/>
    <cellStyle name="20 % - Akzent6 2 6 3" xfId="8987"/>
    <cellStyle name="20 % - Akzent6 2 6 3 2" xfId="22438"/>
    <cellStyle name="20 % - Akzent6 2 6 3 3" xfId="35922"/>
    <cellStyle name="20 % - Akzent6 2 6 3 4" xfId="49413"/>
    <cellStyle name="20 % - Akzent6 2 6 4" xfId="12343"/>
    <cellStyle name="20 % - Akzent6 2 6 4 2" xfId="25794"/>
    <cellStyle name="20 % - Akzent6 2 6 4 3" xfId="39278"/>
    <cellStyle name="20 % - Akzent6 2 6 4 4" xfId="52769"/>
    <cellStyle name="20 % - Akzent6 2 6 5" xfId="15725"/>
    <cellStyle name="20 % - Akzent6 2 6 6" xfId="29209"/>
    <cellStyle name="20 % - Akzent6 2 6 7" xfId="42700"/>
    <cellStyle name="20 % - Akzent6 2 7" xfId="3375"/>
    <cellStyle name="20 % - Akzent6 2 7 2" xfId="6736"/>
    <cellStyle name="20 % - Akzent6 2 7 2 2" xfId="20187"/>
    <cellStyle name="20 % - Akzent6 2 7 2 3" xfId="33671"/>
    <cellStyle name="20 % - Akzent6 2 7 2 4" xfId="47162"/>
    <cellStyle name="20 % - Akzent6 2 7 3" xfId="10092"/>
    <cellStyle name="20 % - Akzent6 2 7 3 2" xfId="23543"/>
    <cellStyle name="20 % - Akzent6 2 7 3 3" xfId="37027"/>
    <cellStyle name="20 % - Akzent6 2 7 3 4" xfId="50518"/>
    <cellStyle name="20 % - Akzent6 2 7 4" xfId="13448"/>
    <cellStyle name="20 % - Akzent6 2 7 4 2" xfId="26899"/>
    <cellStyle name="20 % - Akzent6 2 7 4 3" xfId="40383"/>
    <cellStyle name="20 % - Akzent6 2 7 4 4" xfId="53874"/>
    <cellStyle name="20 % - Akzent6 2 7 5" xfId="16830"/>
    <cellStyle name="20 % - Akzent6 2 7 6" xfId="30314"/>
    <cellStyle name="20 % - Akzent6 2 7 7" xfId="43805"/>
    <cellStyle name="20 % - Akzent6 2 8" xfId="3882"/>
    <cellStyle name="20 % - Akzent6 2 8 2" xfId="7243"/>
    <cellStyle name="20 % - Akzent6 2 8 2 2" xfId="20694"/>
    <cellStyle name="20 % - Akzent6 2 8 2 3" xfId="34178"/>
    <cellStyle name="20 % - Akzent6 2 8 2 4" xfId="47669"/>
    <cellStyle name="20 % - Akzent6 2 8 3" xfId="10599"/>
    <cellStyle name="20 % - Akzent6 2 8 3 2" xfId="24050"/>
    <cellStyle name="20 % - Akzent6 2 8 3 3" xfId="37534"/>
    <cellStyle name="20 % - Akzent6 2 8 3 4" xfId="51025"/>
    <cellStyle name="20 % - Akzent6 2 8 4" xfId="13955"/>
    <cellStyle name="20 % - Akzent6 2 8 4 2" xfId="27406"/>
    <cellStyle name="20 % - Akzent6 2 8 4 3" xfId="40890"/>
    <cellStyle name="20 % - Akzent6 2 8 4 4" xfId="54381"/>
    <cellStyle name="20 % - Akzent6 2 8 5" xfId="17337"/>
    <cellStyle name="20 % - Akzent6 2 8 6" xfId="30821"/>
    <cellStyle name="20 % - Akzent6 2 8 7" xfId="44312"/>
    <cellStyle name="20 % - Akzent6 2 9" xfId="3955"/>
    <cellStyle name="20 % - Akzent6 2 9 2" xfId="7312"/>
    <cellStyle name="20 % - Akzent6 2 9 2 2" xfId="20763"/>
    <cellStyle name="20 % - Akzent6 2 9 2 3" xfId="34247"/>
    <cellStyle name="20 % - Akzent6 2 9 2 4" xfId="47738"/>
    <cellStyle name="20 % - Akzent6 2 9 3" xfId="10668"/>
    <cellStyle name="20 % - Akzent6 2 9 3 2" xfId="24119"/>
    <cellStyle name="20 % - Akzent6 2 9 3 3" xfId="37603"/>
    <cellStyle name="20 % - Akzent6 2 9 3 4" xfId="51094"/>
    <cellStyle name="20 % - Akzent6 2 9 4" xfId="14024"/>
    <cellStyle name="20 % - Akzent6 2 9 4 2" xfId="27475"/>
    <cellStyle name="20 % - Akzent6 2 9 4 3" xfId="40959"/>
    <cellStyle name="20 % - Akzent6 2 9 4 4" xfId="54450"/>
    <cellStyle name="20 % - Akzent6 2 9 5" xfId="17406"/>
    <cellStyle name="20 % - Akzent6 2 9 6" xfId="30890"/>
    <cellStyle name="20 % - Akzent6 2 9 7" xfId="44381"/>
    <cellStyle name="20 % - Akzent6 20" xfId="41472"/>
    <cellStyle name="20 % - Akzent6 3" xfId="1159"/>
    <cellStyle name="20 % - Akzent6 3 10" xfId="11243"/>
    <cellStyle name="20 % - Akzent6 3 10 2" xfId="24694"/>
    <cellStyle name="20 % - Akzent6 3 10 3" xfId="38178"/>
    <cellStyle name="20 % - Akzent6 3 10 4" xfId="51669"/>
    <cellStyle name="20 % - Akzent6 3 11" xfId="14624"/>
    <cellStyle name="20 % - Akzent6 3 12" xfId="28107"/>
    <cellStyle name="20 % - Akzent6 3 13" xfId="41598"/>
    <cellStyle name="20 % - Akzent6 3 2" xfId="1253"/>
    <cellStyle name="20 % - Akzent6 3 2 10" xfId="14726"/>
    <cellStyle name="20 % - Akzent6 3 2 11" xfId="28209"/>
    <cellStyle name="20 % - Akzent6 3 2 12" xfId="41700"/>
    <cellStyle name="20 % - Akzent6 3 2 2" xfId="1491"/>
    <cellStyle name="20 % - Akzent6 3 2 2 10" xfId="28459"/>
    <cellStyle name="20 % - Akzent6 3 2 2 11" xfId="41950"/>
    <cellStyle name="20 % - Akzent6 3 2 2 2" xfId="2067"/>
    <cellStyle name="20 % - Akzent6 3 2 2 2 2" xfId="3208"/>
    <cellStyle name="20 % - Akzent6 3 2 2 2 2 2" xfId="6569"/>
    <cellStyle name="20 % - Akzent6 3 2 2 2 2 2 2" xfId="20020"/>
    <cellStyle name="20 % - Akzent6 3 2 2 2 2 2 3" xfId="33504"/>
    <cellStyle name="20 % - Akzent6 3 2 2 2 2 2 4" xfId="46995"/>
    <cellStyle name="20 % - Akzent6 3 2 2 2 2 3" xfId="9925"/>
    <cellStyle name="20 % - Akzent6 3 2 2 2 2 3 2" xfId="23376"/>
    <cellStyle name="20 % - Akzent6 3 2 2 2 2 3 3" xfId="36860"/>
    <cellStyle name="20 % - Akzent6 3 2 2 2 2 3 4" xfId="50351"/>
    <cellStyle name="20 % - Akzent6 3 2 2 2 2 4" xfId="13281"/>
    <cellStyle name="20 % - Akzent6 3 2 2 2 2 4 2" xfId="26732"/>
    <cellStyle name="20 % - Akzent6 3 2 2 2 2 4 3" xfId="40216"/>
    <cellStyle name="20 % - Akzent6 3 2 2 2 2 4 4" xfId="53707"/>
    <cellStyle name="20 % - Akzent6 3 2 2 2 2 5" xfId="16663"/>
    <cellStyle name="20 % - Akzent6 3 2 2 2 2 6" xfId="30147"/>
    <cellStyle name="20 % - Akzent6 3 2 2 2 2 7" xfId="43638"/>
    <cellStyle name="20 % - Akzent6 3 2 2 2 3" xfId="5442"/>
    <cellStyle name="20 % - Akzent6 3 2 2 2 3 2" xfId="18893"/>
    <cellStyle name="20 % - Akzent6 3 2 2 2 3 3" xfId="32377"/>
    <cellStyle name="20 % - Akzent6 3 2 2 2 3 4" xfId="45868"/>
    <cellStyle name="20 % - Akzent6 3 2 2 2 4" xfId="8798"/>
    <cellStyle name="20 % - Akzent6 3 2 2 2 4 2" xfId="22249"/>
    <cellStyle name="20 % - Akzent6 3 2 2 2 4 3" xfId="35733"/>
    <cellStyle name="20 % - Akzent6 3 2 2 2 4 4" xfId="49224"/>
    <cellStyle name="20 % - Akzent6 3 2 2 2 5" xfId="12154"/>
    <cellStyle name="20 % - Akzent6 3 2 2 2 5 2" xfId="25605"/>
    <cellStyle name="20 % - Akzent6 3 2 2 2 5 3" xfId="39089"/>
    <cellStyle name="20 % - Akzent6 3 2 2 2 5 4" xfId="52580"/>
    <cellStyle name="20 % - Akzent6 3 2 2 2 6" xfId="15536"/>
    <cellStyle name="20 % - Akzent6 3 2 2 2 7" xfId="29020"/>
    <cellStyle name="20 % - Akzent6 3 2 2 2 8" xfId="42511"/>
    <cellStyle name="20 % - Akzent6 3 2 2 3" xfId="2648"/>
    <cellStyle name="20 % - Akzent6 3 2 2 3 2" xfId="6009"/>
    <cellStyle name="20 % - Akzent6 3 2 2 3 2 2" xfId="19460"/>
    <cellStyle name="20 % - Akzent6 3 2 2 3 2 3" xfId="32944"/>
    <cellStyle name="20 % - Akzent6 3 2 2 3 2 4" xfId="46435"/>
    <cellStyle name="20 % - Akzent6 3 2 2 3 3" xfId="9365"/>
    <cellStyle name="20 % - Akzent6 3 2 2 3 3 2" xfId="22816"/>
    <cellStyle name="20 % - Akzent6 3 2 2 3 3 3" xfId="36300"/>
    <cellStyle name="20 % - Akzent6 3 2 2 3 3 4" xfId="49791"/>
    <cellStyle name="20 % - Akzent6 3 2 2 3 4" xfId="12721"/>
    <cellStyle name="20 % - Akzent6 3 2 2 3 4 2" xfId="26172"/>
    <cellStyle name="20 % - Akzent6 3 2 2 3 4 3" xfId="39656"/>
    <cellStyle name="20 % - Akzent6 3 2 2 3 4 4" xfId="53147"/>
    <cellStyle name="20 % - Akzent6 3 2 2 3 5" xfId="16103"/>
    <cellStyle name="20 % - Akzent6 3 2 2 3 6" xfId="29587"/>
    <cellStyle name="20 % - Akzent6 3 2 2 3 7" xfId="43078"/>
    <cellStyle name="20 % - Akzent6 3 2 2 4" xfId="3753"/>
    <cellStyle name="20 % - Akzent6 3 2 2 4 2" xfId="7114"/>
    <cellStyle name="20 % - Akzent6 3 2 2 4 2 2" xfId="20565"/>
    <cellStyle name="20 % - Akzent6 3 2 2 4 2 3" xfId="34049"/>
    <cellStyle name="20 % - Akzent6 3 2 2 4 2 4" xfId="47540"/>
    <cellStyle name="20 % - Akzent6 3 2 2 4 3" xfId="10470"/>
    <cellStyle name="20 % - Akzent6 3 2 2 4 3 2" xfId="23921"/>
    <cellStyle name="20 % - Akzent6 3 2 2 4 3 3" xfId="37405"/>
    <cellStyle name="20 % - Akzent6 3 2 2 4 3 4" xfId="50896"/>
    <cellStyle name="20 % - Akzent6 3 2 2 4 4" xfId="13826"/>
    <cellStyle name="20 % - Akzent6 3 2 2 4 4 2" xfId="27277"/>
    <cellStyle name="20 % - Akzent6 3 2 2 4 4 3" xfId="40761"/>
    <cellStyle name="20 % - Akzent6 3 2 2 4 4 4" xfId="54252"/>
    <cellStyle name="20 % - Akzent6 3 2 2 4 5" xfId="17208"/>
    <cellStyle name="20 % - Akzent6 3 2 2 4 6" xfId="30692"/>
    <cellStyle name="20 % - Akzent6 3 2 2 4 7" xfId="44183"/>
    <cellStyle name="20 % - Akzent6 3 2 2 5" xfId="4333"/>
    <cellStyle name="20 % - Akzent6 3 2 2 5 2" xfId="7690"/>
    <cellStyle name="20 % - Akzent6 3 2 2 5 2 2" xfId="21141"/>
    <cellStyle name="20 % - Akzent6 3 2 2 5 2 3" xfId="34625"/>
    <cellStyle name="20 % - Akzent6 3 2 2 5 2 4" xfId="48116"/>
    <cellStyle name="20 % - Akzent6 3 2 2 5 3" xfId="11046"/>
    <cellStyle name="20 % - Akzent6 3 2 2 5 3 2" xfId="24497"/>
    <cellStyle name="20 % - Akzent6 3 2 2 5 3 3" xfId="37981"/>
    <cellStyle name="20 % - Akzent6 3 2 2 5 3 4" xfId="51472"/>
    <cellStyle name="20 % - Akzent6 3 2 2 5 4" xfId="14402"/>
    <cellStyle name="20 % - Akzent6 3 2 2 5 4 2" xfId="27853"/>
    <cellStyle name="20 % - Akzent6 3 2 2 5 4 3" xfId="41337"/>
    <cellStyle name="20 % - Akzent6 3 2 2 5 4 4" xfId="54828"/>
    <cellStyle name="20 % - Akzent6 3 2 2 5 5" xfId="17784"/>
    <cellStyle name="20 % - Akzent6 3 2 2 5 6" xfId="31268"/>
    <cellStyle name="20 % - Akzent6 3 2 2 5 7" xfId="44759"/>
    <cellStyle name="20 % - Akzent6 3 2 2 6" xfId="4883"/>
    <cellStyle name="20 % - Akzent6 3 2 2 6 2" xfId="18334"/>
    <cellStyle name="20 % - Akzent6 3 2 2 6 3" xfId="31818"/>
    <cellStyle name="20 % - Akzent6 3 2 2 6 4" xfId="45309"/>
    <cellStyle name="20 % - Akzent6 3 2 2 7" xfId="8239"/>
    <cellStyle name="20 % - Akzent6 3 2 2 7 2" xfId="21690"/>
    <cellStyle name="20 % - Akzent6 3 2 2 7 3" xfId="35174"/>
    <cellStyle name="20 % - Akzent6 3 2 2 7 4" xfId="48665"/>
    <cellStyle name="20 % - Akzent6 3 2 2 8" xfId="11595"/>
    <cellStyle name="20 % - Akzent6 3 2 2 8 2" xfId="25046"/>
    <cellStyle name="20 % - Akzent6 3 2 2 8 3" xfId="38530"/>
    <cellStyle name="20 % - Akzent6 3 2 2 8 4" xfId="52021"/>
    <cellStyle name="20 % - Akzent6 3 2 2 9" xfId="14976"/>
    <cellStyle name="20 % - Akzent6 3 2 3" xfId="1818"/>
    <cellStyle name="20 % - Akzent6 3 2 3 2" xfId="2958"/>
    <cellStyle name="20 % - Akzent6 3 2 3 2 2" xfId="6319"/>
    <cellStyle name="20 % - Akzent6 3 2 3 2 2 2" xfId="19770"/>
    <cellStyle name="20 % - Akzent6 3 2 3 2 2 3" xfId="33254"/>
    <cellStyle name="20 % - Akzent6 3 2 3 2 2 4" xfId="46745"/>
    <cellStyle name="20 % - Akzent6 3 2 3 2 3" xfId="9675"/>
    <cellStyle name="20 % - Akzent6 3 2 3 2 3 2" xfId="23126"/>
    <cellStyle name="20 % - Akzent6 3 2 3 2 3 3" xfId="36610"/>
    <cellStyle name="20 % - Akzent6 3 2 3 2 3 4" xfId="50101"/>
    <cellStyle name="20 % - Akzent6 3 2 3 2 4" xfId="13031"/>
    <cellStyle name="20 % - Akzent6 3 2 3 2 4 2" xfId="26482"/>
    <cellStyle name="20 % - Akzent6 3 2 3 2 4 3" xfId="39966"/>
    <cellStyle name="20 % - Akzent6 3 2 3 2 4 4" xfId="53457"/>
    <cellStyle name="20 % - Akzent6 3 2 3 2 5" xfId="16413"/>
    <cellStyle name="20 % - Akzent6 3 2 3 2 6" xfId="29897"/>
    <cellStyle name="20 % - Akzent6 3 2 3 2 7" xfId="43388"/>
    <cellStyle name="20 % - Akzent6 3 2 3 3" xfId="5192"/>
    <cellStyle name="20 % - Akzent6 3 2 3 3 2" xfId="18643"/>
    <cellStyle name="20 % - Akzent6 3 2 3 3 3" xfId="32127"/>
    <cellStyle name="20 % - Akzent6 3 2 3 3 4" xfId="45618"/>
    <cellStyle name="20 % - Akzent6 3 2 3 4" xfId="8548"/>
    <cellStyle name="20 % - Akzent6 3 2 3 4 2" xfId="21999"/>
    <cellStyle name="20 % - Akzent6 3 2 3 4 3" xfId="35483"/>
    <cellStyle name="20 % - Akzent6 3 2 3 4 4" xfId="48974"/>
    <cellStyle name="20 % - Akzent6 3 2 3 5" xfId="11904"/>
    <cellStyle name="20 % - Akzent6 3 2 3 5 2" xfId="25355"/>
    <cellStyle name="20 % - Akzent6 3 2 3 5 3" xfId="38839"/>
    <cellStyle name="20 % - Akzent6 3 2 3 5 4" xfId="52330"/>
    <cellStyle name="20 % - Akzent6 3 2 3 6" xfId="15286"/>
    <cellStyle name="20 % - Akzent6 3 2 3 7" xfId="28770"/>
    <cellStyle name="20 % - Akzent6 3 2 3 8" xfId="42261"/>
    <cellStyle name="20 % - Akzent6 3 2 4" xfId="2397"/>
    <cellStyle name="20 % - Akzent6 3 2 4 2" xfId="5759"/>
    <cellStyle name="20 % - Akzent6 3 2 4 2 2" xfId="19210"/>
    <cellStyle name="20 % - Akzent6 3 2 4 2 3" xfId="32694"/>
    <cellStyle name="20 % - Akzent6 3 2 4 2 4" xfId="46185"/>
    <cellStyle name="20 % - Akzent6 3 2 4 3" xfId="9115"/>
    <cellStyle name="20 % - Akzent6 3 2 4 3 2" xfId="22566"/>
    <cellStyle name="20 % - Akzent6 3 2 4 3 3" xfId="36050"/>
    <cellStyle name="20 % - Akzent6 3 2 4 3 4" xfId="49541"/>
    <cellStyle name="20 % - Akzent6 3 2 4 4" xfId="12471"/>
    <cellStyle name="20 % - Akzent6 3 2 4 4 2" xfId="25922"/>
    <cellStyle name="20 % - Akzent6 3 2 4 4 3" xfId="39406"/>
    <cellStyle name="20 % - Akzent6 3 2 4 4 4" xfId="52897"/>
    <cellStyle name="20 % - Akzent6 3 2 4 5" xfId="15853"/>
    <cellStyle name="20 % - Akzent6 3 2 4 6" xfId="29337"/>
    <cellStyle name="20 % - Akzent6 3 2 4 7" xfId="42828"/>
    <cellStyle name="20 % - Akzent6 3 2 5" xfId="3503"/>
    <cellStyle name="20 % - Akzent6 3 2 5 2" xfId="6864"/>
    <cellStyle name="20 % - Akzent6 3 2 5 2 2" xfId="20315"/>
    <cellStyle name="20 % - Akzent6 3 2 5 2 3" xfId="33799"/>
    <cellStyle name="20 % - Akzent6 3 2 5 2 4" xfId="47290"/>
    <cellStyle name="20 % - Akzent6 3 2 5 3" xfId="10220"/>
    <cellStyle name="20 % - Akzent6 3 2 5 3 2" xfId="23671"/>
    <cellStyle name="20 % - Akzent6 3 2 5 3 3" xfId="37155"/>
    <cellStyle name="20 % - Akzent6 3 2 5 3 4" xfId="50646"/>
    <cellStyle name="20 % - Akzent6 3 2 5 4" xfId="13576"/>
    <cellStyle name="20 % - Akzent6 3 2 5 4 2" xfId="27027"/>
    <cellStyle name="20 % - Akzent6 3 2 5 4 3" xfId="40511"/>
    <cellStyle name="20 % - Akzent6 3 2 5 4 4" xfId="54002"/>
    <cellStyle name="20 % - Akzent6 3 2 5 5" xfId="16958"/>
    <cellStyle name="20 % - Akzent6 3 2 5 6" xfId="30442"/>
    <cellStyle name="20 % - Akzent6 3 2 5 7" xfId="43933"/>
    <cellStyle name="20 % - Akzent6 3 2 6" xfId="4083"/>
    <cellStyle name="20 % - Akzent6 3 2 6 2" xfId="7440"/>
    <cellStyle name="20 % - Akzent6 3 2 6 2 2" xfId="20891"/>
    <cellStyle name="20 % - Akzent6 3 2 6 2 3" xfId="34375"/>
    <cellStyle name="20 % - Akzent6 3 2 6 2 4" xfId="47866"/>
    <cellStyle name="20 % - Akzent6 3 2 6 3" xfId="10796"/>
    <cellStyle name="20 % - Akzent6 3 2 6 3 2" xfId="24247"/>
    <cellStyle name="20 % - Akzent6 3 2 6 3 3" xfId="37731"/>
    <cellStyle name="20 % - Akzent6 3 2 6 3 4" xfId="51222"/>
    <cellStyle name="20 % - Akzent6 3 2 6 4" xfId="14152"/>
    <cellStyle name="20 % - Akzent6 3 2 6 4 2" xfId="27603"/>
    <cellStyle name="20 % - Akzent6 3 2 6 4 3" xfId="41087"/>
    <cellStyle name="20 % - Akzent6 3 2 6 4 4" xfId="54578"/>
    <cellStyle name="20 % - Akzent6 3 2 6 5" xfId="17534"/>
    <cellStyle name="20 % - Akzent6 3 2 6 6" xfId="31018"/>
    <cellStyle name="20 % - Akzent6 3 2 6 7" xfId="44509"/>
    <cellStyle name="20 % - Akzent6 3 2 7" xfId="4633"/>
    <cellStyle name="20 % - Akzent6 3 2 7 2" xfId="18084"/>
    <cellStyle name="20 % - Akzent6 3 2 7 3" xfId="31568"/>
    <cellStyle name="20 % - Akzent6 3 2 7 4" xfId="45059"/>
    <cellStyle name="20 % - Akzent6 3 2 8" xfId="7989"/>
    <cellStyle name="20 % - Akzent6 3 2 8 2" xfId="21440"/>
    <cellStyle name="20 % - Akzent6 3 2 8 3" xfId="34924"/>
    <cellStyle name="20 % - Akzent6 3 2 8 4" xfId="48415"/>
    <cellStyle name="20 % - Akzent6 3 2 9" xfId="11345"/>
    <cellStyle name="20 % - Akzent6 3 2 9 2" xfId="24796"/>
    <cellStyle name="20 % - Akzent6 3 2 9 3" xfId="38280"/>
    <cellStyle name="20 % - Akzent6 3 2 9 4" xfId="51771"/>
    <cellStyle name="20 % - Akzent6 3 3" xfId="1393"/>
    <cellStyle name="20 % - Akzent6 3 3 10" xfId="28358"/>
    <cellStyle name="20 % - Akzent6 3 3 11" xfId="41849"/>
    <cellStyle name="20 % - Akzent6 3 3 2" xfId="1967"/>
    <cellStyle name="20 % - Akzent6 3 3 2 2" xfId="3107"/>
    <cellStyle name="20 % - Akzent6 3 3 2 2 2" xfId="6468"/>
    <cellStyle name="20 % - Akzent6 3 3 2 2 2 2" xfId="19919"/>
    <cellStyle name="20 % - Akzent6 3 3 2 2 2 3" xfId="33403"/>
    <cellStyle name="20 % - Akzent6 3 3 2 2 2 4" xfId="46894"/>
    <cellStyle name="20 % - Akzent6 3 3 2 2 3" xfId="9824"/>
    <cellStyle name="20 % - Akzent6 3 3 2 2 3 2" xfId="23275"/>
    <cellStyle name="20 % - Akzent6 3 3 2 2 3 3" xfId="36759"/>
    <cellStyle name="20 % - Akzent6 3 3 2 2 3 4" xfId="50250"/>
    <cellStyle name="20 % - Akzent6 3 3 2 2 4" xfId="13180"/>
    <cellStyle name="20 % - Akzent6 3 3 2 2 4 2" xfId="26631"/>
    <cellStyle name="20 % - Akzent6 3 3 2 2 4 3" xfId="40115"/>
    <cellStyle name="20 % - Akzent6 3 3 2 2 4 4" xfId="53606"/>
    <cellStyle name="20 % - Akzent6 3 3 2 2 5" xfId="16562"/>
    <cellStyle name="20 % - Akzent6 3 3 2 2 6" xfId="30046"/>
    <cellStyle name="20 % - Akzent6 3 3 2 2 7" xfId="43537"/>
    <cellStyle name="20 % - Akzent6 3 3 2 3" xfId="5341"/>
    <cellStyle name="20 % - Akzent6 3 3 2 3 2" xfId="18792"/>
    <cellStyle name="20 % - Akzent6 3 3 2 3 3" xfId="32276"/>
    <cellStyle name="20 % - Akzent6 3 3 2 3 4" xfId="45767"/>
    <cellStyle name="20 % - Akzent6 3 3 2 4" xfId="8697"/>
    <cellStyle name="20 % - Akzent6 3 3 2 4 2" xfId="22148"/>
    <cellStyle name="20 % - Akzent6 3 3 2 4 3" xfId="35632"/>
    <cellStyle name="20 % - Akzent6 3 3 2 4 4" xfId="49123"/>
    <cellStyle name="20 % - Akzent6 3 3 2 5" xfId="12053"/>
    <cellStyle name="20 % - Akzent6 3 3 2 5 2" xfId="25504"/>
    <cellStyle name="20 % - Akzent6 3 3 2 5 3" xfId="38988"/>
    <cellStyle name="20 % - Akzent6 3 3 2 5 4" xfId="52479"/>
    <cellStyle name="20 % - Akzent6 3 3 2 6" xfId="15435"/>
    <cellStyle name="20 % - Akzent6 3 3 2 7" xfId="28919"/>
    <cellStyle name="20 % - Akzent6 3 3 2 8" xfId="42410"/>
    <cellStyle name="20 % - Akzent6 3 3 3" xfId="2547"/>
    <cellStyle name="20 % - Akzent6 3 3 3 2" xfId="5908"/>
    <cellStyle name="20 % - Akzent6 3 3 3 2 2" xfId="19359"/>
    <cellStyle name="20 % - Akzent6 3 3 3 2 3" xfId="32843"/>
    <cellStyle name="20 % - Akzent6 3 3 3 2 4" xfId="46334"/>
    <cellStyle name="20 % - Akzent6 3 3 3 3" xfId="9264"/>
    <cellStyle name="20 % - Akzent6 3 3 3 3 2" xfId="22715"/>
    <cellStyle name="20 % - Akzent6 3 3 3 3 3" xfId="36199"/>
    <cellStyle name="20 % - Akzent6 3 3 3 3 4" xfId="49690"/>
    <cellStyle name="20 % - Akzent6 3 3 3 4" xfId="12620"/>
    <cellStyle name="20 % - Akzent6 3 3 3 4 2" xfId="26071"/>
    <cellStyle name="20 % - Akzent6 3 3 3 4 3" xfId="39555"/>
    <cellStyle name="20 % - Akzent6 3 3 3 4 4" xfId="53046"/>
    <cellStyle name="20 % - Akzent6 3 3 3 5" xfId="16002"/>
    <cellStyle name="20 % - Akzent6 3 3 3 6" xfId="29486"/>
    <cellStyle name="20 % - Akzent6 3 3 3 7" xfId="42977"/>
    <cellStyle name="20 % - Akzent6 3 3 4" xfId="3652"/>
    <cellStyle name="20 % - Akzent6 3 3 4 2" xfId="7013"/>
    <cellStyle name="20 % - Akzent6 3 3 4 2 2" xfId="20464"/>
    <cellStyle name="20 % - Akzent6 3 3 4 2 3" xfId="33948"/>
    <cellStyle name="20 % - Akzent6 3 3 4 2 4" xfId="47439"/>
    <cellStyle name="20 % - Akzent6 3 3 4 3" xfId="10369"/>
    <cellStyle name="20 % - Akzent6 3 3 4 3 2" xfId="23820"/>
    <cellStyle name="20 % - Akzent6 3 3 4 3 3" xfId="37304"/>
    <cellStyle name="20 % - Akzent6 3 3 4 3 4" xfId="50795"/>
    <cellStyle name="20 % - Akzent6 3 3 4 4" xfId="13725"/>
    <cellStyle name="20 % - Akzent6 3 3 4 4 2" xfId="27176"/>
    <cellStyle name="20 % - Akzent6 3 3 4 4 3" xfId="40660"/>
    <cellStyle name="20 % - Akzent6 3 3 4 4 4" xfId="54151"/>
    <cellStyle name="20 % - Akzent6 3 3 4 5" xfId="17107"/>
    <cellStyle name="20 % - Akzent6 3 3 4 6" xfId="30591"/>
    <cellStyle name="20 % - Akzent6 3 3 4 7" xfId="44082"/>
    <cellStyle name="20 % - Akzent6 3 3 5" xfId="4232"/>
    <cellStyle name="20 % - Akzent6 3 3 5 2" xfId="7589"/>
    <cellStyle name="20 % - Akzent6 3 3 5 2 2" xfId="21040"/>
    <cellStyle name="20 % - Akzent6 3 3 5 2 3" xfId="34524"/>
    <cellStyle name="20 % - Akzent6 3 3 5 2 4" xfId="48015"/>
    <cellStyle name="20 % - Akzent6 3 3 5 3" xfId="10945"/>
    <cellStyle name="20 % - Akzent6 3 3 5 3 2" xfId="24396"/>
    <cellStyle name="20 % - Akzent6 3 3 5 3 3" xfId="37880"/>
    <cellStyle name="20 % - Akzent6 3 3 5 3 4" xfId="51371"/>
    <cellStyle name="20 % - Akzent6 3 3 5 4" xfId="14301"/>
    <cellStyle name="20 % - Akzent6 3 3 5 4 2" xfId="27752"/>
    <cellStyle name="20 % - Akzent6 3 3 5 4 3" xfId="41236"/>
    <cellStyle name="20 % - Akzent6 3 3 5 4 4" xfId="54727"/>
    <cellStyle name="20 % - Akzent6 3 3 5 5" xfId="17683"/>
    <cellStyle name="20 % - Akzent6 3 3 5 6" xfId="31167"/>
    <cellStyle name="20 % - Akzent6 3 3 5 7" xfId="44658"/>
    <cellStyle name="20 % - Akzent6 3 3 6" xfId="4782"/>
    <cellStyle name="20 % - Akzent6 3 3 6 2" xfId="18233"/>
    <cellStyle name="20 % - Akzent6 3 3 6 3" xfId="31717"/>
    <cellStyle name="20 % - Akzent6 3 3 6 4" xfId="45208"/>
    <cellStyle name="20 % - Akzent6 3 3 7" xfId="8138"/>
    <cellStyle name="20 % - Akzent6 3 3 7 2" xfId="21589"/>
    <cellStyle name="20 % - Akzent6 3 3 7 3" xfId="35073"/>
    <cellStyle name="20 % - Akzent6 3 3 7 4" xfId="48564"/>
    <cellStyle name="20 % - Akzent6 3 3 8" xfId="11494"/>
    <cellStyle name="20 % - Akzent6 3 3 8 2" xfId="24945"/>
    <cellStyle name="20 % - Akzent6 3 3 8 3" xfId="38429"/>
    <cellStyle name="20 % - Akzent6 3 3 8 4" xfId="51920"/>
    <cellStyle name="20 % - Akzent6 3 3 9" xfId="14875"/>
    <cellStyle name="20 % - Akzent6 3 4" xfId="1718"/>
    <cellStyle name="20 % - Akzent6 3 4 2" xfId="2857"/>
    <cellStyle name="20 % - Akzent6 3 4 2 2" xfId="6218"/>
    <cellStyle name="20 % - Akzent6 3 4 2 2 2" xfId="19669"/>
    <cellStyle name="20 % - Akzent6 3 4 2 2 3" xfId="33153"/>
    <cellStyle name="20 % - Akzent6 3 4 2 2 4" xfId="46644"/>
    <cellStyle name="20 % - Akzent6 3 4 2 3" xfId="9574"/>
    <cellStyle name="20 % - Akzent6 3 4 2 3 2" xfId="23025"/>
    <cellStyle name="20 % - Akzent6 3 4 2 3 3" xfId="36509"/>
    <cellStyle name="20 % - Akzent6 3 4 2 3 4" xfId="50000"/>
    <cellStyle name="20 % - Akzent6 3 4 2 4" xfId="12930"/>
    <cellStyle name="20 % - Akzent6 3 4 2 4 2" xfId="26381"/>
    <cellStyle name="20 % - Akzent6 3 4 2 4 3" xfId="39865"/>
    <cellStyle name="20 % - Akzent6 3 4 2 4 4" xfId="53356"/>
    <cellStyle name="20 % - Akzent6 3 4 2 5" xfId="16312"/>
    <cellStyle name="20 % - Akzent6 3 4 2 6" xfId="29796"/>
    <cellStyle name="20 % - Akzent6 3 4 2 7" xfId="43287"/>
    <cellStyle name="20 % - Akzent6 3 4 3" xfId="5091"/>
    <cellStyle name="20 % - Akzent6 3 4 3 2" xfId="18542"/>
    <cellStyle name="20 % - Akzent6 3 4 3 3" xfId="32026"/>
    <cellStyle name="20 % - Akzent6 3 4 3 4" xfId="45517"/>
    <cellStyle name="20 % - Akzent6 3 4 4" xfId="8447"/>
    <cellStyle name="20 % - Akzent6 3 4 4 2" xfId="21898"/>
    <cellStyle name="20 % - Akzent6 3 4 4 3" xfId="35382"/>
    <cellStyle name="20 % - Akzent6 3 4 4 4" xfId="48873"/>
    <cellStyle name="20 % - Akzent6 3 4 5" xfId="11803"/>
    <cellStyle name="20 % - Akzent6 3 4 5 2" xfId="25254"/>
    <cellStyle name="20 % - Akzent6 3 4 5 3" xfId="38738"/>
    <cellStyle name="20 % - Akzent6 3 4 5 4" xfId="52229"/>
    <cellStyle name="20 % - Akzent6 3 4 6" xfId="15185"/>
    <cellStyle name="20 % - Akzent6 3 4 7" xfId="28669"/>
    <cellStyle name="20 % - Akzent6 3 4 8" xfId="42160"/>
    <cellStyle name="20 % - Akzent6 3 5" xfId="2295"/>
    <cellStyle name="20 % - Akzent6 3 5 2" xfId="5657"/>
    <cellStyle name="20 % - Akzent6 3 5 2 2" xfId="19108"/>
    <cellStyle name="20 % - Akzent6 3 5 2 3" xfId="32592"/>
    <cellStyle name="20 % - Akzent6 3 5 2 4" xfId="46083"/>
    <cellStyle name="20 % - Akzent6 3 5 3" xfId="9013"/>
    <cellStyle name="20 % - Akzent6 3 5 3 2" xfId="22464"/>
    <cellStyle name="20 % - Akzent6 3 5 3 3" xfId="35948"/>
    <cellStyle name="20 % - Akzent6 3 5 3 4" xfId="49439"/>
    <cellStyle name="20 % - Akzent6 3 5 4" xfId="12369"/>
    <cellStyle name="20 % - Akzent6 3 5 4 2" xfId="25820"/>
    <cellStyle name="20 % - Akzent6 3 5 4 3" xfId="39304"/>
    <cellStyle name="20 % - Akzent6 3 5 4 4" xfId="52795"/>
    <cellStyle name="20 % - Akzent6 3 5 5" xfId="15751"/>
    <cellStyle name="20 % - Akzent6 3 5 6" xfId="29235"/>
    <cellStyle name="20 % - Akzent6 3 5 7" xfId="42726"/>
    <cellStyle name="20 % - Akzent6 3 6" xfId="3401"/>
    <cellStyle name="20 % - Akzent6 3 6 2" xfId="6762"/>
    <cellStyle name="20 % - Akzent6 3 6 2 2" xfId="20213"/>
    <cellStyle name="20 % - Akzent6 3 6 2 3" xfId="33697"/>
    <cellStyle name="20 % - Akzent6 3 6 2 4" xfId="47188"/>
    <cellStyle name="20 % - Akzent6 3 6 3" xfId="10118"/>
    <cellStyle name="20 % - Akzent6 3 6 3 2" xfId="23569"/>
    <cellStyle name="20 % - Akzent6 3 6 3 3" xfId="37053"/>
    <cellStyle name="20 % - Akzent6 3 6 3 4" xfId="50544"/>
    <cellStyle name="20 % - Akzent6 3 6 4" xfId="13474"/>
    <cellStyle name="20 % - Akzent6 3 6 4 2" xfId="26925"/>
    <cellStyle name="20 % - Akzent6 3 6 4 3" xfId="40409"/>
    <cellStyle name="20 % - Akzent6 3 6 4 4" xfId="53900"/>
    <cellStyle name="20 % - Akzent6 3 6 5" xfId="16856"/>
    <cellStyle name="20 % - Akzent6 3 6 6" xfId="30340"/>
    <cellStyle name="20 % - Akzent6 3 6 7" xfId="43831"/>
    <cellStyle name="20 % - Akzent6 3 7" xfId="3981"/>
    <cellStyle name="20 % - Akzent6 3 7 2" xfId="7338"/>
    <cellStyle name="20 % - Akzent6 3 7 2 2" xfId="20789"/>
    <cellStyle name="20 % - Akzent6 3 7 2 3" xfId="34273"/>
    <cellStyle name="20 % - Akzent6 3 7 2 4" xfId="47764"/>
    <cellStyle name="20 % - Akzent6 3 7 3" xfId="10694"/>
    <cellStyle name="20 % - Akzent6 3 7 3 2" xfId="24145"/>
    <cellStyle name="20 % - Akzent6 3 7 3 3" xfId="37629"/>
    <cellStyle name="20 % - Akzent6 3 7 3 4" xfId="51120"/>
    <cellStyle name="20 % - Akzent6 3 7 4" xfId="14050"/>
    <cellStyle name="20 % - Akzent6 3 7 4 2" xfId="27501"/>
    <cellStyle name="20 % - Akzent6 3 7 4 3" xfId="40985"/>
    <cellStyle name="20 % - Akzent6 3 7 4 4" xfId="54476"/>
    <cellStyle name="20 % - Akzent6 3 7 5" xfId="17432"/>
    <cellStyle name="20 % - Akzent6 3 7 6" xfId="30916"/>
    <cellStyle name="20 % - Akzent6 3 7 7" xfId="44407"/>
    <cellStyle name="20 % - Akzent6 3 8" xfId="4531"/>
    <cellStyle name="20 % - Akzent6 3 8 2" xfId="17982"/>
    <cellStyle name="20 % - Akzent6 3 8 3" xfId="31466"/>
    <cellStyle name="20 % - Akzent6 3 8 4" xfId="44957"/>
    <cellStyle name="20 % - Akzent6 3 9" xfId="7887"/>
    <cellStyle name="20 % - Akzent6 3 9 2" xfId="21338"/>
    <cellStyle name="20 % - Akzent6 3 9 3" xfId="34822"/>
    <cellStyle name="20 % - Akzent6 3 9 4" xfId="48313"/>
    <cellStyle name="20 % - Akzent6 4" xfId="1178"/>
    <cellStyle name="20 % - Akzent6 4 10" xfId="11262"/>
    <cellStyle name="20 % - Akzent6 4 10 2" xfId="24713"/>
    <cellStyle name="20 % - Akzent6 4 10 3" xfId="38197"/>
    <cellStyle name="20 % - Akzent6 4 10 4" xfId="51688"/>
    <cellStyle name="20 % - Akzent6 4 11" xfId="14643"/>
    <cellStyle name="20 % - Akzent6 4 12" xfId="28126"/>
    <cellStyle name="20 % - Akzent6 4 13" xfId="41617"/>
    <cellStyle name="20 % - Akzent6 4 2" xfId="1272"/>
    <cellStyle name="20 % - Akzent6 4 2 10" xfId="14745"/>
    <cellStyle name="20 % - Akzent6 4 2 11" xfId="28228"/>
    <cellStyle name="20 % - Akzent6 4 2 12" xfId="41719"/>
    <cellStyle name="20 % - Akzent6 4 2 2" xfId="1510"/>
    <cellStyle name="20 % - Akzent6 4 2 2 10" xfId="28478"/>
    <cellStyle name="20 % - Akzent6 4 2 2 11" xfId="41969"/>
    <cellStyle name="20 % - Akzent6 4 2 2 2" xfId="2086"/>
    <cellStyle name="20 % - Akzent6 4 2 2 2 2" xfId="3227"/>
    <cellStyle name="20 % - Akzent6 4 2 2 2 2 2" xfId="6588"/>
    <cellStyle name="20 % - Akzent6 4 2 2 2 2 2 2" xfId="20039"/>
    <cellStyle name="20 % - Akzent6 4 2 2 2 2 2 3" xfId="33523"/>
    <cellStyle name="20 % - Akzent6 4 2 2 2 2 2 4" xfId="47014"/>
    <cellStyle name="20 % - Akzent6 4 2 2 2 2 3" xfId="9944"/>
    <cellStyle name="20 % - Akzent6 4 2 2 2 2 3 2" xfId="23395"/>
    <cellStyle name="20 % - Akzent6 4 2 2 2 2 3 3" xfId="36879"/>
    <cellStyle name="20 % - Akzent6 4 2 2 2 2 3 4" xfId="50370"/>
    <cellStyle name="20 % - Akzent6 4 2 2 2 2 4" xfId="13300"/>
    <cellStyle name="20 % - Akzent6 4 2 2 2 2 4 2" xfId="26751"/>
    <cellStyle name="20 % - Akzent6 4 2 2 2 2 4 3" xfId="40235"/>
    <cellStyle name="20 % - Akzent6 4 2 2 2 2 4 4" xfId="53726"/>
    <cellStyle name="20 % - Akzent6 4 2 2 2 2 5" xfId="16682"/>
    <cellStyle name="20 % - Akzent6 4 2 2 2 2 6" xfId="30166"/>
    <cellStyle name="20 % - Akzent6 4 2 2 2 2 7" xfId="43657"/>
    <cellStyle name="20 % - Akzent6 4 2 2 2 3" xfId="5461"/>
    <cellStyle name="20 % - Akzent6 4 2 2 2 3 2" xfId="18912"/>
    <cellStyle name="20 % - Akzent6 4 2 2 2 3 3" xfId="32396"/>
    <cellStyle name="20 % - Akzent6 4 2 2 2 3 4" xfId="45887"/>
    <cellStyle name="20 % - Akzent6 4 2 2 2 4" xfId="8817"/>
    <cellStyle name="20 % - Akzent6 4 2 2 2 4 2" xfId="22268"/>
    <cellStyle name="20 % - Akzent6 4 2 2 2 4 3" xfId="35752"/>
    <cellStyle name="20 % - Akzent6 4 2 2 2 4 4" xfId="49243"/>
    <cellStyle name="20 % - Akzent6 4 2 2 2 5" xfId="12173"/>
    <cellStyle name="20 % - Akzent6 4 2 2 2 5 2" xfId="25624"/>
    <cellStyle name="20 % - Akzent6 4 2 2 2 5 3" xfId="39108"/>
    <cellStyle name="20 % - Akzent6 4 2 2 2 5 4" xfId="52599"/>
    <cellStyle name="20 % - Akzent6 4 2 2 2 6" xfId="15555"/>
    <cellStyle name="20 % - Akzent6 4 2 2 2 7" xfId="29039"/>
    <cellStyle name="20 % - Akzent6 4 2 2 2 8" xfId="42530"/>
    <cellStyle name="20 % - Akzent6 4 2 2 3" xfId="2667"/>
    <cellStyle name="20 % - Akzent6 4 2 2 3 2" xfId="6028"/>
    <cellStyle name="20 % - Akzent6 4 2 2 3 2 2" xfId="19479"/>
    <cellStyle name="20 % - Akzent6 4 2 2 3 2 3" xfId="32963"/>
    <cellStyle name="20 % - Akzent6 4 2 2 3 2 4" xfId="46454"/>
    <cellStyle name="20 % - Akzent6 4 2 2 3 3" xfId="9384"/>
    <cellStyle name="20 % - Akzent6 4 2 2 3 3 2" xfId="22835"/>
    <cellStyle name="20 % - Akzent6 4 2 2 3 3 3" xfId="36319"/>
    <cellStyle name="20 % - Akzent6 4 2 2 3 3 4" xfId="49810"/>
    <cellStyle name="20 % - Akzent6 4 2 2 3 4" xfId="12740"/>
    <cellStyle name="20 % - Akzent6 4 2 2 3 4 2" xfId="26191"/>
    <cellStyle name="20 % - Akzent6 4 2 2 3 4 3" xfId="39675"/>
    <cellStyle name="20 % - Akzent6 4 2 2 3 4 4" xfId="53166"/>
    <cellStyle name="20 % - Akzent6 4 2 2 3 5" xfId="16122"/>
    <cellStyle name="20 % - Akzent6 4 2 2 3 6" xfId="29606"/>
    <cellStyle name="20 % - Akzent6 4 2 2 3 7" xfId="43097"/>
    <cellStyle name="20 % - Akzent6 4 2 2 4" xfId="3772"/>
    <cellStyle name="20 % - Akzent6 4 2 2 4 2" xfId="7133"/>
    <cellStyle name="20 % - Akzent6 4 2 2 4 2 2" xfId="20584"/>
    <cellStyle name="20 % - Akzent6 4 2 2 4 2 3" xfId="34068"/>
    <cellStyle name="20 % - Akzent6 4 2 2 4 2 4" xfId="47559"/>
    <cellStyle name="20 % - Akzent6 4 2 2 4 3" xfId="10489"/>
    <cellStyle name="20 % - Akzent6 4 2 2 4 3 2" xfId="23940"/>
    <cellStyle name="20 % - Akzent6 4 2 2 4 3 3" xfId="37424"/>
    <cellStyle name="20 % - Akzent6 4 2 2 4 3 4" xfId="50915"/>
    <cellStyle name="20 % - Akzent6 4 2 2 4 4" xfId="13845"/>
    <cellStyle name="20 % - Akzent6 4 2 2 4 4 2" xfId="27296"/>
    <cellStyle name="20 % - Akzent6 4 2 2 4 4 3" xfId="40780"/>
    <cellStyle name="20 % - Akzent6 4 2 2 4 4 4" xfId="54271"/>
    <cellStyle name="20 % - Akzent6 4 2 2 4 5" xfId="17227"/>
    <cellStyle name="20 % - Akzent6 4 2 2 4 6" xfId="30711"/>
    <cellStyle name="20 % - Akzent6 4 2 2 4 7" xfId="44202"/>
    <cellStyle name="20 % - Akzent6 4 2 2 5" xfId="4352"/>
    <cellStyle name="20 % - Akzent6 4 2 2 5 2" xfId="7709"/>
    <cellStyle name="20 % - Akzent6 4 2 2 5 2 2" xfId="21160"/>
    <cellStyle name="20 % - Akzent6 4 2 2 5 2 3" xfId="34644"/>
    <cellStyle name="20 % - Akzent6 4 2 2 5 2 4" xfId="48135"/>
    <cellStyle name="20 % - Akzent6 4 2 2 5 3" xfId="11065"/>
    <cellStyle name="20 % - Akzent6 4 2 2 5 3 2" xfId="24516"/>
    <cellStyle name="20 % - Akzent6 4 2 2 5 3 3" xfId="38000"/>
    <cellStyle name="20 % - Akzent6 4 2 2 5 3 4" xfId="51491"/>
    <cellStyle name="20 % - Akzent6 4 2 2 5 4" xfId="14421"/>
    <cellStyle name="20 % - Akzent6 4 2 2 5 4 2" xfId="27872"/>
    <cellStyle name="20 % - Akzent6 4 2 2 5 4 3" xfId="41356"/>
    <cellStyle name="20 % - Akzent6 4 2 2 5 4 4" xfId="54847"/>
    <cellStyle name="20 % - Akzent6 4 2 2 5 5" xfId="17803"/>
    <cellStyle name="20 % - Akzent6 4 2 2 5 6" xfId="31287"/>
    <cellStyle name="20 % - Akzent6 4 2 2 5 7" xfId="44778"/>
    <cellStyle name="20 % - Akzent6 4 2 2 6" xfId="4902"/>
    <cellStyle name="20 % - Akzent6 4 2 2 6 2" xfId="18353"/>
    <cellStyle name="20 % - Akzent6 4 2 2 6 3" xfId="31837"/>
    <cellStyle name="20 % - Akzent6 4 2 2 6 4" xfId="45328"/>
    <cellStyle name="20 % - Akzent6 4 2 2 7" xfId="8258"/>
    <cellStyle name="20 % - Akzent6 4 2 2 7 2" xfId="21709"/>
    <cellStyle name="20 % - Akzent6 4 2 2 7 3" xfId="35193"/>
    <cellStyle name="20 % - Akzent6 4 2 2 7 4" xfId="48684"/>
    <cellStyle name="20 % - Akzent6 4 2 2 8" xfId="11614"/>
    <cellStyle name="20 % - Akzent6 4 2 2 8 2" xfId="25065"/>
    <cellStyle name="20 % - Akzent6 4 2 2 8 3" xfId="38549"/>
    <cellStyle name="20 % - Akzent6 4 2 2 8 4" xfId="52040"/>
    <cellStyle name="20 % - Akzent6 4 2 2 9" xfId="14995"/>
    <cellStyle name="20 % - Akzent6 4 2 3" xfId="1837"/>
    <cellStyle name="20 % - Akzent6 4 2 3 2" xfId="2977"/>
    <cellStyle name="20 % - Akzent6 4 2 3 2 2" xfId="6338"/>
    <cellStyle name="20 % - Akzent6 4 2 3 2 2 2" xfId="19789"/>
    <cellStyle name="20 % - Akzent6 4 2 3 2 2 3" xfId="33273"/>
    <cellStyle name="20 % - Akzent6 4 2 3 2 2 4" xfId="46764"/>
    <cellStyle name="20 % - Akzent6 4 2 3 2 3" xfId="9694"/>
    <cellStyle name="20 % - Akzent6 4 2 3 2 3 2" xfId="23145"/>
    <cellStyle name="20 % - Akzent6 4 2 3 2 3 3" xfId="36629"/>
    <cellStyle name="20 % - Akzent6 4 2 3 2 3 4" xfId="50120"/>
    <cellStyle name="20 % - Akzent6 4 2 3 2 4" xfId="13050"/>
    <cellStyle name="20 % - Akzent6 4 2 3 2 4 2" xfId="26501"/>
    <cellStyle name="20 % - Akzent6 4 2 3 2 4 3" xfId="39985"/>
    <cellStyle name="20 % - Akzent6 4 2 3 2 4 4" xfId="53476"/>
    <cellStyle name="20 % - Akzent6 4 2 3 2 5" xfId="16432"/>
    <cellStyle name="20 % - Akzent6 4 2 3 2 6" xfId="29916"/>
    <cellStyle name="20 % - Akzent6 4 2 3 2 7" xfId="43407"/>
    <cellStyle name="20 % - Akzent6 4 2 3 3" xfId="5211"/>
    <cellStyle name="20 % - Akzent6 4 2 3 3 2" xfId="18662"/>
    <cellStyle name="20 % - Akzent6 4 2 3 3 3" xfId="32146"/>
    <cellStyle name="20 % - Akzent6 4 2 3 3 4" xfId="45637"/>
    <cellStyle name="20 % - Akzent6 4 2 3 4" xfId="8567"/>
    <cellStyle name="20 % - Akzent6 4 2 3 4 2" xfId="22018"/>
    <cellStyle name="20 % - Akzent6 4 2 3 4 3" xfId="35502"/>
    <cellStyle name="20 % - Akzent6 4 2 3 4 4" xfId="48993"/>
    <cellStyle name="20 % - Akzent6 4 2 3 5" xfId="11923"/>
    <cellStyle name="20 % - Akzent6 4 2 3 5 2" xfId="25374"/>
    <cellStyle name="20 % - Akzent6 4 2 3 5 3" xfId="38858"/>
    <cellStyle name="20 % - Akzent6 4 2 3 5 4" xfId="52349"/>
    <cellStyle name="20 % - Akzent6 4 2 3 6" xfId="15305"/>
    <cellStyle name="20 % - Akzent6 4 2 3 7" xfId="28789"/>
    <cellStyle name="20 % - Akzent6 4 2 3 8" xfId="42280"/>
    <cellStyle name="20 % - Akzent6 4 2 4" xfId="2416"/>
    <cellStyle name="20 % - Akzent6 4 2 4 2" xfId="5778"/>
    <cellStyle name="20 % - Akzent6 4 2 4 2 2" xfId="19229"/>
    <cellStyle name="20 % - Akzent6 4 2 4 2 3" xfId="32713"/>
    <cellStyle name="20 % - Akzent6 4 2 4 2 4" xfId="46204"/>
    <cellStyle name="20 % - Akzent6 4 2 4 3" xfId="9134"/>
    <cellStyle name="20 % - Akzent6 4 2 4 3 2" xfId="22585"/>
    <cellStyle name="20 % - Akzent6 4 2 4 3 3" xfId="36069"/>
    <cellStyle name="20 % - Akzent6 4 2 4 3 4" xfId="49560"/>
    <cellStyle name="20 % - Akzent6 4 2 4 4" xfId="12490"/>
    <cellStyle name="20 % - Akzent6 4 2 4 4 2" xfId="25941"/>
    <cellStyle name="20 % - Akzent6 4 2 4 4 3" xfId="39425"/>
    <cellStyle name="20 % - Akzent6 4 2 4 4 4" xfId="52916"/>
    <cellStyle name="20 % - Akzent6 4 2 4 5" xfId="15872"/>
    <cellStyle name="20 % - Akzent6 4 2 4 6" xfId="29356"/>
    <cellStyle name="20 % - Akzent6 4 2 4 7" xfId="42847"/>
    <cellStyle name="20 % - Akzent6 4 2 5" xfId="3522"/>
    <cellStyle name="20 % - Akzent6 4 2 5 2" xfId="6883"/>
    <cellStyle name="20 % - Akzent6 4 2 5 2 2" xfId="20334"/>
    <cellStyle name="20 % - Akzent6 4 2 5 2 3" xfId="33818"/>
    <cellStyle name="20 % - Akzent6 4 2 5 2 4" xfId="47309"/>
    <cellStyle name="20 % - Akzent6 4 2 5 3" xfId="10239"/>
    <cellStyle name="20 % - Akzent6 4 2 5 3 2" xfId="23690"/>
    <cellStyle name="20 % - Akzent6 4 2 5 3 3" xfId="37174"/>
    <cellStyle name="20 % - Akzent6 4 2 5 3 4" xfId="50665"/>
    <cellStyle name="20 % - Akzent6 4 2 5 4" xfId="13595"/>
    <cellStyle name="20 % - Akzent6 4 2 5 4 2" xfId="27046"/>
    <cellStyle name="20 % - Akzent6 4 2 5 4 3" xfId="40530"/>
    <cellStyle name="20 % - Akzent6 4 2 5 4 4" xfId="54021"/>
    <cellStyle name="20 % - Akzent6 4 2 5 5" xfId="16977"/>
    <cellStyle name="20 % - Akzent6 4 2 5 6" xfId="30461"/>
    <cellStyle name="20 % - Akzent6 4 2 5 7" xfId="43952"/>
    <cellStyle name="20 % - Akzent6 4 2 6" xfId="4102"/>
    <cellStyle name="20 % - Akzent6 4 2 6 2" xfId="7459"/>
    <cellStyle name="20 % - Akzent6 4 2 6 2 2" xfId="20910"/>
    <cellStyle name="20 % - Akzent6 4 2 6 2 3" xfId="34394"/>
    <cellStyle name="20 % - Akzent6 4 2 6 2 4" xfId="47885"/>
    <cellStyle name="20 % - Akzent6 4 2 6 3" xfId="10815"/>
    <cellStyle name="20 % - Akzent6 4 2 6 3 2" xfId="24266"/>
    <cellStyle name="20 % - Akzent6 4 2 6 3 3" xfId="37750"/>
    <cellStyle name="20 % - Akzent6 4 2 6 3 4" xfId="51241"/>
    <cellStyle name="20 % - Akzent6 4 2 6 4" xfId="14171"/>
    <cellStyle name="20 % - Akzent6 4 2 6 4 2" xfId="27622"/>
    <cellStyle name="20 % - Akzent6 4 2 6 4 3" xfId="41106"/>
    <cellStyle name="20 % - Akzent6 4 2 6 4 4" xfId="54597"/>
    <cellStyle name="20 % - Akzent6 4 2 6 5" xfId="17553"/>
    <cellStyle name="20 % - Akzent6 4 2 6 6" xfId="31037"/>
    <cellStyle name="20 % - Akzent6 4 2 6 7" xfId="44528"/>
    <cellStyle name="20 % - Akzent6 4 2 7" xfId="4652"/>
    <cellStyle name="20 % - Akzent6 4 2 7 2" xfId="18103"/>
    <cellStyle name="20 % - Akzent6 4 2 7 3" xfId="31587"/>
    <cellStyle name="20 % - Akzent6 4 2 7 4" xfId="45078"/>
    <cellStyle name="20 % - Akzent6 4 2 8" xfId="8008"/>
    <cellStyle name="20 % - Akzent6 4 2 8 2" xfId="21459"/>
    <cellStyle name="20 % - Akzent6 4 2 8 3" xfId="34943"/>
    <cellStyle name="20 % - Akzent6 4 2 8 4" xfId="48434"/>
    <cellStyle name="20 % - Akzent6 4 2 9" xfId="11364"/>
    <cellStyle name="20 % - Akzent6 4 2 9 2" xfId="24815"/>
    <cellStyle name="20 % - Akzent6 4 2 9 3" xfId="38299"/>
    <cellStyle name="20 % - Akzent6 4 2 9 4" xfId="51790"/>
    <cellStyle name="20 % - Akzent6 4 3" xfId="1412"/>
    <cellStyle name="20 % - Akzent6 4 3 10" xfId="28377"/>
    <cellStyle name="20 % - Akzent6 4 3 11" xfId="41868"/>
    <cellStyle name="20 % - Akzent6 4 3 2" xfId="1986"/>
    <cellStyle name="20 % - Akzent6 4 3 2 2" xfId="3126"/>
    <cellStyle name="20 % - Akzent6 4 3 2 2 2" xfId="6487"/>
    <cellStyle name="20 % - Akzent6 4 3 2 2 2 2" xfId="19938"/>
    <cellStyle name="20 % - Akzent6 4 3 2 2 2 3" xfId="33422"/>
    <cellStyle name="20 % - Akzent6 4 3 2 2 2 4" xfId="46913"/>
    <cellStyle name="20 % - Akzent6 4 3 2 2 3" xfId="9843"/>
    <cellStyle name="20 % - Akzent6 4 3 2 2 3 2" xfId="23294"/>
    <cellStyle name="20 % - Akzent6 4 3 2 2 3 3" xfId="36778"/>
    <cellStyle name="20 % - Akzent6 4 3 2 2 3 4" xfId="50269"/>
    <cellStyle name="20 % - Akzent6 4 3 2 2 4" xfId="13199"/>
    <cellStyle name="20 % - Akzent6 4 3 2 2 4 2" xfId="26650"/>
    <cellStyle name="20 % - Akzent6 4 3 2 2 4 3" xfId="40134"/>
    <cellStyle name="20 % - Akzent6 4 3 2 2 4 4" xfId="53625"/>
    <cellStyle name="20 % - Akzent6 4 3 2 2 5" xfId="16581"/>
    <cellStyle name="20 % - Akzent6 4 3 2 2 6" xfId="30065"/>
    <cellStyle name="20 % - Akzent6 4 3 2 2 7" xfId="43556"/>
    <cellStyle name="20 % - Akzent6 4 3 2 3" xfId="5360"/>
    <cellStyle name="20 % - Akzent6 4 3 2 3 2" xfId="18811"/>
    <cellStyle name="20 % - Akzent6 4 3 2 3 3" xfId="32295"/>
    <cellStyle name="20 % - Akzent6 4 3 2 3 4" xfId="45786"/>
    <cellStyle name="20 % - Akzent6 4 3 2 4" xfId="8716"/>
    <cellStyle name="20 % - Akzent6 4 3 2 4 2" xfId="22167"/>
    <cellStyle name="20 % - Akzent6 4 3 2 4 3" xfId="35651"/>
    <cellStyle name="20 % - Akzent6 4 3 2 4 4" xfId="49142"/>
    <cellStyle name="20 % - Akzent6 4 3 2 5" xfId="12072"/>
    <cellStyle name="20 % - Akzent6 4 3 2 5 2" xfId="25523"/>
    <cellStyle name="20 % - Akzent6 4 3 2 5 3" xfId="39007"/>
    <cellStyle name="20 % - Akzent6 4 3 2 5 4" xfId="52498"/>
    <cellStyle name="20 % - Akzent6 4 3 2 6" xfId="15454"/>
    <cellStyle name="20 % - Akzent6 4 3 2 7" xfId="28938"/>
    <cellStyle name="20 % - Akzent6 4 3 2 8" xfId="42429"/>
    <cellStyle name="20 % - Akzent6 4 3 3" xfId="2566"/>
    <cellStyle name="20 % - Akzent6 4 3 3 2" xfId="5927"/>
    <cellStyle name="20 % - Akzent6 4 3 3 2 2" xfId="19378"/>
    <cellStyle name="20 % - Akzent6 4 3 3 2 3" xfId="32862"/>
    <cellStyle name="20 % - Akzent6 4 3 3 2 4" xfId="46353"/>
    <cellStyle name="20 % - Akzent6 4 3 3 3" xfId="9283"/>
    <cellStyle name="20 % - Akzent6 4 3 3 3 2" xfId="22734"/>
    <cellStyle name="20 % - Akzent6 4 3 3 3 3" xfId="36218"/>
    <cellStyle name="20 % - Akzent6 4 3 3 3 4" xfId="49709"/>
    <cellStyle name="20 % - Akzent6 4 3 3 4" xfId="12639"/>
    <cellStyle name="20 % - Akzent6 4 3 3 4 2" xfId="26090"/>
    <cellStyle name="20 % - Akzent6 4 3 3 4 3" xfId="39574"/>
    <cellStyle name="20 % - Akzent6 4 3 3 4 4" xfId="53065"/>
    <cellStyle name="20 % - Akzent6 4 3 3 5" xfId="16021"/>
    <cellStyle name="20 % - Akzent6 4 3 3 6" xfId="29505"/>
    <cellStyle name="20 % - Akzent6 4 3 3 7" xfId="42996"/>
    <cellStyle name="20 % - Akzent6 4 3 4" xfId="3671"/>
    <cellStyle name="20 % - Akzent6 4 3 4 2" xfId="7032"/>
    <cellStyle name="20 % - Akzent6 4 3 4 2 2" xfId="20483"/>
    <cellStyle name="20 % - Akzent6 4 3 4 2 3" xfId="33967"/>
    <cellStyle name="20 % - Akzent6 4 3 4 2 4" xfId="47458"/>
    <cellStyle name="20 % - Akzent6 4 3 4 3" xfId="10388"/>
    <cellStyle name="20 % - Akzent6 4 3 4 3 2" xfId="23839"/>
    <cellStyle name="20 % - Akzent6 4 3 4 3 3" xfId="37323"/>
    <cellStyle name="20 % - Akzent6 4 3 4 3 4" xfId="50814"/>
    <cellStyle name="20 % - Akzent6 4 3 4 4" xfId="13744"/>
    <cellStyle name="20 % - Akzent6 4 3 4 4 2" xfId="27195"/>
    <cellStyle name="20 % - Akzent6 4 3 4 4 3" xfId="40679"/>
    <cellStyle name="20 % - Akzent6 4 3 4 4 4" xfId="54170"/>
    <cellStyle name="20 % - Akzent6 4 3 4 5" xfId="17126"/>
    <cellStyle name="20 % - Akzent6 4 3 4 6" xfId="30610"/>
    <cellStyle name="20 % - Akzent6 4 3 4 7" xfId="44101"/>
    <cellStyle name="20 % - Akzent6 4 3 5" xfId="4251"/>
    <cellStyle name="20 % - Akzent6 4 3 5 2" xfId="7608"/>
    <cellStyle name="20 % - Akzent6 4 3 5 2 2" xfId="21059"/>
    <cellStyle name="20 % - Akzent6 4 3 5 2 3" xfId="34543"/>
    <cellStyle name="20 % - Akzent6 4 3 5 2 4" xfId="48034"/>
    <cellStyle name="20 % - Akzent6 4 3 5 3" xfId="10964"/>
    <cellStyle name="20 % - Akzent6 4 3 5 3 2" xfId="24415"/>
    <cellStyle name="20 % - Akzent6 4 3 5 3 3" xfId="37899"/>
    <cellStyle name="20 % - Akzent6 4 3 5 3 4" xfId="51390"/>
    <cellStyle name="20 % - Akzent6 4 3 5 4" xfId="14320"/>
    <cellStyle name="20 % - Akzent6 4 3 5 4 2" xfId="27771"/>
    <cellStyle name="20 % - Akzent6 4 3 5 4 3" xfId="41255"/>
    <cellStyle name="20 % - Akzent6 4 3 5 4 4" xfId="54746"/>
    <cellStyle name="20 % - Akzent6 4 3 5 5" xfId="17702"/>
    <cellStyle name="20 % - Akzent6 4 3 5 6" xfId="31186"/>
    <cellStyle name="20 % - Akzent6 4 3 5 7" xfId="44677"/>
    <cellStyle name="20 % - Akzent6 4 3 6" xfId="4801"/>
    <cellStyle name="20 % - Akzent6 4 3 6 2" xfId="18252"/>
    <cellStyle name="20 % - Akzent6 4 3 6 3" xfId="31736"/>
    <cellStyle name="20 % - Akzent6 4 3 6 4" xfId="45227"/>
    <cellStyle name="20 % - Akzent6 4 3 7" xfId="8157"/>
    <cellStyle name="20 % - Akzent6 4 3 7 2" xfId="21608"/>
    <cellStyle name="20 % - Akzent6 4 3 7 3" xfId="35092"/>
    <cellStyle name="20 % - Akzent6 4 3 7 4" xfId="48583"/>
    <cellStyle name="20 % - Akzent6 4 3 8" xfId="11513"/>
    <cellStyle name="20 % - Akzent6 4 3 8 2" xfId="24964"/>
    <cellStyle name="20 % - Akzent6 4 3 8 3" xfId="38448"/>
    <cellStyle name="20 % - Akzent6 4 3 8 4" xfId="51939"/>
    <cellStyle name="20 % - Akzent6 4 3 9" xfId="14894"/>
    <cellStyle name="20 % - Akzent6 4 4" xfId="1737"/>
    <cellStyle name="20 % - Akzent6 4 4 2" xfId="2876"/>
    <cellStyle name="20 % - Akzent6 4 4 2 2" xfId="6237"/>
    <cellStyle name="20 % - Akzent6 4 4 2 2 2" xfId="19688"/>
    <cellStyle name="20 % - Akzent6 4 4 2 2 3" xfId="33172"/>
    <cellStyle name="20 % - Akzent6 4 4 2 2 4" xfId="46663"/>
    <cellStyle name="20 % - Akzent6 4 4 2 3" xfId="9593"/>
    <cellStyle name="20 % - Akzent6 4 4 2 3 2" xfId="23044"/>
    <cellStyle name="20 % - Akzent6 4 4 2 3 3" xfId="36528"/>
    <cellStyle name="20 % - Akzent6 4 4 2 3 4" xfId="50019"/>
    <cellStyle name="20 % - Akzent6 4 4 2 4" xfId="12949"/>
    <cellStyle name="20 % - Akzent6 4 4 2 4 2" xfId="26400"/>
    <cellStyle name="20 % - Akzent6 4 4 2 4 3" xfId="39884"/>
    <cellStyle name="20 % - Akzent6 4 4 2 4 4" xfId="53375"/>
    <cellStyle name="20 % - Akzent6 4 4 2 5" xfId="16331"/>
    <cellStyle name="20 % - Akzent6 4 4 2 6" xfId="29815"/>
    <cellStyle name="20 % - Akzent6 4 4 2 7" xfId="43306"/>
    <cellStyle name="20 % - Akzent6 4 4 3" xfId="5110"/>
    <cellStyle name="20 % - Akzent6 4 4 3 2" xfId="18561"/>
    <cellStyle name="20 % - Akzent6 4 4 3 3" xfId="32045"/>
    <cellStyle name="20 % - Akzent6 4 4 3 4" xfId="45536"/>
    <cellStyle name="20 % - Akzent6 4 4 4" xfId="8466"/>
    <cellStyle name="20 % - Akzent6 4 4 4 2" xfId="21917"/>
    <cellStyle name="20 % - Akzent6 4 4 4 3" xfId="35401"/>
    <cellStyle name="20 % - Akzent6 4 4 4 4" xfId="48892"/>
    <cellStyle name="20 % - Akzent6 4 4 5" xfId="11822"/>
    <cellStyle name="20 % - Akzent6 4 4 5 2" xfId="25273"/>
    <cellStyle name="20 % - Akzent6 4 4 5 3" xfId="38757"/>
    <cellStyle name="20 % - Akzent6 4 4 5 4" xfId="52248"/>
    <cellStyle name="20 % - Akzent6 4 4 6" xfId="15204"/>
    <cellStyle name="20 % - Akzent6 4 4 7" xfId="28688"/>
    <cellStyle name="20 % - Akzent6 4 4 8" xfId="42179"/>
    <cellStyle name="20 % - Akzent6 4 5" xfId="2314"/>
    <cellStyle name="20 % - Akzent6 4 5 2" xfId="5676"/>
    <cellStyle name="20 % - Akzent6 4 5 2 2" xfId="19127"/>
    <cellStyle name="20 % - Akzent6 4 5 2 3" xfId="32611"/>
    <cellStyle name="20 % - Akzent6 4 5 2 4" xfId="46102"/>
    <cellStyle name="20 % - Akzent6 4 5 3" xfId="9032"/>
    <cellStyle name="20 % - Akzent6 4 5 3 2" xfId="22483"/>
    <cellStyle name="20 % - Akzent6 4 5 3 3" xfId="35967"/>
    <cellStyle name="20 % - Akzent6 4 5 3 4" xfId="49458"/>
    <cellStyle name="20 % - Akzent6 4 5 4" xfId="12388"/>
    <cellStyle name="20 % - Akzent6 4 5 4 2" xfId="25839"/>
    <cellStyle name="20 % - Akzent6 4 5 4 3" xfId="39323"/>
    <cellStyle name="20 % - Akzent6 4 5 4 4" xfId="52814"/>
    <cellStyle name="20 % - Akzent6 4 5 5" xfId="15770"/>
    <cellStyle name="20 % - Akzent6 4 5 6" xfId="29254"/>
    <cellStyle name="20 % - Akzent6 4 5 7" xfId="42745"/>
    <cellStyle name="20 % - Akzent6 4 6" xfId="3420"/>
    <cellStyle name="20 % - Akzent6 4 6 2" xfId="6781"/>
    <cellStyle name="20 % - Akzent6 4 6 2 2" xfId="20232"/>
    <cellStyle name="20 % - Akzent6 4 6 2 3" xfId="33716"/>
    <cellStyle name="20 % - Akzent6 4 6 2 4" xfId="47207"/>
    <cellStyle name="20 % - Akzent6 4 6 3" xfId="10137"/>
    <cellStyle name="20 % - Akzent6 4 6 3 2" xfId="23588"/>
    <cellStyle name="20 % - Akzent6 4 6 3 3" xfId="37072"/>
    <cellStyle name="20 % - Akzent6 4 6 3 4" xfId="50563"/>
    <cellStyle name="20 % - Akzent6 4 6 4" xfId="13493"/>
    <cellStyle name="20 % - Akzent6 4 6 4 2" xfId="26944"/>
    <cellStyle name="20 % - Akzent6 4 6 4 3" xfId="40428"/>
    <cellStyle name="20 % - Akzent6 4 6 4 4" xfId="53919"/>
    <cellStyle name="20 % - Akzent6 4 6 5" xfId="16875"/>
    <cellStyle name="20 % - Akzent6 4 6 6" xfId="30359"/>
    <cellStyle name="20 % - Akzent6 4 6 7" xfId="43850"/>
    <cellStyle name="20 % - Akzent6 4 7" xfId="4000"/>
    <cellStyle name="20 % - Akzent6 4 7 2" xfId="7357"/>
    <cellStyle name="20 % - Akzent6 4 7 2 2" xfId="20808"/>
    <cellStyle name="20 % - Akzent6 4 7 2 3" xfId="34292"/>
    <cellStyle name="20 % - Akzent6 4 7 2 4" xfId="47783"/>
    <cellStyle name="20 % - Akzent6 4 7 3" xfId="10713"/>
    <cellStyle name="20 % - Akzent6 4 7 3 2" xfId="24164"/>
    <cellStyle name="20 % - Akzent6 4 7 3 3" xfId="37648"/>
    <cellStyle name="20 % - Akzent6 4 7 3 4" xfId="51139"/>
    <cellStyle name="20 % - Akzent6 4 7 4" xfId="14069"/>
    <cellStyle name="20 % - Akzent6 4 7 4 2" xfId="27520"/>
    <cellStyle name="20 % - Akzent6 4 7 4 3" xfId="41004"/>
    <cellStyle name="20 % - Akzent6 4 7 4 4" xfId="54495"/>
    <cellStyle name="20 % - Akzent6 4 7 5" xfId="17451"/>
    <cellStyle name="20 % - Akzent6 4 7 6" xfId="30935"/>
    <cellStyle name="20 % - Akzent6 4 7 7" xfId="44426"/>
    <cellStyle name="20 % - Akzent6 4 8" xfId="4550"/>
    <cellStyle name="20 % - Akzent6 4 8 2" xfId="18001"/>
    <cellStyle name="20 % - Akzent6 4 8 3" xfId="31485"/>
    <cellStyle name="20 % - Akzent6 4 8 4" xfId="44976"/>
    <cellStyle name="20 % - Akzent6 4 9" xfId="7906"/>
    <cellStyle name="20 % - Akzent6 4 9 2" xfId="21357"/>
    <cellStyle name="20 % - Akzent6 4 9 3" xfId="34841"/>
    <cellStyle name="20 % - Akzent6 4 9 4" xfId="48332"/>
    <cellStyle name="20 % - Akzent6 5" xfId="1198"/>
    <cellStyle name="20 % - Akzent6 5 10" xfId="14661"/>
    <cellStyle name="20 % - Akzent6 5 11" xfId="28144"/>
    <cellStyle name="20 % - Akzent6 5 12" xfId="41635"/>
    <cellStyle name="20 % - Akzent6 5 2" xfId="1429"/>
    <cellStyle name="20 % - Akzent6 5 2 10" xfId="28394"/>
    <cellStyle name="20 % - Akzent6 5 2 11" xfId="41885"/>
    <cellStyle name="20 % - Akzent6 5 2 2" xfId="2003"/>
    <cellStyle name="20 % - Akzent6 5 2 2 2" xfId="3143"/>
    <cellStyle name="20 % - Akzent6 5 2 2 2 2" xfId="6504"/>
    <cellStyle name="20 % - Akzent6 5 2 2 2 2 2" xfId="19955"/>
    <cellStyle name="20 % - Akzent6 5 2 2 2 2 3" xfId="33439"/>
    <cellStyle name="20 % - Akzent6 5 2 2 2 2 4" xfId="46930"/>
    <cellStyle name="20 % - Akzent6 5 2 2 2 3" xfId="9860"/>
    <cellStyle name="20 % - Akzent6 5 2 2 2 3 2" xfId="23311"/>
    <cellStyle name="20 % - Akzent6 5 2 2 2 3 3" xfId="36795"/>
    <cellStyle name="20 % - Akzent6 5 2 2 2 3 4" xfId="50286"/>
    <cellStyle name="20 % - Akzent6 5 2 2 2 4" xfId="13216"/>
    <cellStyle name="20 % - Akzent6 5 2 2 2 4 2" xfId="26667"/>
    <cellStyle name="20 % - Akzent6 5 2 2 2 4 3" xfId="40151"/>
    <cellStyle name="20 % - Akzent6 5 2 2 2 4 4" xfId="53642"/>
    <cellStyle name="20 % - Akzent6 5 2 2 2 5" xfId="16598"/>
    <cellStyle name="20 % - Akzent6 5 2 2 2 6" xfId="30082"/>
    <cellStyle name="20 % - Akzent6 5 2 2 2 7" xfId="43573"/>
    <cellStyle name="20 % - Akzent6 5 2 2 3" xfId="5377"/>
    <cellStyle name="20 % - Akzent6 5 2 2 3 2" xfId="18828"/>
    <cellStyle name="20 % - Akzent6 5 2 2 3 3" xfId="32312"/>
    <cellStyle name="20 % - Akzent6 5 2 2 3 4" xfId="45803"/>
    <cellStyle name="20 % - Akzent6 5 2 2 4" xfId="8733"/>
    <cellStyle name="20 % - Akzent6 5 2 2 4 2" xfId="22184"/>
    <cellStyle name="20 % - Akzent6 5 2 2 4 3" xfId="35668"/>
    <cellStyle name="20 % - Akzent6 5 2 2 4 4" xfId="49159"/>
    <cellStyle name="20 % - Akzent6 5 2 2 5" xfId="12089"/>
    <cellStyle name="20 % - Akzent6 5 2 2 5 2" xfId="25540"/>
    <cellStyle name="20 % - Akzent6 5 2 2 5 3" xfId="39024"/>
    <cellStyle name="20 % - Akzent6 5 2 2 5 4" xfId="52515"/>
    <cellStyle name="20 % - Akzent6 5 2 2 6" xfId="15471"/>
    <cellStyle name="20 % - Akzent6 5 2 2 7" xfId="28955"/>
    <cellStyle name="20 % - Akzent6 5 2 2 8" xfId="42446"/>
    <cellStyle name="20 % - Akzent6 5 2 3" xfId="2583"/>
    <cellStyle name="20 % - Akzent6 5 2 3 2" xfId="5944"/>
    <cellStyle name="20 % - Akzent6 5 2 3 2 2" xfId="19395"/>
    <cellStyle name="20 % - Akzent6 5 2 3 2 3" xfId="32879"/>
    <cellStyle name="20 % - Akzent6 5 2 3 2 4" xfId="46370"/>
    <cellStyle name="20 % - Akzent6 5 2 3 3" xfId="9300"/>
    <cellStyle name="20 % - Akzent6 5 2 3 3 2" xfId="22751"/>
    <cellStyle name="20 % - Akzent6 5 2 3 3 3" xfId="36235"/>
    <cellStyle name="20 % - Akzent6 5 2 3 3 4" xfId="49726"/>
    <cellStyle name="20 % - Akzent6 5 2 3 4" xfId="12656"/>
    <cellStyle name="20 % - Akzent6 5 2 3 4 2" xfId="26107"/>
    <cellStyle name="20 % - Akzent6 5 2 3 4 3" xfId="39591"/>
    <cellStyle name="20 % - Akzent6 5 2 3 4 4" xfId="53082"/>
    <cellStyle name="20 % - Akzent6 5 2 3 5" xfId="16038"/>
    <cellStyle name="20 % - Akzent6 5 2 3 6" xfId="29522"/>
    <cellStyle name="20 % - Akzent6 5 2 3 7" xfId="43013"/>
    <cellStyle name="20 % - Akzent6 5 2 4" xfId="3688"/>
    <cellStyle name="20 % - Akzent6 5 2 4 2" xfId="7049"/>
    <cellStyle name="20 % - Akzent6 5 2 4 2 2" xfId="20500"/>
    <cellStyle name="20 % - Akzent6 5 2 4 2 3" xfId="33984"/>
    <cellStyle name="20 % - Akzent6 5 2 4 2 4" xfId="47475"/>
    <cellStyle name="20 % - Akzent6 5 2 4 3" xfId="10405"/>
    <cellStyle name="20 % - Akzent6 5 2 4 3 2" xfId="23856"/>
    <cellStyle name="20 % - Akzent6 5 2 4 3 3" xfId="37340"/>
    <cellStyle name="20 % - Akzent6 5 2 4 3 4" xfId="50831"/>
    <cellStyle name="20 % - Akzent6 5 2 4 4" xfId="13761"/>
    <cellStyle name="20 % - Akzent6 5 2 4 4 2" xfId="27212"/>
    <cellStyle name="20 % - Akzent6 5 2 4 4 3" xfId="40696"/>
    <cellStyle name="20 % - Akzent6 5 2 4 4 4" xfId="54187"/>
    <cellStyle name="20 % - Akzent6 5 2 4 5" xfId="17143"/>
    <cellStyle name="20 % - Akzent6 5 2 4 6" xfId="30627"/>
    <cellStyle name="20 % - Akzent6 5 2 4 7" xfId="44118"/>
    <cellStyle name="20 % - Akzent6 5 2 5" xfId="4268"/>
    <cellStyle name="20 % - Akzent6 5 2 5 2" xfId="7625"/>
    <cellStyle name="20 % - Akzent6 5 2 5 2 2" xfId="21076"/>
    <cellStyle name="20 % - Akzent6 5 2 5 2 3" xfId="34560"/>
    <cellStyle name="20 % - Akzent6 5 2 5 2 4" xfId="48051"/>
    <cellStyle name="20 % - Akzent6 5 2 5 3" xfId="10981"/>
    <cellStyle name="20 % - Akzent6 5 2 5 3 2" xfId="24432"/>
    <cellStyle name="20 % - Akzent6 5 2 5 3 3" xfId="37916"/>
    <cellStyle name="20 % - Akzent6 5 2 5 3 4" xfId="51407"/>
    <cellStyle name="20 % - Akzent6 5 2 5 4" xfId="14337"/>
    <cellStyle name="20 % - Akzent6 5 2 5 4 2" xfId="27788"/>
    <cellStyle name="20 % - Akzent6 5 2 5 4 3" xfId="41272"/>
    <cellStyle name="20 % - Akzent6 5 2 5 4 4" xfId="54763"/>
    <cellStyle name="20 % - Akzent6 5 2 5 5" xfId="17719"/>
    <cellStyle name="20 % - Akzent6 5 2 5 6" xfId="31203"/>
    <cellStyle name="20 % - Akzent6 5 2 5 7" xfId="44694"/>
    <cellStyle name="20 % - Akzent6 5 2 6" xfId="4818"/>
    <cellStyle name="20 % - Akzent6 5 2 6 2" xfId="18269"/>
    <cellStyle name="20 % - Akzent6 5 2 6 3" xfId="31753"/>
    <cellStyle name="20 % - Akzent6 5 2 6 4" xfId="45244"/>
    <cellStyle name="20 % - Akzent6 5 2 7" xfId="8174"/>
    <cellStyle name="20 % - Akzent6 5 2 7 2" xfId="21625"/>
    <cellStyle name="20 % - Akzent6 5 2 7 3" xfId="35109"/>
    <cellStyle name="20 % - Akzent6 5 2 7 4" xfId="48600"/>
    <cellStyle name="20 % - Akzent6 5 2 8" xfId="11530"/>
    <cellStyle name="20 % - Akzent6 5 2 8 2" xfId="24981"/>
    <cellStyle name="20 % - Akzent6 5 2 8 3" xfId="38465"/>
    <cellStyle name="20 % - Akzent6 5 2 8 4" xfId="51956"/>
    <cellStyle name="20 % - Akzent6 5 2 9" xfId="14911"/>
    <cellStyle name="20 % - Akzent6 5 3" xfId="1754"/>
    <cellStyle name="20 % - Akzent6 5 3 2" xfId="2893"/>
    <cellStyle name="20 % - Akzent6 5 3 2 2" xfId="6254"/>
    <cellStyle name="20 % - Akzent6 5 3 2 2 2" xfId="19705"/>
    <cellStyle name="20 % - Akzent6 5 3 2 2 3" xfId="33189"/>
    <cellStyle name="20 % - Akzent6 5 3 2 2 4" xfId="46680"/>
    <cellStyle name="20 % - Akzent6 5 3 2 3" xfId="9610"/>
    <cellStyle name="20 % - Akzent6 5 3 2 3 2" xfId="23061"/>
    <cellStyle name="20 % - Akzent6 5 3 2 3 3" xfId="36545"/>
    <cellStyle name="20 % - Akzent6 5 3 2 3 4" xfId="50036"/>
    <cellStyle name="20 % - Akzent6 5 3 2 4" xfId="12966"/>
    <cellStyle name="20 % - Akzent6 5 3 2 4 2" xfId="26417"/>
    <cellStyle name="20 % - Akzent6 5 3 2 4 3" xfId="39901"/>
    <cellStyle name="20 % - Akzent6 5 3 2 4 4" xfId="53392"/>
    <cellStyle name="20 % - Akzent6 5 3 2 5" xfId="16348"/>
    <cellStyle name="20 % - Akzent6 5 3 2 6" xfId="29832"/>
    <cellStyle name="20 % - Akzent6 5 3 2 7" xfId="43323"/>
    <cellStyle name="20 % - Akzent6 5 3 3" xfId="5127"/>
    <cellStyle name="20 % - Akzent6 5 3 3 2" xfId="18578"/>
    <cellStyle name="20 % - Akzent6 5 3 3 3" xfId="32062"/>
    <cellStyle name="20 % - Akzent6 5 3 3 4" xfId="45553"/>
    <cellStyle name="20 % - Akzent6 5 3 4" xfId="8483"/>
    <cellStyle name="20 % - Akzent6 5 3 4 2" xfId="21934"/>
    <cellStyle name="20 % - Akzent6 5 3 4 3" xfId="35418"/>
    <cellStyle name="20 % - Akzent6 5 3 4 4" xfId="48909"/>
    <cellStyle name="20 % - Akzent6 5 3 5" xfId="11839"/>
    <cellStyle name="20 % - Akzent6 5 3 5 2" xfId="25290"/>
    <cellStyle name="20 % - Akzent6 5 3 5 3" xfId="38774"/>
    <cellStyle name="20 % - Akzent6 5 3 5 4" xfId="52265"/>
    <cellStyle name="20 % - Akzent6 5 3 6" xfId="15221"/>
    <cellStyle name="20 % - Akzent6 5 3 7" xfId="28705"/>
    <cellStyle name="20 % - Akzent6 5 3 8" xfId="42196"/>
    <cellStyle name="20 % - Akzent6 5 4" xfId="2332"/>
    <cellStyle name="20 % - Akzent6 5 4 2" xfId="5694"/>
    <cellStyle name="20 % - Akzent6 5 4 2 2" xfId="19145"/>
    <cellStyle name="20 % - Akzent6 5 4 2 3" xfId="32629"/>
    <cellStyle name="20 % - Akzent6 5 4 2 4" xfId="46120"/>
    <cellStyle name="20 % - Akzent6 5 4 3" xfId="9050"/>
    <cellStyle name="20 % - Akzent6 5 4 3 2" xfId="22501"/>
    <cellStyle name="20 % - Akzent6 5 4 3 3" xfId="35985"/>
    <cellStyle name="20 % - Akzent6 5 4 3 4" xfId="49476"/>
    <cellStyle name="20 % - Akzent6 5 4 4" xfId="12406"/>
    <cellStyle name="20 % - Akzent6 5 4 4 2" xfId="25857"/>
    <cellStyle name="20 % - Akzent6 5 4 4 3" xfId="39341"/>
    <cellStyle name="20 % - Akzent6 5 4 4 4" xfId="52832"/>
    <cellStyle name="20 % - Akzent6 5 4 5" xfId="15788"/>
    <cellStyle name="20 % - Akzent6 5 4 6" xfId="29272"/>
    <cellStyle name="20 % - Akzent6 5 4 7" xfId="42763"/>
    <cellStyle name="20 % - Akzent6 5 5" xfId="3438"/>
    <cellStyle name="20 % - Akzent6 5 5 2" xfId="6799"/>
    <cellStyle name="20 % - Akzent6 5 5 2 2" xfId="20250"/>
    <cellStyle name="20 % - Akzent6 5 5 2 3" xfId="33734"/>
    <cellStyle name="20 % - Akzent6 5 5 2 4" xfId="47225"/>
    <cellStyle name="20 % - Akzent6 5 5 3" xfId="10155"/>
    <cellStyle name="20 % - Akzent6 5 5 3 2" xfId="23606"/>
    <cellStyle name="20 % - Akzent6 5 5 3 3" xfId="37090"/>
    <cellStyle name="20 % - Akzent6 5 5 3 4" xfId="50581"/>
    <cellStyle name="20 % - Akzent6 5 5 4" xfId="13511"/>
    <cellStyle name="20 % - Akzent6 5 5 4 2" xfId="26962"/>
    <cellStyle name="20 % - Akzent6 5 5 4 3" xfId="40446"/>
    <cellStyle name="20 % - Akzent6 5 5 4 4" xfId="53937"/>
    <cellStyle name="20 % - Akzent6 5 5 5" xfId="16893"/>
    <cellStyle name="20 % - Akzent6 5 5 6" xfId="30377"/>
    <cellStyle name="20 % - Akzent6 5 5 7" xfId="43868"/>
    <cellStyle name="20 % - Akzent6 5 6" xfId="4018"/>
    <cellStyle name="20 % - Akzent6 5 6 2" xfId="7375"/>
    <cellStyle name="20 % - Akzent6 5 6 2 2" xfId="20826"/>
    <cellStyle name="20 % - Akzent6 5 6 2 3" xfId="34310"/>
    <cellStyle name="20 % - Akzent6 5 6 2 4" xfId="47801"/>
    <cellStyle name="20 % - Akzent6 5 6 3" xfId="10731"/>
    <cellStyle name="20 % - Akzent6 5 6 3 2" xfId="24182"/>
    <cellStyle name="20 % - Akzent6 5 6 3 3" xfId="37666"/>
    <cellStyle name="20 % - Akzent6 5 6 3 4" xfId="51157"/>
    <cellStyle name="20 % - Akzent6 5 6 4" xfId="14087"/>
    <cellStyle name="20 % - Akzent6 5 6 4 2" xfId="27538"/>
    <cellStyle name="20 % - Akzent6 5 6 4 3" xfId="41022"/>
    <cellStyle name="20 % - Akzent6 5 6 4 4" xfId="54513"/>
    <cellStyle name="20 % - Akzent6 5 6 5" xfId="17469"/>
    <cellStyle name="20 % - Akzent6 5 6 6" xfId="30953"/>
    <cellStyle name="20 % - Akzent6 5 6 7" xfId="44444"/>
    <cellStyle name="20 % - Akzent6 5 7" xfId="4568"/>
    <cellStyle name="20 % - Akzent6 5 7 2" xfId="18019"/>
    <cellStyle name="20 % - Akzent6 5 7 3" xfId="31503"/>
    <cellStyle name="20 % - Akzent6 5 7 4" xfId="44994"/>
    <cellStyle name="20 % - Akzent6 5 8" xfId="7924"/>
    <cellStyle name="20 % - Akzent6 5 8 2" xfId="21375"/>
    <cellStyle name="20 % - Akzent6 5 8 3" xfId="34859"/>
    <cellStyle name="20 % - Akzent6 5 8 4" xfId="48350"/>
    <cellStyle name="20 % - Akzent6 5 9" xfId="11280"/>
    <cellStyle name="20 % - Akzent6 5 9 2" xfId="24731"/>
    <cellStyle name="20 % - Akzent6 5 9 3" xfId="38215"/>
    <cellStyle name="20 % - Akzent6 5 9 4" xfId="51706"/>
    <cellStyle name="20 % - Akzent6 6" xfId="1289"/>
    <cellStyle name="20 % - Akzent6 6 10" xfId="14762"/>
    <cellStyle name="20 % - Akzent6 6 11" xfId="28245"/>
    <cellStyle name="20 % - Akzent6 6 12" xfId="41736"/>
    <cellStyle name="20 % - Akzent6 6 2" xfId="1527"/>
    <cellStyle name="20 % - Akzent6 6 2 10" xfId="28495"/>
    <cellStyle name="20 % - Akzent6 6 2 11" xfId="41986"/>
    <cellStyle name="20 % - Akzent6 6 2 2" xfId="2103"/>
    <cellStyle name="20 % - Akzent6 6 2 2 2" xfId="3244"/>
    <cellStyle name="20 % - Akzent6 6 2 2 2 2" xfId="6605"/>
    <cellStyle name="20 % - Akzent6 6 2 2 2 2 2" xfId="20056"/>
    <cellStyle name="20 % - Akzent6 6 2 2 2 2 3" xfId="33540"/>
    <cellStyle name="20 % - Akzent6 6 2 2 2 2 4" xfId="47031"/>
    <cellStyle name="20 % - Akzent6 6 2 2 2 3" xfId="9961"/>
    <cellStyle name="20 % - Akzent6 6 2 2 2 3 2" xfId="23412"/>
    <cellStyle name="20 % - Akzent6 6 2 2 2 3 3" xfId="36896"/>
    <cellStyle name="20 % - Akzent6 6 2 2 2 3 4" xfId="50387"/>
    <cellStyle name="20 % - Akzent6 6 2 2 2 4" xfId="13317"/>
    <cellStyle name="20 % - Akzent6 6 2 2 2 4 2" xfId="26768"/>
    <cellStyle name="20 % - Akzent6 6 2 2 2 4 3" xfId="40252"/>
    <cellStyle name="20 % - Akzent6 6 2 2 2 4 4" xfId="53743"/>
    <cellStyle name="20 % - Akzent6 6 2 2 2 5" xfId="16699"/>
    <cellStyle name="20 % - Akzent6 6 2 2 2 6" xfId="30183"/>
    <cellStyle name="20 % - Akzent6 6 2 2 2 7" xfId="43674"/>
    <cellStyle name="20 % - Akzent6 6 2 2 3" xfId="5478"/>
    <cellStyle name="20 % - Akzent6 6 2 2 3 2" xfId="18929"/>
    <cellStyle name="20 % - Akzent6 6 2 2 3 3" xfId="32413"/>
    <cellStyle name="20 % - Akzent6 6 2 2 3 4" xfId="45904"/>
    <cellStyle name="20 % - Akzent6 6 2 2 4" xfId="8834"/>
    <cellStyle name="20 % - Akzent6 6 2 2 4 2" xfId="22285"/>
    <cellStyle name="20 % - Akzent6 6 2 2 4 3" xfId="35769"/>
    <cellStyle name="20 % - Akzent6 6 2 2 4 4" xfId="49260"/>
    <cellStyle name="20 % - Akzent6 6 2 2 5" xfId="12190"/>
    <cellStyle name="20 % - Akzent6 6 2 2 5 2" xfId="25641"/>
    <cellStyle name="20 % - Akzent6 6 2 2 5 3" xfId="39125"/>
    <cellStyle name="20 % - Akzent6 6 2 2 5 4" xfId="52616"/>
    <cellStyle name="20 % - Akzent6 6 2 2 6" xfId="15572"/>
    <cellStyle name="20 % - Akzent6 6 2 2 7" xfId="29056"/>
    <cellStyle name="20 % - Akzent6 6 2 2 8" xfId="42547"/>
    <cellStyle name="20 % - Akzent6 6 2 3" xfId="2684"/>
    <cellStyle name="20 % - Akzent6 6 2 3 2" xfId="6045"/>
    <cellStyle name="20 % - Akzent6 6 2 3 2 2" xfId="19496"/>
    <cellStyle name="20 % - Akzent6 6 2 3 2 3" xfId="32980"/>
    <cellStyle name="20 % - Akzent6 6 2 3 2 4" xfId="46471"/>
    <cellStyle name="20 % - Akzent6 6 2 3 3" xfId="9401"/>
    <cellStyle name="20 % - Akzent6 6 2 3 3 2" xfId="22852"/>
    <cellStyle name="20 % - Akzent6 6 2 3 3 3" xfId="36336"/>
    <cellStyle name="20 % - Akzent6 6 2 3 3 4" xfId="49827"/>
    <cellStyle name="20 % - Akzent6 6 2 3 4" xfId="12757"/>
    <cellStyle name="20 % - Akzent6 6 2 3 4 2" xfId="26208"/>
    <cellStyle name="20 % - Akzent6 6 2 3 4 3" xfId="39692"/>
    <cellStyle name="20 % - Akzent6 6 2 3 4 4" xfId="53183"/>
    <cellStyle name="20 % - Akzent6 6 2 3 5" xfId="16139"/>
    <cellStyle name="20 % - Akzent6 6 2 3 6" xfId="29623"/>
    <cellStyle name="20 % - Akzent6 6 2 3 7" xfId="43114"/>
    <cellStyle name="20 % - Akzent6 6 2 4" xfId="3789"/>
    <cellStyle name="20 % - Akzent6 6 2 4 2" xfId="7150"/>
    <cellStyle name="20 % - Akzent6 6 2 4 2 2" xfId="20601"/>
    <cellStyle name="20 % - Akzent6 6 2 4 2 3" xfId="34085"/>
    <cellStyle name="20 % - Akzent6 6 2 4 2 4" xfId="47576"/>
    <cellStyle name="20 % - Akzent6 6 2 4 3" xfId="10506"/>
    <cellStyle name="20 % - Akzent6 6 2 4 3 2" xfId="23957"/>
    <cellStyle name="20 % - Akzent6 6 2 4 3 3" xfId="37441"/>
    <cellStyle name="20 % - Akzent6 6 2 4 3 4" xfId="50932"/>
    <cellStyle name="20 % - Akzent6 6 2 4 4" xfId="13862"/>
    <cellStyle name="20 % - Akzent6 6 2 4 4 2" xfId="27313"/>
    <cellStyle name="20 % - Akzent6 6 2 4 4 3" xfId="40797"/>
    <cellStyle name="20 % - Akzent6 6 2 4 4 4" xfId="54288"/>
    <cellStyle name="20 % - Akzent6 6 2 4 5" xfId="17244"/>
    <cellStyle name="20 % - Akzent6 6 2 4 6" xfId="30728"/>
    <cellStyle name="20 % - Akzent6 6 2 4 7" xfId="44219"/>
    <cellStyle name="20 % - Akzent6 6 2 5" xfId="4369"/>
    <cellStyle name="20 % - Akzent6 6 2 5 2" xfId="7726"/>
    <cellStyle name="20 % - Akzent6 6 2 5 2 2" xfId="21177"/>
    <cellStyle name="20 % - Akzent6 6 2 5 2 3" xfId="34661"/>
    <cellStyle name="20 % - Akzent6 6 2 5 2 4" xfId="48152"/>
    <cellStyle name="20 % - Akzent6 6 2 5 3" xfId="11082"/>
    <cellStyle name="20 % - Akzent6 6 2 5 3 2" xfId="24533"/>
    <cellStyle name="20 % - Akzent6 6 2 5 3 3" xfId="38017"/>
    <cellStyle name="20 % - Akzent6 6 2 5 3 4" xfId="51508"/>
    <cellStyle name="20 % - Akzent6 6 2 5 4" xfId="14438"/>
    <cellStyle name="20 % - Akzent6 6 2 5 4 2" xfId="27889"/>
    <cellStyle name="20 % - Akzent6 6 2 5 4 3" xfId="41373"/>
    <cellStyle name="20 % - Akzent6 6 2 5 4 4" xfId="54864"/>
    <cellStyle name="20 % - Akzent6 6 2 5 5" xfId="17820"/>
    <cellStyle name="20 % - Akzent6 6 2 5 6" xfId="31304"/>
    <cellStyle name="20 % - Akzent6 6 2 5 7" xfId="44795"/>
    <cellStyle name="20 % - Akzent6 6 2 6" xfId="4919"/>
    <cellStyle name="20 % - Akzent6 6 2 6 2" xfId="18370"/>
    <cellStyle name="20 % - Akzent6 6 2 6 3" xfId="31854"/>
    <cellStyle name="20 % - Akzent6 6 2 6 4" xfId="45345"/>
    <cellStyle name="20 % - Akzent6 6 2 7" xfId="8275"/>
    <cellStyle name="20 % - Akzent6 6 2 7 2" xfId="21726"/>
    <cellStyle name="20 % - Akzent6 6 2 7 3" xfId="35210"/>
    <cellStyle name="20 % - Akzent6 6 2 7 4" xfId="48701"/>
    <cellStyle name="20 % - Akzent6 6 2 8" xfId="11631"/>
    <cellStyle name="20 % - Akzent6 6 2 8 2" xfId="25082"/>
    <cellStyle name="20 % - Akzent6 6 2 8 3" xfId="38566"/>
    <cellStyle name="20 % - Akzent6 6 2 8 4" xfId="52057"/>
    <cellStyle name="20 % - Akzent6 6 2 9" xfId="15012"/>
    <cellStyle name="20 % - Akzent6 6 3" xfId="1854"/>
    <cellStyle name="20 % - Akzent6 6 3 2" xfId="2994"/>
    <cellStyle name="20 % - Akzent6 6 3 2 2" xfId="6355"/>
    <cellStyle name="20 % - Akzent6 6 3 2 2 2" xfId="19806"/>
    <cellStyle name="20 % - Akzent6 6 3 2 2 3" xfId="33290"/>
    <cellStyle name="20 % - Akzent6 6 3 2 2 4" xfId="46781"/>
    <cellStyle name="20 % - Akzent6 6 3 2 3" xfId="9711"/>
    <cellStyle name="20 % - Akzent6 6 3 2 3 2" xfId="23162"/>
    <cellStyle name="20 % - Akzent6 6 3 2 3 3" xfId="36646"/>
    <cellStyle name="20 % - Akzent6 6 3 2 3 4" xfId="50137"/>
    <cellStyle name="20 % - Akzent6 6 3 2 4" xfId="13067"/>
    <cellStyle name="20 % - Akzent6 6 3 2 4 2" xfId="26518"/>
    <cellStyle name="20 % - Akzent6 6 3 2 4 3" xfId="40002"/>
    <cellStyle name="20 % - Akzent6 6 3 2 4 4" xfId="53493"/>
    <cellStyle name="20 % - Akzent6 6 3 2 5" xfId="16449"/>
    <cellStyle name="20 % - Akzent6 6 3 2 6" xfId="29933"/>
    <cellStyle name="20 % - Akzent6 6 3 2 7" xfId="43424"/>
    <cellStyle name="20 % - Akzent6 6 3 3" xfId="5228"/>
    <cellStyle name="20 % - Akzent6 6 3 3 2" xfId="18679"/>
    <cellStyle name="20 % - Akzent6 6 3 3 3" xfId="32163"/>
    <cellStyle name="20 % - Akzent6 6 3 3 4" xfId="45654"/>
    <cellStyle name="20 % - Akzent6 6 3 4" xfId="8584"/>
    <cellStyle name="20 % - Akzent6 6 3 4 2" xfId="22035"/>
    <cellStyle name="20 % - Akzent6 6 3 4 3" xfId="35519"/>
    <cellStyle name="20 % - Akzent6 6 3 4 4" xfId="49010"/>
    <cellStyle name="20 % - Akzent6 6 3 5" xfId="11940"/>
    <cellStyle name="20 % - Akzent6 6 3 5 2" xfId="25391"/>
    <cellStyle name="20 % - Akzent6 6 3 5 3" xfId="38875"/>
    <cellStyle name="20 % - Akzent6 6 3 5 4" xfId="52366"/>
    <cellStyle name="20 % - Akzent6 6 3 6" xfId="15322"/>
    <cellStyle name="20 % - Akzent6 6 3 7" xfId="28806"/>
    <cellStyle name="20 % - Akzent6 6 3 8" xfId="42297"/>
    <cellStyle name="20 % - Akzent6 6 4" xfId="2433"/>
    <cellStyle name="20 % - Akzent6 6 4 2" xfId="5795"/>
    <cellStyle name="20 % - Akzent6 6 4 2 2" xfId="19246"/>
    <cellStyle name="20 % - Akzent6 6 4 2 3" xfId="32730"/>
    <cellStyle name="20 % - Akzent6 6 4 2 4" xfId="46221"/>
    <cellStyle name="20 % - Akzent6 6 4 3" xfId="9151"/>
    <cellStyle name="20 % - Akzent6 6 4 3 2" xfId="22602"/>
    <cellStyle name="20 % - Akzent6 6 4 3 3" xfId="36086"/>
    <cellStyle name="20 % - Akzent6 6 4 3 4" xfId="49577"/>
    <cellStyle name="20 % - Akzent6 6 4 4" xfId="12507"/>
    <cellStyle name="20 % - Akzent6 6 4 4 2" xfId="25958"/>
    <cellStyle name="20 % - Akzent6 6 4 4 3" xfId="39442"/>
    <cellStyle name="20 % - Akzent6 6 4 4 4" xfId="52933"/>
    <cellStyle name="20 % - Akzent6 6 4 5" xfId="15889"/>
    <cellStyle name="20 % - Akzent6 6 4 6" xfId="29373"/>
    <cellStyle name="20 % - Akzent6 6 4 7" xfId="42864"/>
    <cellStyle name="20 % - Akzent6 6 5" xfId="3539"/>
    <cellStyle name="20 % - Akzent6 6 5 2" xfId="6900"/>
    <cellStyle name="20 % - Akzent6 6 5 2 2" xfId="20351"/>
    <cellStyle name="20 % - Akzent6 6 5 2 3" xfId="33835"/>
    <cellStyle name="20 % - Akzent6 6 5 2 4" xfId="47326"/>
    <cellStyle name="20 % - Akzent6 6 5 3" xfId="10256"/>
    <cellStyle name="20 % - Akzent6 6 5 3 2" xfId="23707"/>
    <cellStyle name="20 % - Akzent6 6 5 3 3" xfId="37191"/>
    <cellStyle name="20 % - Akzent6 6 5 3 4" xfId="50682"/>
    <cellStyle name="20 % - Akzent6 6 5 4" xfId="13612"/>
    <cellStyle name="20 % - Akzent6 6 5 4 2" xfId="27063"/>
    <cellStyle name="20 % - Akzent6 6 5 4 3" xfId="40547"/>
    <cellStyle name="20 % - Akzent6 6 5 4 4" xfId="54038"/>
    <cellStyle name="20 % - Akzent6 6 5 5" xfId="16994"/>
    <cellStyle name="20 % - Akzent6 6 5 6" xfId="30478"/>
    <cellStyle name="20 % - Akzent6 6 5 7" xfId="43969"/>
    <cellStyle name="20 % - Akzent6 6 6" xfId="4119"/>
    <cellStyle name="20 % - Akzent6 6 6 2" xfId="7476"/>
    <cellStyle name="20 % - Akzent6 6 6 2 2" xfId="20927"/>
    <cellStyle name="20 % - Akzent6 6 6 2 3" xfId="34411"/>
    <cellStyle name="20 % - Akzent6 6 6 2 4" xfId="47902"/>
    <cellStyle name="20 % - Akzent6 6 6 3" xfId="10832"/>
    <cellStyle name="20 % - Akzent6 6 6 3 2" xfId="24283"/>
    <cellStyle name="20 % - Akzent6 6 6 3 3" xfId="37767"/>
    <cellStyle name="20 % - Akzent6 6 6 3 4" xfId="51258"/>
    <cellStyle name="20 % - Akzent6 6 6 4" xfId="14188"/>
    <cellStyle name="20 % - Akzent6 6 6 4 2" xfId="27639"/>
    <cellStyle name="20 % - Akzent6 6 6 4 3" xfId="41123"/>
    <cellStyle name="20 % - Akzent6 6 6 4 4" xfId="54614"/>
    <cellStyle name="20 % - Akzent6 6 6 5" xfId="17570"/>
    <cellStyle name="20 % - Akzent6 6 6 6" xfId="31054"/>
    <cellStyle name="20 % - Akzent6 6 6 7" xfId="44545"/>
    <cellStyle name="20 % - Akzent6 6 7" xfId="4669"/>
    <cellStyle name="20 % - Akzent6 6 7 2" xfId="18120"/>
    <cellStyle name="20 % - Akzent6 6 7 3" xfId="31604"/>
    <cellStyle name="20 % - Akzent6 6 7 4" xfId="45095"/>
    <cellStyle name="20 % - Akzent6 6 8" xfId="8025"/>
    <cellStyle name="20 % - Akzent6 6 8 2" xfId="21476"/>
    <cellStyle name="20 % - Akzent6 6 8 3" xfId="34960"/>
    <cellStyle name="20 % - Akzent6 6 8 4" xfId="48451"/>
    <cellStyle name="20 % - Akzent6 6 9" xfId="11381"/>
    <cellStyle name="20 % - Akzent6 6 9 2" xfId="24832"/>
    <cellStyle name="20 % - Akzent6 6 9 3" xfId="38316"/>
    <cellStyle name="20 % - Akzent6 6 9 4" xfId="51807"/>
    <cellStyle name="20 % - Akzent6 7" xfId="1351"/>
    <cellStyle name="20 % - Akzent6 7 10" xfId="28313"/>
    <cellStyle name="20 % - Akzent6 7 11" xfId="41804"/>
    <cellStyle name="20 % - Akzent6 7 2" xfId="1922"/>
    <cellStyle name="20 % - Akzent6 7 2 2" xfId="3062"/>
    <cellStyle name="20 % - Akzent6 7 2 2 2" xfId="6423"/>
    <cellStyle name="20 % - Akzent6 7 2 2 2 2" xfId="19874"/>
    <cellStyle name="20 % - Akzent6 7 2 2 2 3" xfId="33358"/>
    <cellStyle name="20 % - Akzent6 7 2 2 2 4" xfId="46849"/>
    <cellStyle name="20 % - Akzent6 7 2 2 3" xfId="9779"/>
    <cellStyle name="20 % - Akzent6 7 2 2 3 2" xfId="23230"/>
    <cellStyle name="20 % - Akzent6 7 2 2 3 3" xfId="36714"/>
    <cellStyle name="20 % - Akzent6 7 2 2 3 4" xfId="50205"/>
    <cellStyle name="20 % - Akzent6 7 2 2 4" xfId="13135"/>
    <cellStyle name="20 % - Akzent6 7 2 2 4 2" xfId="26586"/>
    <cellStyle name="20 % - Akzent6 7 2 2 4 3" xfId="40070"/>
    <cellStyle name="20 % - Akzent6 7 2 2 4 4" xfId="53561"/>
    <cellStyle name="20 % - Akzent6 7 2 2 5" xfId="16517"/>
    <cellStyle name="20 % - Akzent6 7 2 2 6" xfId="30001"/>
    <cellStyle name="20 % - Akzent6 7 2 2 7" xfId="43492"/>
    <cellStyle name="20 % - Akzent6 7 2 3" xfId="5296"/>
    <cellStyle name="20 % - Akzent6 7 2 3 2" xfId="18747"/>
    <cellStyle name="20 % - Akzent6 7 2 3 3" xfId="32231"/>
    <cellStyle name="20 % - Akzent6 7 2 3 4" xfId="45722"/>
    <cellStyle name="20 % - Akzent6 7 2 4" xfId="8652"/>
    <cellStyle name="20 % - Akzent6 7 2 4 2" xfId="22103"/>
    <cellStyle name="20 % - Akzent6 7 2 4 3" xfId="35587"/>
    <cellStyle name="20 % - Akzent6 7 2 4 4" xfId="49078"/>
    <cellStyle name="20 % - Akzent6 7 2 5" xfId="12008"/>
    <cellStyle name="20 % - Akzent6 7 2 5 2" xfId="25459"/>
    <cellStyle name="20 % - Akzent6 7 2 5 3" xfId="38943"/>
    <cellStyle name="20 % - Akzent6 7 2 5 4" xfId="52434"/>
    <cellStyle name="20 % - Akzent6 7 2 6" xfId="15390"/>
    <cellStyle name="20 % - Akzent6 7 2 7" xfId="28874"/>
    <cellStyle name="20 % - Akzent6 7 2 8" xfId="42365"/>
    <cellStyle name="20 % - Akzent6 7 3" xfId="2502"/>
    <cellStyle name="20 % - Akzent6 7 3 2" xfId="5863"/>
    <cellStyle name="20 % - Akzent6 7 3 2 2" xfId="19314"/>
    <cellStyle name="20 % - Akzent6 7 3 2 3" xfId="32798"/>
    <cellStyle name="20 % - Akzent6 7 3 2 4" xfId="46289"/>
    <cellStyle name="20 % - Akzent6 7 3 3" xfId="9219"/>
    <cellStyle name="20 % - Akzent6 7 3 3 2" xfId="22670"/>
    <cellStyle name="20 % - Akzent6 7 3 3 3" xfId="36154"/>
    <cellStyle name="20 % - Akzent6 7 3 3 4" xfId="49645"/>
    <cellStyle name="20 % - Akzent6 7 3 4" xfId="12575"/>
    <cellStyle name="20 % - Akzent6 7 3 4 2" xfId="26026"/>
    <cellStyle name="20 % - Akzent6 7 3 4 3" xfId="39510"/>
    <cellStyle name="20 % - Akzent6 7 3 4 4" xfId="53001"/>
    <cellStyle name="20 % - Akzent6 7 3 5" xfId="15957"/>
    <cellStyle name="20 % - Akzent6 7 3 6" xfId="29441"/>
    <cellStyle name="20 % - Akzent6 7 3 7" xfId="42932"/>
    <cellStyle name="20 % - Akzent6 7 4" xfId="3607"/>
    <cellStyle name="20 % - Akzent6 7 4 2" xfId="6968"/>
    <cellStyle name="20 % - Akzent6 7 4 2 2" xfId="20419"/>
    <cellStyle name="20 % - Akzent6 7 4 2 3" xfId="33903"/>
    <cellStyle name="20 % - Akzent6 7 4 2 4" xfId="47394"/>
    <cellStyle name="20 % - Akzent6 7 4 3" xfId="10324"/>
    <cellStyle name="20 % - Akzent6 7 4 3 2" xfId="23775"/>
    <cellStyle name="20 % - Akzent6 7 4 3 3" xfId="37259"/>
    <cellStyle name="20 % - Akzent6 7 4 3 4" xfId="50750"/>
    <cellStyle name="20 % - Akzent6 7 4 4" xfId="13680"/>
    <cellStyle name="20 % - Akzent6 7 4 4 2" xfId="27131"/>
    <cellStyle name="20 % - Akzent6 7 4 4 3" xfId="40615"/>
    <cellStyle name="20 % - Akzent6 7 4 4 4" xfId="54106"/>
    <cellStyle name="20 % - Akzent6 7 4 5" xfId="17062"/>
    <cellStyle name="20 % - Akzent6 7 4 6" xfId="30546"/>
    <cellStyle name="20 % - Akzent6 7 4 7" xfId="44037"/>
    <cellStyle name="20 % - Akzent6 7 5" xfId="4187"/>
    <cellStyle name="20 % - Akzent6 7 5 2" xfId="7544"/>
    <cellStyle name="20 % - Akzent6 7 5 2 2" xfId="20995"/>
    <cellStyle name="20 % - Akzent6 7 5 2 3" xfId="34479"/>
    <cellStyle name="20 % - Akzent6 7 5 2 4" xfId="47970"/>
    <cellStyle name="20 % - Akzent6 7 5 3" xfId="10900"/>
    <cellStyle name="20 % - Akzent6 7 5 3 2" xfId="24351"/>
    <cellStyle name="20 % - Akzent6 7 5 3 3" xfId="37835"/>
    <cellStyle name="20 % - Akzent6 7 5 3 4" xfId="51326"/>
    <cellStyle name="20 % - Akzent6 7 5 4" xfId="14256"/>
    <cellStyle name="20 % - Akzent6 7 5 4 2" xfId="27707"/>
    <cellStyle name="20 % - Akzent6 7 5 4 3" xfId="41191"/>
    <cellStyle name="20 % - Akzent6 7 5 4 4" xfId="54682"/>
    <cellStyle name="20 % - Akzent6 7 5 5" xfId="17638"/>
    <cellStyle name="20 % - Akzent6 7 5 6" xfId="31122"/>
    <cellStyle name="20 % - Akzent6 7 5 7" xfId="44613"/>
    <cellStyle name="20 % - Akzent6 7 6" xfId="4737"/>
    <cellStyle name="20 % - Akzent6 7 6 2" xfId="18188"/>
    <cellStyle name="20 % - Akzent6 7 6 3" xfId="31672"/>
    <cellStyle name="20 % - Akzent6 7 6 4" xfId="45163"/>
    <cellStyle name="20 % - Akzent6 7 7" xfId="8093"/>
    <cellStyle name="20 % - Akzent6 7 7 2" xfId="21544"/>
    <cellStyle name="20 % - Akzent6 7 7 3" xfId="35028"/>
    <cellStyle name="20 % - Akzent6 7 7 4" xfId="48519"/>
    <cellStyle name="20 % - Akzent6 7 8" xfId="11449"/>
    <cellStyle name="20 % - Akzent6 7 8 2" xfId="24900"/>
    <cellStyle name="20 % - Akzent6 7 8 3" xfId="38384"/>
    <cellStyle name="20 % - Akzent6 7 8 4" xfId="51875"/>
    <cellStyle name="20 % - Akzent6 7 9" xfId="14830"/>
    <cellStyle name="20 % - Akzent6 8" xfId="1585"/>
    <cellStyle name="20 % - Akzent6 8 10" xfId="28554"/>
    <cellStyle name="20 % - Akzent6 8 11" xfId="42045"/>
    <cellStyle name="20 % - Akzent6 8 2" xfId="2162"/>
    <cellStyle name="20 % - Akzent6 8 2 2" xfId="3303"/>
    <cellStyle name="20 % - Akzent6 8 2 2 2" xfId="6664"/>
    <cellStyle name="20 % - Akzent6 8 2 2 2 2" xfId="20115"/>
    <cellStyle name="20 % - Akzent6 8 2 2 2 3" xfId="33599"/>
    <cellStyle name="20 % - Akzent6 8 2 2 2 4" xfId="47090"/>
    <cellStyle name="20 % - Akzent6 8 2 2 3" xfId="10020"/>
    <cellStyle name="20 % - Akzent6 8 2 2 3 2" xfId="23471"/>
    <cellStyle name="20 % - Akzent6 8 2 2 3 3" xfId="36955"/>
    <cellStyle name="20 % - Akzent6 8 2 2 3 4" xfId="50446"/>
    <cellStyle name="20 % - Akzent6 8 2 2 4" xfId="13376"/>
    <cellStyle name="20 % - Akzent6 8 2 2 4 2" xfId="26827"/>
    <cellStyle name="20 % - Akzent6 8 2 2 4 3" xfId="40311"/>
    <cellStyle name="20 % - Akzent6 8 2 2 4 4" xfId="53802"/>
    <cellStyle name="20 % - Akzent6 8 2 2 5" xfId="16758"/>
    <cellStyle name="20 % - Akzent6 8 2 2 6" xfId="30242"/>
    <cellStyle name="20 % - Akzent6 8 2 2 7" xfId="43733"/>
    <cellStyle name="20 % - Akzent6 8 2 3" xfId="5537"/>
    <cellStyle name="20 % - Akzent6 8 2 3 2" xfId="18988"/>
    <cellStyle name="20 % - Akzent6 8 2 3 3" xfId="32472"/>
    <cellStyle name="20 % - Akzent6 8 2 3 4" xfId="45963"/>
    <cellStyle name="20 % - Akzent6 8 2 4" xfId="8893"/>
    <cellStyle name="20 % - Akzent6 8 2 4 2" xfId="22344"/>
    <cellStyle name="20 % - Akzent6 8 2 4 3" xfId="35828"/>
    <cellStyle name="20 % - Akzent6 8 2 4 4" xfId="49319"/>
    <cellStyle name="20 % - Akzent6 8 2 5" xfId="12249"/>
    <cellStyle name="20 % - Akzent6 8 2 5 2" xfId="25700"/>
    <cellStyle name="20 % - Akzent6 8 2 5 3" xfId="39184"/>
    <cellStyle name="20 % - Akzent6 8 2 5 4" xfId="52675"/>
    <cellStyle name="20 % - Akzent6 8 2 6" xfId="15631"/>
    <cellStyle name="20 % - Akzent6 8 2 7" xfId="29115"/>
    <cellStyle name="20 % - Akzent6 8 2 8" xfId="42606"/>
    <cellStyle name="20 % - Akzent6 8 3" xfId="2743"/>
    <cellStyle name="20 % - Akzent6 8 3 2" xfId="6104"/>
    <cellStyle name="20 % - Akzent6 8 3 2 2" xfId="19555"/>
    <cellStyle name="20 % - Akzent6 8 3 2 3" xfId="33039"/>
    <cellStyle name="20 % - Akzent6 8 3 2 4" xfId="46530"/>
    <cellStyle name="20 % - Akzent6 8 3 3" xfId="9460"/>
    <cellStyle name="20 % - Akzent6 8 3 3 2" xfId="22911"/>
    <cellStyle name="20 % - Akzent6 8 3 3 3" xfId="36395"/>
    <cellStyle name="20 % - Akzent6 8 3 3 4" xfId="49886"/>
    <cellStyle name="20 % - Akzent6 8 3 4" xfId="12816"/>
    <cellStyle name="20 % - Akzent6 8 3 4 2" xfId="26267"/>
    <cellStyle name="20 % - Akzent6 8 3 4 3" xfId="39751"/>
    <cellStyle name="20 % - Akzent6 8 3 4 4" xfId="53242"/>
    <cellStyle name="20 % - Akzent6 8 3 5" xfId="16198"/>
    <cellStyle name="20 % - Akzent6 8 3 6" xfId="29682"/>
    <cellStyle name="20 % - Akzent6 8 3 7" xfId="43173"/>
    <cellStyle name="20 % - Akzent6 8 4" xfId="3848"/>
    <cellStyle name="20 % - Akzent6 8 4 2" xfId="7209"/>
    <cellStyle name="20 % - Akzent6 8 4 2 2" xfId="20660"/>
    <cellStyle name="20 % - Akzent6 8 4 2 3" xfId="34144"/>
    <cellStyle name="20 % - Akzent6 8 4 2 4" xfId="47635"/>
    <cellStyle name="20 % - Akzent6 8 4 3" xfId="10565"/>
    <cellStyle name="20 % - Akzent6 8 4 3 2" xfId="24016"/>
    <cellStyle name="20 % - Akzent6 8 4 3 3" xfId="37500"/>
    <cellStyle name="20 % - Akzent6 8 4 3 4" xfId="50991"/>
    <cellStyle name="20 % - Akzent6 8 4 4" xfId="13921"/>
    <cellStyle name="20 % - Akzent6 8 4 4 2" xfId="27372"/>
    <cellStyle name="20 % - Akzent6 8 4 4 3" xfId="40856"/>
    <cellStyle name="20 % - Akzent6 8 4 4 4" xfId="54347"/>
    <cellStyle name="20 % - Akzent6 8 4 5" xfId="17303"/>
    <cellStyle name="20 % - Akzent6 8 4 6" xfId="30787"/>
    <cellStyle name="20 % - Akzent6 8 4 7" xfId="44278"/>
    <cellStyle name="20 % - Akzent6 8 5" xfId="4428"/>
    <cellStyle name="20 % - Akzent6 8 5 2" xfId="7785"/>
    <cellStyle name="20 % - Akzent6 8 5 2 2" xfId="21236"/>
    <cellStyle name="20 % - Akzent6 8 5 2 3" xfId="34720"/>
    <cellStyle name="20 % - Akzent6 8 5 2 4" xfId="48211"/>
    <cellStyle name="20 % - Akzent6 8 5 3" xfId="11141"/>
    <cellStyle name="20 % - Akzent6 8 5 3 2" xfId="24592"/>
    <cellStyle name="20 % - Akzent6 8 5 3 3" xfId="38076"/>
    <cellStyle name="20 % - Akzent6 8 5 3 4" xfId="51567"/>
    <cellStyle name="20 % - Akzent6 8 5 4" xfId="14497"/>
    <cellStyle name="20 % - Akzent6 8 5 4 2" xfId="27948"/>
    <cellStyle name="20 % - Akzent6 8 5 4 3" xfId="41432"/>
    <cellStyle name="20 % - Akzent6 8 5 4 4" xfId="54923"/>
    <cellStyle name="20 % - Akzent6 8 5 5" xfId="17879"/>
    <cellStyle name="20 % - Akzent6 8 5 6" xfId="31363"/>
    <cellStyle name="20 % - Akzent6 8 5 7" xfId="44854"/>
    <cellStyle name="20 % - Akzent6 8 6" xfId="4978"/>
    <cellStyle name="20 % - Akzent6 8 6 2" xfId="18429"/>
    <cellStyle name="20 % - Akzent6 8 6 3" xfId="31913"/>
    <cellStyle name="20 % - Akzent6 8 6 4" xfId="45404"/>
    <cellStyle name="20 % - Akzent6 8 7" xfId="8334"/>
    <cellStyle name="20 % - Akzent6 8 7 2" xfId="21785"/>
    <cellStyle name="20 % - Akzent6 8 7 3" xfId="35269"/>
    <cellStyle name="20 % - Akzent6 8 7 4" xfId="48760"/>
    <cellStyle name="20 % - Akzent6 8 8" xfId="11690"/>
    <cellStyle name="20 % - Akzent6 8 8 2" xfId="25141"/>
    <cellStyle name="20 % - Akzent6 8 8 3" xfId="38625"/>
    <cellStyle name="20 % - Akzent6 8 8 4" xfId="52116"/>
    <cellStyle name="20 % - Akzent6 8 9" xfId="15071"/>
    <cellStyle name="20 % - Akzent6 9" xfId="1622"/>
    <cellStyle name="20 % - Akzent6 9 2" xfId="2176"/>
    <cellStyle name="20 % - Akzent6 9 2 2" xfId="3317"/>
    <cellStyle name="20 % - Akzent6 9 2 2 2" xfId="6678"/>
    <cellStyle name="20 % - Akzent6 9 2 2 2 2" xfId="20129"/>
    <cellStyle name="20 % - Akzent6 9 2 2 2 3" xfId="33613"/>
    <cellStyle name="20 % - Akzent6 9 2 2 2 4" xfId="47104"/>
    <cellStyle name="20 % - Akzent6 9 2 2 3" xfId="10034"/>
    <cellStyle name="20 % - Akzent6 9 2 2 3 2" xfId="23485"/>
    <cellStyle name="20 % - Akzent6 9 2 2 3 3" xfId="36969"/>
    <cellStyle name="20 % - Akzent6 9 2 2 3 4" xfId="50460"/>
    <cellStyle name="20 % - Akzent6 9 2 2 4" xfId="13390"/>
    <cellStyle name="20 % - Akzent6 9 2 2 4 2" xfId="26841"/>
    <cellStyle name="20 % - Akzent6 9 2 2 4 3" xfId="40325"/>
    <cellStyle name="20 % - Akzent6 9 2 2 4 4" xfId="53816"/>
    <cellStyle name="20 % - Akzent6 9 2 2 5" xfId="16772"/>
    <cellStyle name="20 % - Akzent6 9 2 2 6" xfId="30256"/>
    <cellStyle name="20 % - Akzent6 9 2 2 7" xfId="43747"/>
    <cellStyle name="20 % - Akzent6 9 2 3" xfId="5551"/>
    <cellStyle name="20 % - Akzent6 9 2 3 2" xfId="19002"/>
    <cellStyle name="20 % - Akzent6 9 2 3 3" xfId="32486"/>
    <cellStyle name="20 % - Akzent6 9 2 3 4" xfId="45977"/>
    <cellStyle name="20 % - Akzent6 9 2 4" xfId="8907"/>
    <cellStyle name="20 % - Akzent6 9 2 4 2" xfId="22358"/>
    <cellStyle name="20 % - Akzent6 9 2 4 3" xfId="35842"/>
    <cellStyle name="20 % - Akzent6 9 2 4 4" xfId="49333"/>
    <cellStyle name="20 % - Akzent6 9 2 5" xfId="12263"/>
    <cellStyle name="20 % - Akzent6 9 2 5 2" xfId="25714"/>
    <cellStyle name="20 % - Akzent6 9 2 5 3" xfId="39198"/>
    <cellStyle name="20 % - Akzent6 9 2 5 4" xfId="52689"/>
    <cellStyle name="20 % - Akzent6 9 2 6" xfId="15645"/>
    <cellStyle name="20 % - Akzent6 9 2 7" xfId="29129"/>
    <cellStyle name="20 % - Akzent6 9 2 8" xfId="42620"/>
    <cellStyle name="20 % - Akzent6 9 3" xfId="2758"/>
    <cellStyle name="20 % - Akzent6 9 3 2" xfId="6119"/>
    <cellStyle name="20 % - Akzent6 9 3 2 2" xfId="19570"/>
    <cellStyle name="20 % - Akzent6 9 3 2 3" xfId="33054"/>
    <cellStyle name="20 % - Akzent6 9 3 2 4" xfId="46545"/>
    <cellStyle name="20 % - Akzent6 9 3 3" xfId="9475"/>
    <cellStyle name="20 % - Akzent6 9 3 3 2" xfId="22926"/>
    <cellStyle name="20 % - Akzent6 9 3 3 3" xfId="36410"/>
    <cellStyle name="20 % - Akzent6 9 3 3 4" xfId="49901"/>
    <cellStyle name="20 % - Akzent6 9 3 4" xfId="12831"/>
    <cellStyle name="20 % - Akzent6 9 3 4 2" xfId="26282"/>
    <cellStyle name="20 % - Akzent6 9 3 4 3" xfId="39766"/>
    <cellStyle name="20 % - Akzent6 9 3 4 4" xfId="53257"/>
    <cellStyle name="20 % - Akzent6 9 3 5" xfId="16213"/>
    <cellStyle name="20 % - Akzent6 9 3 6" xfId="29697"/>
    <cellStyle name="20 % - Akzent6 9 3 7" xfId="43188"/>
    <cellStyle name="20 % - Akzent6 9 4" xfId="4992"/>
    <cellStyle name="20 % - Akzent6 9 4 2" xfId="18443"/>
    <cellStyle name="20 % - Akzent6 9 4 3" xfId="31927"/>
    <cellStyle name="20 % - Akzent6 9 4 4" xfId="45418"/>
    <cellStyle name="20 % - Akzent6 9 5" xfId="8348"/>
    <cellStyle name="20 % - Akzent6 9 5 2" xfId="21799"/>
    <cellStyle name="20 % - Akzent6 9 5 3" xfId="35283"/>
    <cellStyle name="20 % - Akzent6 9 5 4" xfId="48774"/>
    <cellStyle name="20 % - Akzent6 9 6" xfId="11704"/>
    <cellStyle name="20 % - Akzent6 9 6 2" xfId="25155"/>
    <cellStyle name="20 % - Akzent6 9 6 3" xfId="38639"/>
    <cellStyle name="20 % - Akzent6 9 6 4" xfId="52130"/>
    <cellStyle name="20 % - Akzent6 9 7" xfId="15086"/>
    <cellStyle name="20 % - Akzent6 9 8" xfId="28570"/>
    <cellStyle name="20 % - Akzent6 9 9" xfId="42061"/>
    <cellStyle name="20% - Akzent1" xfId="55"/>
    <cellStyle name="20% - Akzent1 2" xfId="278"/>
    <cellStyle name="20% - Akzent1 2 2" xfId="634"/>
    <cellStyle name="20% - Akzent1 3" xfId="279"/>
    <cellStyle name="20% - Akzent1 3 2" xfId="502"/>
    <cellStyle name="20% - Akzent1 4" xfId="1590"/>
    <cellStyle name="20% - Akzent2" xfId="56"/>
    <cellStyle name="20% - Akzent2 2" xfId="280"/>
    <cellStyle name="20% - Akzent2 2 2" xfId="635"/>
    <cellStyle name="20% - Akzent2 3" xfId="281"/>
    <cellStyle name="20% - Akzent2 3 2" xfId="503"/>
    <cellStyle name="20% - Akzent2 4" xfId="1591"/>
    <cellStyle name="20% - Akzent3" xfId="57"/>
    <cellStyle name="20% - Akzent3 2" xfId="282"/>
    <cellStyle name="20% - Akzent3 2 2" xfId="636"/>
    <cellStyle name="20% - Akzent3 3" xfId="283"/>
    <cellStyle name="20% - Akzent3 3 2" xfId="504"/>
    <cellStyle name="20% - Akzent3 4" xfId="1592"/>
    <cellStyle name="20% - Akzent4" xfId="58"/>
    <cellStyle name="20% - Akzent4 2" xfId="284"/>
    <cellStyle name="20% - Akzent4 2 2" xfId="637"/>
    <cellStyle name="20% - Akzent4 3" xfId="285"/>
    <cellStyle name="20% - Akzent4 3 2" xfId="505"/>
    <cellStyle name="20% - Akzent4 4" xfId="1593"/>
    <cellStyle name="20% - Akzent5" xfId="59"/>
    <cellStyle name="20% - Akzent5 2" xfId="1594"/>
    <cellStyle name="20% - Akzent6" xfId="60"/>
    <cellStyle name="20% - Akzent6 2" xfId="286"/>
    <cellStyle name="20% - Akzent6 2 2" xfId="638"/>
    <cellStyle name="20% - Akzent6 3" xfId="287"/>
    <cellStyle name="20% - Akzent6 3 2" xfId="506"/>
    <cellStyle name="20% - Akzent6 4" xfId="1595"/>
    <cellStyle name="2mitP" xfId="192"/>
    <cellStyle name="2ohneP" xfId="193"/>
    <cellStyle name="2x indented GHG Textfiels" xfId="194"/>
    <cellStyle name="2x indented GHG Textfiels 2" xfId="54936"/>
    <cellStyle name="3mitP" xfId="195"/>
    <cellStyle name="3mitP 2" xfId="705"/>
    <cellStyle name="3ohneP" xfId="196"/>
    <cellStyle name="3ohneP 2" xfId="706"/>
    <cellStyle name="40 % - Akzent1" xfId="256" builtinId="31" customBuiltin="1"/>
    <cellStyle name="40 % - Akzent1 10" xfId="1645"/>
    <cellStyle name="40 % - Akzent1 10 2" xfId="2781"/>
    <cellStyle name="40 % - Akzent1 10 2 2" xfId="6142"/>
    <cellStyle name="40 % - Akzent1 10 2 2 2" xfId="19593"/>
    <cellStyle name="40 % - Akzent1 10 2 2 3" xfId="33077"/>
    <cellStyle name="40 % - Akzent1 10 2 2 4" xfId="46568"/>
    <cellStyle name="40 % - Akzent1 10 2 3" xfId="9498"/>
    <cellStyle name="40 % - Akzent1 10 2 3 2" xfId="22949"/>
    <cellStyle name="40 % - Akzent1 10 2 3 3" xfId="36433"/>
    <cellStyle name="40 % - Akzent1 10 2 3 4" xfId="49924"/>
    <cellStyle name="40 % - Akzent1 10 2 4" xfId="12854"/>
    <cellStyle name="40 % - Akzent1 10 2 4 2" xfId="26305"/>
    <cellStyle name="40 % - Akzent1 10 2 4 3" xfId="39789"/>
    <cellStyle name="40 % - Akzent1 10 2 4 4" xfId="53280"/>
    <cellStyle name="40 % - Akzent1 10 2 5" xfId="16236"/>
    <cellStyle name="40 % - Akzent1 10 2 6" xfId="29720"/>
    <cellStyle name="40 % - Akzent1 10 2 7" xfId="43211"/>
    <cellStyle name="40 % - Akzent1 10 3" xfId="5015"/>
    <cellStyle name="40 % - Akzent1 10 3 2" xfId="18466"/>
    <cellStyle name="40 % - Akzent1 10 3 3" xfId="31950"/>
    <cellStyle name="40 % - Akzent1 10 3 4" xfId="45441"/>
    <cellStyle name="40 % - Akzent1 10 4" xfId="8371"/>
    <cellStyle name="40 % - Akzent1 10 4 2" xfId="21822"/>
    <cellStyle name="40 % - Akzent1 10 4 3" xfId="35306"/>
    <cellStyle name="40 % - Akzent1 10 4 4" xfId="48797"/>
    <cellStyle name="40 % - Akzent1 10 5" xfId="11727"/>
    <cellStyle name="40 % - Akzent1 10 5 2" xfId="25178"/>
    <cellStyle name="40 % - Akzent1 10 5 3" xfId="38662"/>
    <cellStyle name="40 % - Akzent1 10 5 4" xfId="52153"/>
    <cellStyle name="40 % - Akzent1 10 6" xfId="15109"/>
    <cellStyle name="40 % - Akzent1 10 7" xfId="28593"/>
    <cellStyle name="40 % - Akzent1 10 8" xfId="42084"/>
    <cellStyle name="40 % - Akzent1 11" xfId="2204"/>
    <cellStyle name="40 % - Akzent1 11 2" xfId="5579"/>
    <cellStyle name="40 % - Akzent1 11 2 2" xfId="19030"/>
    <cellStyle name="40 % - Akzent1 11 2 3" xfId="32514"/>
    <cellStyle name="40 % - Akzent1 11 2 4" xfId="46005"/>
    <cellStyle name="40 % - Akzent1 11 3" xfId="8935"/>
    <cellStyle name="40 % - Akzent1 11 3 2" xfId="22386"/>
    <cellStyle name="40 % - Akzent1 11 3 3" xfId="35870"/>
    <cellStyle name="40 % - Akzent1 11 3 4" xfId="49361"/>
    <cellStyle name="40 % - Akzent1 11 4" xfId="12291"/>
    <cellStyle name="40 % - Akzent1 11 4 2" xfId="25742"/>
    <cellStyle name="40 % - Akzent1 11 4 3" xfId="39226"/>
    <cellStyle name="40 % - Akzent1 11 4 4" xfId="52717"/>
    <cellStyle name="40 % - Akzent1 11 5" xfId="15673"/>
    <cellStyle name="40 % - Akzent1 11 6" xfId="29157"/>
    <cellStyle name="40 % - Akzent1 11 7" xfId="42648"/>
    <cellStyle name="40 % - Akzent1 12" xfId="3345"/>
    <cellStyle name="40 % - Akzent1 12 2" xfId="6706"/>
    <cellStyle name="40 % - Akzent1 12 2 2" xfId="20157"/>
    <cellStyle name="40 % - Akzent1 12 2 3" xfId="33641"/>
    <cellStyle name="40 % - Akzent1 12 2 4" xfId="47132"/>
    <cellStyle name="40 % - Akzent1 12 3" xfId="10062"/>
    <cellStyle name="40 % - Akzent1 12 3 2" xfId="23513"/>
    <cellStyle name="40 % - Akzent1 12 3 3" xfId="36997"/>
    <cellStyle name="40 % - Akzent1 12 3 4" xfId="50488"/>
    <cellStyle name="40 % - Akzent1 12 4" xfId="13418"/>
    <cellStyle name="40 % - Akzent1 12 4 2" xfId="26869"/>
    <cellStyle name="40 % - Akzent1 12 4 3" xfId="40353"/>
    <cellStyle name="40 % - Akzent1 12 4 4" xfId="53844"/>
    <cellStyle name="40 % - Akzent1 12 5" xfId="16800"/>
    <cellStyle name="40 % - Akzent1 12 6" xfId="30284"/>
    <cellStyle name="40 % - Akzent1 12 7" xfId="43775"/>
    <cellStyle name="40 % - Akzent1 13" xfId="3861"/>
    <cellStyle name="40 % - Akzent1 13 2" xfId="7222"/>
    <cellStyle name="40 % - Akzent1 13 2 2" xfId="20673"/>
    <cellStyle name="40 % - Akzent1 13 2 3" xfId="34157"/>
    <cellStyle name="40 % - Akzent1 13 2 4" xfId="47648"/>
    <cellStyle name="40 % - Akzent1 13 3" xfId="10578"/>
    <cellStyle name="40 % - Akzent1 13 3 2" xfId="24029"/>
    <cellStyle name="40 % - Akzent1 13 3 3" xfId="37513"/>
    <cellStyle name="40 % - Akzent1 13 3 4" xfId="51004"/>
    <cellStyle name="40 % - Akzent1 13 4" xfId="13934"/>
    <cellStyle name="40 % - Akzent1 13 4 2" xfId="27385"/>
    <cellStyle name="40 % - Akzent1 13 4 3" xfId="40869"/>
    <cellStyle name="40 % - Akzent1 13 4 4" xfId="54360"/>
    <cellStyle name="40 % - Akzent1 13 5" xfId="17316"/>
    <cellStyle name="40 % - Akzent1 13 6" xfId="30800"/>
    <cellStyle name="40 % - Akzent1 13 7" xfId="44291"/>
    <cellStyle name="40 % - Akzent1 14" xfId="3925"/>
    <cellStyle name="40 % - Akzent1 14 2" xfId="7282"/>
    <cellStyle name="40 % - Akzent1 14 2 2" xfId="20733"/>
    <cellStyle name="40 % - Akzent1 14 2 3" xfId="34217"/>
    <cellStyle name="40 % - Akzent1 14 2 4" xfId="47708"/>
    <cellStyle name="40 % - Akzent1 14 3" xfId="10638"/>
    <cellStyle name="40 % - Akzent1 14 3 2" xfId="24089"/>
    <cellStyle name="40 % - Akzent1 14 3 3" xfId="37573"/>
    <cellStyle name="40 % - Akzent1 14 3 4" xfId="51064"/>
    <cellStyle name="40 % - Akzent1 14 4" xfId="13994"/>
    <cellStyle name="40 % - Akzent1 14 4 2" xfId="27445"/>
    <cellStyle name="40 % - Akzent1 14 4 3" xfId="40929"/>
    <cellStyle name="40 % - Akzent1 14 4 4" xfId="54420"/>
    <cellStyle name="40 % - Akzent1 14 5" xfId="17376"/>
    <cellStyle name="40 % - Akzent1 14 6" xfId="30860"/>
    <cellStyle name="40 % - Akzent1 14 7" xfId="44351"/>
    <cellStyle name="40 % - Akzent1 15" xfId="4453"/>
    <cellStyle name="40 % - Akzent1 15 2" xfId="17904"/>
    <cellStyle name="40 % - Akzent1 15 3" xfId="31388"/>
    <cellStyle name="40 % - Akzent1 15 4" xfId="44879"/>
    <cellStyle name="40 % - Akzent1 16" xfId="7809"/>
    <cellStyle name="40 % - Akzent1 16 2" xfId="21260"/>
    <cellStyle name="40 % - Akzent1 16 3" xfId="34744"/>
    <cellStyle name="40 % - Akzent1 16 4" xfId="48235"/>
    <cellStyle name="40 % - Akzent1 17" xfId="11165"/>
    <cellStyle name="40 % - Akzent1 17 2" xfId="24616"/>
    <cellStyle name="40 % - Akzent1 17 3" xfId="38100"/>
    <cellStyle name="40 % - Akzent1 17 4" xfId="51591"/>
    <cellStyle name="40 % - Akzent1 18" xfId="14512"/>
    <cellStyle name="40 % - Akzent1 19" xfId="27996"/>
    <cellStyle name="40 % - Akzent1 2" xfId="575"/>
    <cellStyle name="40 % - Akzent1 2 10" xfId="4512"/>
    <cellStyle name="40 % - Akzent1 2 10 2" xfId="17963"/>
    <cellStyle name="40 % - Akzent1 2 10 3" xfId="31447"/>
    <cellStyle name="40 % - Akzent1 2 10 4" xfId="44938"/>
    <cellStyle name="40 % - Akzent1 2 11" xfId="7868"/>
    <cellStyle name="40 % - Akzent1 2 11 2" xfId="21319"/>
    <cellStyle name="40 % - Akzent1 2 11 3" xfId="34803"/>
    <cellStyle name="40 % - Akzent1 2 11 4" xfId="48294"/>
    <cellStyle name="40 % - Akzent1 2 12" xfId="11224"/>
    <cellStyle name="40 % - Akzent1 2 12 2" xfId="24675"/>
    <cellStyle name="40 % - Akzent1 2 12 3" xfId="38159"/>
    <cellStyle name="40 % - Akzent1 2 12 4" xfId="51650"/>
    <cellStyle name="40 % - Akzent1 2 13" xfId="14605"/>
    <cellStyle name="40 % - Akzent1 2 14" xfId="28084"/>
    <cellStyle name="40 % - Akzent1 2 15" xfId="41562"/>
    <cellStyle name="40 % - Akzent1 2 2" xfId="707"/>
    <cellStyle name="40 % - Akzent1 2 2 10" xfId="14707"/>
    <cellStyle name="40 % - Akzent1 2 2 11" xfId="28190"/>
    <cellStyle name="40 % - Akzent1 2 2 12" xfId="41681"/>
    <cellStyle name="40 % - Akzent1 2 2 13" xfId="1237"/>
    <cellStyle name="40 % - Akzent1 2 2 2" xfId="1473"/>
    <cellStyle name="40 % - Akzent1 2 2 2 10" xfId="28440"/>
    <cellStyle name="40 % - Akzent1 2 2 2 11" xfId="41931"/>
    <cellStyle name="40 % - Akzent1 2 2 2 2" xfId="2048"/>
    <cellStyle name="40 % - Akzent1 2 2 2 2 2" xfId="3189"/>
    <cellStyle name="40 % - Akzent1 2 2 2 2 2 2" xfId="6550"/>
    <cellStyle name="40 % - Akzent1 2 2 2 2 2 2 2" xfId="20001"/>
    <cellStyle name="40 % - Akzent1 2 2 2 2 2 2 3" xfId="33485"/>
    <cellStyle name="40 % - Akzent1 2 2 2 2 2 2 4" xfId="46976"/>
    <cellStyle name="40 % - Akzent1 2 2 2 2 2 3" xfId="9906"/>
    <cellStyle name="40 % - Akzent1 2 2 2 2 2 3 2" xfId="23357"/>
    <cellStyle name="40 % - Akzent1 2 2 2 2 2 3 3" xfId="36841"/>
    <cellStyle name="40 % - Akzent1 2 2 2 2 2 3 4" xfId="50332"/>
    <cellStyle name="40 % - Akzent1 2 2 2 2 2 4" xfId="13262"/>
    <cellStyle name="40 % - Akzent1 2 2 2 2 2 4 2" xfId="26713"/>
    <cellStyle name="40 % - Akzent1 2 2 2 2 2 4 3" xfId="40197"/>
    <cellStyle name="40 % - Akzent1 2 2 2 2 2 4 4" xfId="53688"/>
    <cellStyle name="40 % - Akzent1 2 2 2 2 2 5" xfId="16644"/>
    <cellStyle name="40 % - Akzent1 2 2 2 2 2 6" xfId="30128"/>
    <cellStyle name="40 % - Akzent1 2 2 2 2 2 7" xfId="43619"/>
    <cellStyle name="40 % - Akzent1 2 2 2 2 3" xfId="5423"/>
    <cellStyle name="40 % - Akzent1 2 2 2 2 3 2" xfId="18874"/>
    <cellStyle name="40 % - Akzent1 2 2 2 2 3 3" xfId="32358"/>
    <cellStyle name="40 % - Akzent1 2 2 2 2 3 4" xfId="45849"/>
    <cellStyle name="40 % - Akzent1 2 2 2 2 4" xfId="8779"/>
    <cellStyle name="40 % - Akzent1 2 2 2 2 4 2" xfId="22230"/>
    <cellStyle name="40 % - Akzent1 2 2 2 2 4 3" xfId="35714"/>
    <cellStyle name="40 % - Akzent1 2 2 2 2 4 4" xfId="49205"/>
    <cellStyle name="40 % - Akzent1 2 2 2 2 5" xfId="12135"/>
    <cellStyle name="40 % - Akzent1 2 2 2 2 5 2" xfId="25586"/>
    <cellStyle name="40 % - Akzent1 2 2 2 2 5 3" xfId="39070"/>
    <cellStyle name="40 % - Akzent1 2 2 2 2 5 4" xfId="52561"/>
    <cellStyle name="40 % - Akzent1 2 2 2 2 6" xfId="15517"/>
    <cellStyle name="40 % - Akzent1 2 2 2 2 7" xfId="29001"/>
    <cellStyle name="40 % - Akzent1 2 2 2 2 8" xfId="42492"/>
    <cellStyle name="40 % - Akzent1 2 2 2 3" xfId="2629"/>
    <cellStyle name="40 % - Akzent1 2 2 2 3 2" xfId="5990"/>
    <cellStyle name="40 % - Akzent1 2 2 2 3 2 2" xfId="19441"/>
    <cellStyle name="40 % - Akzent1 2 2 2 3 2 3" xfId="32925"/>
    <cellStyle name="40 % - Akzent1 2 2 2 3 2 4" xfId="46416"/>
    <cellStyle name="40 % - Akzent1 2 2 2 3 3" xfId="9346"/>
    <cellStyle name="40 % - Akzent1 2 2 2 3 3 2" xfId="22797"/>
    <cellStyle name="40 % - Akzent1 2 2 2 3 3 3" xfId="36281"/>
    <cellStyle name="40 % - Akzent1 2 2 2 3 3 4" xfId="49772"/>
    <cellStyle name="40 % - Akzent1 2 2 2 3 4" xfId="12702"/>
    <cellStyle name="40 % - Akzent1 2 2 2 3 4 2" xfId="26153"/>
    <cellStyle name="40 % - Akzent1 2 2 2 3 4 3" xfId="39637"/>
    <cellStyle name="40 % - Akzent1 2 2 2 3 4 4" xfId="53128"/>
    <cellStyle name="40 % - Akzent1 2 2 2 3 5" xfId="16084"/>
    <cellStyle name="40 % - Akzent1 2 2 2 3 6" xfId="29568"/>
    <cellStyle name="40 % - Akzent1 2 2 2 3 7" xfId="43059"/>
    <cellStyle name="40 % - Akzent1 2 2 2 4" xfId="3734"/>
    <cellStyle name="40 % - Akzent1 2 2 2 4 2" xfId="7095"/>
    <cellStyle name="40 % - Akzent1 2 2 2 4 2 2" xfId="20546"/>
    <cellStyle name="40 % - Akzent1 2 2 2 4 2 3" xfId="34030"/>
    <cellStyle name="40 % - Akzent1 2 2 2 4 2 4" xfId="47521"/>
    <cellStyle name="40 % - Akzent1 2 2 2 4 3" xfId="10451"/>
    <cellStyle name="40 % - Akzent1 2 2 2 4 3 2" xfId="23902"/>
    <cellStyle name="40 % - Akzent1 2 2 2 4 3 3" xfId="37386"/>
    <cellStyle name="40 % - Akzent1 2 2 2 4 3 4" xfId="50877"/>
    <cellStyle name="40 % - Akzent1 2 2 2 4 4" xfId="13807"/>
    <cellStyle name="40 % - Akzent1 2 2 2 4 4 2" xfId="27258"/>
    <cellStyle name="40 % - Akzent1 2 2 2 4 4 3" xfId="40742"/>
    <cellStyle name="40 % - Akzent1 2 2 2 4 4 4" xfId="54233"/>
    <cellStyle name="40 % - Akzent1 2 2 2 4 5" xfId="17189"/>
    <cellStyle name="40 % - Akzent1 2 2 2 4 6" xfId="30673"/>
    <cellStyle name="40 % - Akzent1 2 2 2 4 7" xfId="44164"/>
    <cellStyle name="40 % - Akzent1 2 2 2 5" xfId="4314"/>
    <cellStyle name="40 % - Akzent1 2 2 2 5 2" xfId="7671"/>
    <cellStyle name="40 % - Akzent1 2 2 2 5 2 2" xfId="21122"/>
    <cellStyle name="40 % - Akzent1 2 2 2 5 2 3" xfId="34606"/>
    <cellStyle name="40 % - Akzent1 2 2 2 5 2 4" xfId="48097"/>
    <cellStyle name="40 % - Akzent1 2 2 2 5 3" xfId="11027"/>
    <cellStyle name="40 % - Akzent1 2 2 2 5 3 2" xfId="24478"/>
    <cellStyle name="40 % - Akzent1 2 2 2 5 3 3" xfId="37962"/>
    <cellStyle name="40 % - Akzent1 2 2 2 5 3 4" xfId="51453"/>
    <cellStyle name="40 % - Akzent1 2 2 2 5 4" xfId="14383"/>
    <cellStyle name="40 % - Akzent1 2 2 2 5 4 2" xfId="27834"/>
    <cellStyle name="40 % - Akzent1 2 2 2 5 4 3" xfId="41318"/>
    <cellStyle name="40 % - Akzent1 2 2 2 5 4 4" xfId="54809"/>
    <cellStyle name="40 % - Akzent1 2 2 2 5 5" xfId="17765"/>
    <cellStyle name="40 % - Akzent1 2 2 2 5 6" xfId="31249"/>
    <cellStyle name="40 % - Akzent1 2 2 2 5 7" xfId="44740"/>
    <cellStyle name="40 % - Akzent1 2 2 2 6" xfId="4864"/>
    <cellStyle name="40 % - Akzent1 2 2 2 6 2" xfId="18315"/>
    <cellStyle name="40 % - Akzent1 2 2 2 6 3" xfId="31799"/>
    <cellStyle name="40 % - Akzent1 2 2 2 6 4" xfId="45290"/>
    <cellStyle name="40 % - Akzent1 2 2 2 7" xfId="8220"/>
    <cellStyle name="40 % - Akzent1 2 2 2 7 2" xfId="21671"/>
    <cellStyle name="40 % - Akzent1 2 2 2 7 3" xfId="35155"/>
    <cellStyle name="40 % - Akzent1 2 2 2 7 4" xfId="48646"/>
    <cellStyle name="40 % - Akzent1 2 2 2 8" xfId="11576"/>
    <cellStyle name="40 % - Akzent1 2 2 2 8 2" xfId="25027"/>
    <cellStyle name="40 % - Akzent1 2 2 2 8 3" xfId="38511"/>
    <cellStyle name="40 % - Akzent1 2 2 2 8 4" xfId="52002"/>
    <cellStyle name="40 % - Akzent1 2 2 2 9" xfId="14957"/>
    <cellStyle name="40 % - Akzent1 2 2 3" xfId="1799"/>
    <cellStyle name="40 % - Akzent1 2 2 3 2" xfId="2939"/>
    <cellStyle name="40 % - Akzent1 2 2 3 2 2" xfId="6300"/>
    <cellStyle name="40 % - Akzent1 2 2 3 2 2 2" xfId="19751"/>
    <cellStyle name="40 % - Akzent1 2 2 3 2 2 3" xfId="33235"/>
    <cellStyle name="40 % - Akzent1 2 2 3 2 2 4" xfId="46726"/>
    <cellStyle name="40 % - Akzent1 2 2 3 2 3" xfId="9656"/>
    <cellStyle name="40 % - Akzent1 2 2 3 2 3 2" xfId="23107"/>
    <cellStyle name="40 % - Akzent1 2 2 3 2 3 3" xfId="36591"/>
    <cellStyle name="40 % - Akzent1 2 2 3 2 3 4" xfId="50082"/>
    <cellStyle name="40 % - Akzent1 2 2 3 2 4" xfId="13012"/>
    <cellStyle name="40 % - Akzent1 2 2 3 2 4 2" xfId="26463"/>
    <cellStyle name="40 % - Akzent1 2 2 3 2 4 3" xfId="39947"/>
    <cellStyle name="40 % - Akzent1 2 2 3 2 4 4" xfId="53438"/>
    <cellStyle name="40 % - Akzent1 2 2 3 2 5" xfId="16394"/>
    <cellStyle name="40 % - Akzent1 2 2 3 2 6" xfId="29878"/>
    <cellStyle name="40 % - Akzent1 2 2 3 2 7" xfId="43369"/>
    <cellStyle name="40 % - Akzent1 2 2 3 3" xfId="5173"/>
    <cellStyle name="40 % - Akzent1 2 2 3 3 2" xfId="18624"/>
    <cellStyle name="40 % - Akzent1 2 2 3 3 3" xfId="32108"/>
    <cellStyle name="40 % - Akzent1 2 2 3 3 4" xfId="45599"/>
    <cellStyle name="40 % - Akzent1 2 2 3 4" xfId="8529"/>
    <cellStyle name="40 % - Akzent1 2 2 3 4 2" xfId="21980"/>
    <cellStyle name="40 % - Akzent1 2 2 3 4 3" xfId="35464"/>
    <cellStyle name="40 % - Akzent1 2 2 3 4 4" xfId="48955"/>
    <cellStyle name="40 % - Akzent1 2 2 3 5" xfId="11885"/>
    <cellStyle name="40 % - Akzent1 2 2 3 5 2" xfId="25336"/>
    <cellStyle name="40 % - Akzent1 2 2 3 5 3" xfId="38820"/>
    <cellStyle name="40 % - Akzent1 2 2 3 5 4" xfId="52311"/>
    <cellStyle name="40 % - Akzent1 2 2 3 6" xfId="15267"/>
    <cellStyle name="40 % - Akzent1 2 2 3 7" xfId="28751"/>
    <cellStyle name="40 % - Akzent1 2 2 3 8" xfId="42242"/>
    <cellStyle name="40 % - Akzent1 2 2 4" xfId="2378"/>
    <cellStyle name="40 % - Akzent1 2 2 4 2" xfId="5740"/>
    <cellStyle name="40 % - Akzent1 2 2 4 2 2" xfId="19191"/>
    <cellStyle name="40 % - Akzent1 2 2 4 2 3" xfId="32675"/>
    <cellStyle name="40 % - Akzent1 2 2 4 2 4" xfId="46166"/>
    <cellStyle name="40 % - Akzent1 2 2 4 3" xfId="9096"/>
    <cellStyle name="40 % - Akzent1 2 2 4 3 2" xfId="22547"/>
    <cellStyle name="40 % - Akzent1 2 2 4 3 3" xfId="36031"/>
    <cellStyle name="40 % - Akzent1 2 2 4 3 4" xfId="49522"/>
    <cellStyle name="40 % - Akzent1 2 2 4 4" xfId="12452"/>
    <cellStyle name="40 % - Akzent1 2 2 4 4 2" xfId="25903"/>
    <cellStyle name="40 % - Akzent1 2 2 4 4 3" xfId="39387"/>
    <cellStyle name="40 % - Akzent1 2 2 4 4 4" xfId="52878"/>
    <cellStyle name="40 % - Akzent1 2 2 4 5" xfId="15834"/>
    <cellStyle name="40 % - Akzent1 2 2 4 6" xfId="29318"/>
    <cellStyle name="40 % - Akzent1 2 2 4 7" xfId="42809"/>
    <cellStyle name="40 % - Akzent1 2 2 5" xfId="3484"/>
    <cellStyle name="40 % - Akzent1 2 2 5 2" xfId="6845"/>
    <cellStyle name="40 % - Akzent1 2 2 5 2 2" xfId="20296"/>
    <cellStyle name="40 % - Akzent1 2 2 5 2 3" xfId="33780"/>
    <cellStyle name="40 % - Akzent1 2 2 5 2 4" xfId="47271"/>
    <cellStyle name="40 % - Akzent1 2 2 5 3" xfId="10201"/>
    <cellStyle name="40 % - Akzent1 2 2 5 3 2" xfId="23652"/>
    <cellStyle name="40 % - Akzent1 2 2 5 3 3" xfId="37136"/>
    <cellStyle name="40 % - Akzent1 2 2 5 3 4" xfId="50627"/>
    <cellStyle name="40 % - Akzent1 2 2 5 4" xfId="13557"/>
    <cellStyle name="40 % - Akzent1 2 2 5 4 2" xfId="27008"/>
    <cellStyle name="40 % - Akzent1 2 2 5 4 3" xfId="40492"/>
    <cellStyle name="40 % - Akzent1 2 2 5 4 4" xfId="53983"/>
    <cellStyle name="40 % - Akzent1 2 2 5 5" xfId="16939"/>
    <cellStyle name="40 % - Akzent1 2 2 5 6" xfId="30423"/>
    <cellStyle name="40 % - Akzent1 2 2 5 7" xfId="43914"/>
    <cellStyle name="40 % - Akzent1 2 2 6" xfId="4064"/>
    <cellStyle name="40 % - Akzent1 2 2 6 2" xfId="7421"/>
    <cellStyle name="40 % - Akzent1 2 2 6 2 2" xfId="20872"/>
    <cellStyle name="40 % - Akzent1 2 2 6 2 3" xfId="34356"/>
    <cellStyle name="40 % - Akzent1 2 2 6 2 4" xfId="47847"/>
    <cellStyle name="40 % - Akzent1 2 2 6 3" xfId="10777"/>
    <cellStyle name="40 % - Akzent1 2 2 6 3 2" xfId="24228"/>
    <cellStyle name="40 % - Akzent1 2 2 6 3 3" xfId="37712"/>
    <cellStyle name="40 % - Akzent1 2 2 6 3 4" xfId="51203"/>
    <cellStyle name="40 % - Akzent1 2 2 6 4" xfId="14133"/>
    <cellStyle name="40 % - Akzent1 2 2 6 4 2" xfId="27584"/>
    <cellStyle name="40 % - Akzent1 2 2 6 4 3" xfId="41068"/>
    <cellStyle name="40 % - Akzent1 2 2 6 4 4" xfId="54559"/>
    <cellStyle name="40 % - Akzent1 2 2 6 5" xfId="17515"/>
    <cellStyle name="40 % - Akzent1 2 2 6 6" xfId="30999"/>
    <cellStyle name="40 % - Akzent1 2 2 6 7" xfId="44490"/>
    <cellStyle name="40 % - Akzent1 2 2 7" xfId="4614"/>
    <cellStyle name="40 % - Akzent1 2 2 7 2" xfId="18065"/>
    <cellStyle name="40 % - Akzent1 2 2 7 3" xfId="31549"/>
    <cellStyle name="40 % - Akzent1 2 2 7 4" xfId="45040"/>
    <cellStyle name="40 % - Akzent1 2 2 8" xfId="7970"/>
    <cellStyle name="40 % - Akzent1 2 2 8 2" xfId="21421"/>
    <cellStyle name="40 % - Akzent1 2 2 8 3" xfId="34905"/>
    <cellStyle name="40 % - Akzent1 2 2 8 4" xfId="48396"/>
    <cellStyle name="40 % - Akzent1 2 2 9" xfId="11326"/>
    <cellStyle name="40 % - Akzent1 2 2 9 2" xfId="24777"/>
    <cellStyle name="40 % - Akzent1 2 2 9 3" xfId="38261"/>
    <cellStyle name="40 % - Akzent1 2 2 9 4" xfId="51752"/>
    <cellStyle name="40 % - Akzent1 2 3" xfId="1317"/>
    <cellStyle name="40 % - Akzent1 2 3 10" xfId="14793"/>
    <cellStyle name="40 % - Akzent1 2 3 11" xfId="28276"/>
    <cellStyle name="40 % - Akzent1 2 3 12" xfId="41767"/>
    <cellStyle name="40 % - Akzent1 2 3 2" xfId="1557"/>
    <cellStyle name="40 % - Akzent1 2 3 2 10" xfId="28526"/>
    <cellStyle name="40 % - Akzent1 2 3 2 11" xfId="42017"/>
    <cellStyle name="40 % - Akzent1 2 3 2 2" xfId="2134"/>
    <cellStyle name="40 % - Akzent1 2 3 2 2 2" xfId="3275"/>
    <cellStyle name="40 % - Akzent1 2 3 2 2 2 2" xfId="6636"/>
    <cellStyle name="40 % - Akzent1 2 3 2 2 2 2 2" xfId="20087"/>
    <cellStyle name="40 % - Akzent1 2 3 2 2 2 2 3" xfId="33571"/>
    <cellStyle name="40 % - Akzent1 2 3 2 2 2 2 4" xfId="47062"/>
    <cellStyle name="40 % - Akzent1 2 3 2 2 2 3" xfId="9992"/>
    <cellStyle name="40 % - Akzent1 2 3 2 2 2 3 2" xfId="23443"/>
    <cellStyle name="40 % - Akzent1 2 3 2 2 2 3 3" xfId="36927"/>
    <cellStyle name="40 % - Akzent1 2 3 2 2 2 3 4" xfId="50418"/>
    <cellStyle name="40 % - Akzent1 2 3 2 2 2 4" xfId="13348"/>
    <cellStyle name="40 % - Akzent1 2 3 2 2 2 4 2" xfId="26799"/>
    <cellStyle name="40 % - Akzent1 2 3 2 2 2 4 3" xfId="40283"/>
    <cellStyle name="40 % - Akzent1 2 3 2 2 2 4 4" xfId="53774"/>
    <cellStyle name="40 % - Akzent1 2 3 2 2 2 5" xfId="16730"/>
    <cellStyle name="40 % - Akzent1 2 3 2 2 2 6" xfId="30214"/>
    <cellStyle name="40 % - Akzent1 2 3 2 2 2 7" xfId="43705"/>
    <cellStyle name="40 % - Akzent1 2 3 2 2 3" xfId="5509"/>
    <cellStyle name="40 % - Akzent1 2 3 2 2 3 2" xfId="18960"/>
    <cellStyle name="40 % - Akzent1 2 3 2 2 3 3" xfId="32444"/>
    <cellStyle name="40 % - Akzent1 2 3 2 2 3 4" xfId="45935"/>
    <cellStyle name="40 % - Akzent1 2 3 2 2 4" xfId="8865"/>
    <cellStyle name="40 % - Akzent1 2 3 2 2 4 2" xfId="22316"/>
    <cellStyle name="40 % - Akzent1 2 3 2 2 4 3" xfId="35800"/>
    <cellStyle name="40 % - Akzent1 2 3 2 2 4 4" xfId="49291"/>
    <cellStyle name="40 % - Akzent1 2 3 2 2 5" xfId="12221"/>
    <cellStyle name="40 % - Akzent1 2 3 2 2 5 2" xfId="25672"/>
    <cellStyle name="40 % - Akzent1 2 3 2 2 5 3" xfId="39156"/>
    <cellStyle name="40 % - Akzent1 2 3 2 2 5 4" xfId="52647"/>
    <cellStyle name="40 % - Akzent1 2 3 2 2 6" xfId="15603"/>
    <cellStyle name="40 % - Akzent1 2 3 2 2 7" xfId="29087"/>
    <cellStyle name="40 % - Akzent1 2 3 2 2 8" xfId="42578"/>
    <cellStyle name="40 % - Akzent1 2 3 2 3" xfId="2715"/>
    <cellStyle name="40 % - Akzent1 2 3 2 3 2" xfId="6076"/>
    <cellStyle name="40 % - Akzent1 2 3 2 3 2 2" xfId="19527"/>
    <cellStyle name="40 % - Akzent1 2 3 2 3 2 3" xfId="33011"/>
    <cellStyle name="40 % - Akzent1 2 3 2 3 2 4" xfId="46502"/>
    <cellStyle name="40 % - Akzent1 2 3 2 3 3" xfId="9432"/>
    <cellStyle name="40 % - Akzent1 2 3 2 3 3 2" xfId="22883"/>
    <cellStyle name="40 % - Akzent1 2 3 2 3 3 3" xfId="36367"/>
    <cellStyle name="40 % - Akzent1 2 3 2 3 3 4" xfId="49858"/>
    <cellStyle name="40 % - Akzent1 2 3 2 3 4" xfId="12788"/>
    <cellStyle name="40 % - Akzent1 2 3 2 3 4 2" xfId="26239"/>
    <cellStyle name="40 % - Akzent1 2 3 2 3 4 3" xfId="39723"/>
    <cellStyle name="40 % - Akzent1 2 3 2 3 4 4" xfId="53214"/>
    <cellStyle name="40 % - Akzent1 2 3 2 3 5" xfId="16170"/>
    <cellStyle name="40 % - Akzent1 2 3 2 3 6" xfId="29654"/>
    <cellStyle name="40 % - Akzent1 2 3 2 3 7" xfId="43145"/>
    <cellStyle name="40 % - Akzent1 2 3 2 4" xfId="3820"/>
    <cellStyle name="40 % - Akzent1 2 3 2 4 2" xfId="7181"/>
    <cellStyle name="40 % - Akzent1 2 3 2 4 2 2" xfId="20632"/>
    <cellStyle name="40 % - Akzent1 2 3 2 4 2 3" xfId="34116"/>
    <cellStyle name="40 % - Akzent1 2 3 2 4 2 4" xfId="47607"/>
    <cellStyle name="40 % - Akzent1 2 3 2 4 3" xfId="10537"/>
    <cellStyle name="40 % - Akzent1 2 3 2 4 3 2" xfId="23988"/>
    <cellStyle name="40 % - Akzent1 2 3 2 4 3 3" xfId="37472"/>
    <cellStyle name="40 % - Akzent1 2 3 2 4 3 4" xfId="50963"/>
    <cellStyle name="40 % - Akzent1 2 3 2 4 4" xfId="13893"/>
    <cellStyle name="40 % - Akzent1 2 3 2 4 4 2" xfId="27344"/>
    <cellStyle name="40 % - Akzent1 2 3 2 4 4 3" xfId="40828"/>
    <cellStyle name="40 % - Akzent1 2 3 2 4 4 4" xfId="54319"/>
    <cellStyle name="40 % - Akzent1 2 3 2 4 5" xfId="17275"/>
    <cellStyle name="40 % - Akzent1 2 3 2 4 6" xfId="30759"/>
    <cellStyle name="40 % - Akzent1 2 3 2 4 7" xfId="44250"/>
    <cellStyle name="40 % - Akzent1 2 3 2 5" xfId="4400"/>
    <cellStyle name="40 % - Akzent1 2 3 2 5 2" xfId="7757"/>
    <cellStyle name="40 % - Akzent1 2 3 2 5 2 2" xfId="21208"/>
    <cellStyle name="40 % - Akzent1 2 3 2 5 2 3" xfId="34692"/>
    <cellStyle name="40 % - Akzent1 2 3 2 5 2 4" xfId="48183"/>
    <cellStyle name="40 % - Akzent1 2 3 2 5 3" xfId="11113"/>
    <cellStyle name="40 % - Akzent1 2 3 2 5 3 2" xfId="24564"/>
    <cellStyle name="40 % - Akzent1 2 3 2 5 3 3" xfId="38048"/>
    <cellStyle name="40 % - Akzent1 2 3 2 5 3 4" xfId="51539"/>
    <cellStyle name="40 % - Akzent1 2 3 2 5 4" xfId="14469"/>
    <cellStyle name="40 % - Akzent1 2 3 2 5 4 2" xfId="27920"/>
    <cellStyle name="40 % - Akzent1 2 3 2 5 4 3" xfId="41404"/>
    <cellStyle name="40 % - Akzent1 2 3 2 5 4 4" xfId="54895"/>
    <cellStyle name="40 % - Akzent1 2 3 2 5 5" xfId="17851"/>
    <cellStyle name="40 % - Akzent1 2 3 2 5 6" xfId="31335"/>
    <cellStyle name="40 % - Akzent1 2 3 2 5 7" xfId="44826"/>
    <cellStyle name="40 % - Akzent1 2 3 2 6" xfId="4950"/>
    <cellStyle name="40 % - Akzent1 2 3 2 6 2" xfId="18401"/>
    <cellStyle name="40 % - Akzent1 2 3 2 6 3" xfId="31885"/>
    <cellStyle name="40 % - Akzent1 2 3 2 6 4" xfId="45376"/>
    <cellStyle name="40 % - Akzent1 2 3 2 7" xfId="8306"/>
    <cellStyle name="40 % - Akzent1 2 3 2 7 2" xfId="21757"/>
    <cellStyle name="40 % - Akzent1 2 3 2 7 3" xfId="35241"/>
    <cellStyle name="40 % - Akzent1 2 3 2 7 4" xfId="48732"/>
    <cellStyle name="40 % - Akzent1 2 3 2 8" xfId="11662"/>
    <cellStyle name="40 % - Akzent1 2 3 2 8 2" xfId="25113"/>
    <cellStyle name="40 % - Akzent1 2 3 2 8 3" xfId="38597"/>
    <cellStyle name="40 % - Akzent1 2 3 2 8 4" xfId="52088"/>
    <cellStyle name="40 % - Akzent1 2 3 2 9" xfId="15043"/>
    <cellStyle name="40 % - Akzent1 2 3 3" xfId="1885"/>
    <cellStyle name="40 % - Akzent1 2 3 3 2" xfId="3025"/>
    <cellStyle name="40 % - Akzent1 2 3 3 2 2" xfId="6386"/>
    <cellStyle name="40 % - Akzent1 2 3 3 2 2 2" xfId="19837"/>
    <cellStyle name="40 % - Akzent1 2 3 3 2 2 3" xfId="33321"/>
    <cellStyle name="40 % - Akzent1 2 3 3 2 2 4" xfId="46812"/>
    <cellStyle name="40 % - Akzent1 2 3 3 2 3" xfId="9742"/>
    <cellStyle name="40 % - Akzent1 2 3 3 2 3 2" xfId="23193"/>
    <cellStyle name="40 % - Akzent1 2 3 3 2 3 3" xfId="36677"/>
    <cellStyle name="40 % - Akzent1 2 3 3 2 3 4" xfId="50168"/>
    <cellStyle name="40 % - Akzent1 2 3 3 2 4" xfId="13098"/>
    <cellStyle name="40 % - Akzent1 2 3 3 2 4 2" xfId="26549"/>
    <cellStyle name="40 % - Akzent1 2 3 3 2 4 3" xfId="40033"/>
    <cellStyle name="40 % - Akzent1 2 3 3 2 4 4" xfId="53524"/>
    <cellStyle name="40 % - Akzent1 2 3 3 2 5" xfId="16480"/>
    <cellStyle name="40 % - Akzent1 2 3 3 2 6" xfId="29964"/>
    <cellStyle name="40 % - Akzent1 2 3 3 2 7" xfId="43455"/>
    <cellStyle name="40 % - Akzent1 2 3 3 3" xfId="5259"/>
    <cellStyle name="40 % - Akzent1 2 3 3 3 2" xfId="18710"/>
    <cellStyle name="40 % - Akzent1 2 3 3 3 3" xfId="32194"/>
    <cellStyle name="40 % - Akzent1 2 3 3 3 4" xfId="45685"/>
    <cellStyle name="40 % - Akzent1 2 3 3 4" xfId="8615"/>
    <cellStyle name="40 % - Akzent1 2 3 3 4 2" xfId="22066"/>
    <cellStyle name="40 % - Akzent1 2 3 3 4 3" xfId="35550"/>
    <cellStyle name="40 % - Akzent1 2 3 3 4 4" xfId="49041"/>
    <cellStyle name="40 % - Akzent1 2 3 3 5" xfId="11971"/>
    <cellStyle name="40 % - Akzent1 2 3 3 5 2" xfId="25422"/>
    <cellStyle name="40 % - Akzent1 2 3 3 5 3" xfId="38906"/>
    <cellStyle name="40 % - Akzent1 2 3 3 5 4" xfId="52397"/>
    <cellStyle name="40 % - Akzent1 2 3 3 6" xfId="15353"/>
    <cellStyle name="40 % - Akzent1 2 3 3 7" xfId="28837"/>
    <cellStyle name="40 % - Akzent1 2 3 3 8" xfId="42328"/>
    <cellStyle name="40 % - Akzent1 2 3 4" xfId="2464"/>
    <cellStyle name="40 % - Akzent1 2 3 4 2" xfId="5826"/>
    <cellStyle name="40 % - Akzent1 2 3 4 2 2" xfId="19277"/>
    <cellStyle name="40 % - Akzent1 2 3 4 2 3" xfId="32761"/>
    <cellStyle name="40 % - Akzent1 2 3 4 2 4" xfId="46252"/>
    <cellStyle name="40 % - Akzent1 2 3 4 3" xfId="9182"/>
    <cellStyle name="40 % - Akzent1 2 3 4 3 2" xfId="22633"/>
    <cellStyle name="40 % - Akzent1 2 3 4 3 3" xfId="36117"/>
    <cellStyle name="40 % - Akzent1 2 3 4 3 4" xfId="49608"/>
    <cellStyle name="40 % - Akzent1 2 3 4 4" xfId="12538"/>
    <cellStyle name="40 % - Akzent1 2 3 4 4 2" xfId="25989"/>
    <cellStyle name="40 % - Akzent1 2 3 4 4 3" xfId="39473"/>
    <cellStyle name="40 % - Akzent1 2 3 4 4 4" xfId="52964"/>
    <cellStyle name="40 % - Akzent1 2 3 4 5" xfId="15920"/>
    <cellStyle name="40 % - Akzent1 2 3 4 6" xfId="29404"/>
    <cellStyle name="40 % - Akzent1 2 3 4 7" xfId="42895"/>
    <cellStyle name="40 % - Akzent1 2 3 5" xfId="3570"/>
    <cellStyle name="40 % - Akzent1 2 3 5 2" xfId="6931"/>
    <cellStyle name="40 % - Akzent1 2 3 5 2 2" xfId="20382"/>
    <cellStyle name="40 % - Akzent1 2 3 5 2 3" xfId="33866"/>
    <cellStyle name="40 % - Akzent1 2 3 5 2 4" xfId="47357"/>
    <cellStyle name="40 % - Akzent1 2 3 5 3" xfId="10287"/>
    <cellStyle name="40 % - Akzent1 2 3 5 3 2" xfId="23738"/>
    <cellStyle name="40 % - Akzent1 2 3 5 3 3" xfId="37222"/>
    <cellStyle name="40 % - Akzent1 2 3 5 3 4" xfId="50713"/>
    <cellStyle name="40 % - Akzent1 2 3 5 4" xfId="13643"/>
    <cellStyle name="40 % - Akzent1 2 3 5 4 2" xfId="27094"/>
    <cellStyle name="40 % - Akzent1 2 3 5 4 3" xfId="40578"/>
    <cellStyle name="40 % - Akzent1 2 3 5 4 4" xfId="54069"/>
    <cellStyle name="40 % - Akzent1 2 3 5 5" xfId="17025"/>
    <cellStyle name="40 % - Akzent1 2 3 5 6" xfId="30509"/>
    <cellStyle name="40 % - Akzent1 2 3 5 7" xfId="44000"/>
    <cellStyle name="40 % - Akzent1 2 3 6" xfId="4150"/>
    <cellStyle name="40 % - Akzent1 2 3 6 2" xfId="7507"/>
    <cellStyle name="40 % - Akzent1 2 3 6 2 2" xfId="20958"/>
    <cellStyle name="40 % - Akzent1 2 3 6 2 3" xfId="34442"/>
    <cellStyle name="40 % - Akzent1 2 3 6 2 4" xfId="47933"/>
    <cellStyle name="40 % - Akzent1 2 3 6 3" xfId="10863"/>
    <cellStyle name="40 % - Akzent1 2 3 6 3 2" xfId="24314"/>
    <cellStyle name="40 % - Akzent1 2 3 6 3 3" xfId="37798"/>
    <cellStyle name="40 % - Akzent1 2 3 6 3 4" xfId="51289"/>
    <cellStyle name="40 % - Akzent1 2 3 6 4" xfId="14219"/>
    <cellStyle name="40 % - Akzent1 2 3 6 4 2" xfId="27670"/>
    <cellStyle name="40 % - Akzent1 2 3 6 4 3" xfId="41154"/>
    <cellStyle name="40 % - Akzent1 2 3 6 4 4" xfId="54645"/>
    <cellStyle name="40 % - Akzent1 2 3 6 5" xfId="17601"/>
    <cellStyle name="40 % - Akzent1 2 3 6 6" xfId="31085"/>
    <cellStyle name="40 % - Akzent1 2 3 6 7" xfId="44576"/>
    <cellStyle name="40 % - Akzent1 2 3 7" xfId="4700"/>
    <cellStyle name="40 % - Akzent1 2 3 7 2" xfId="18151"/>
    <cellStyle name="40 % - Akzent1 2 3 7 3" xfId="31635"/>
    <cellStyle name="40 % - Akzent1 2 3 7 4" xfId="45126"/>
    <cellStyle name="40 % - Akzent1 2 3 8" xfId="8056"/>
    <cellStyle name="40 % - Akzent1 2 3 8 2" xfId="21507"/>
    <cellStyle name="40 % - Akzent1 2 3 8 3" xfId="34991"/>
    <cellStyle name="40 % - Akzent1 2 3 8 4" xfId="48482"/>
    <cellStyle name="40 % - Akzent1 2 3 9" xfId="11412"/>
    <cellStyle name="40 % - Akzent1 2 3 9 2" xfId="24863"/>
    <cellStyle name="40 % - Akzent1 2 3 9 3" xfId="38347"/>
    <cellStyle name="40 % - Akzent1 2 3 9 4" xfId="51838"/>
    <cellStyle name="40 % - Akzent1 2 4" xfId="1375"/>
    <cellStyle name="40 % - Akzent1 2 4 10" xfId="28339"/>
    <cellStyle name="40 % - Akzent1 2 4 11" xfId="41830"/>
    <cellStyle name="40 % - Akzent1 2 4 2" xfId="1948"/>
    <cellStyle name="40 % - Akzent1 2 4 2 2" xfId="3088"/>
    <cellStyle name="40 % - Akzent1 2 4 2 2 2" xfId="6449"/>
    <cellStyle name="40 % - Akzent1 2 4 2 2 2 2" xfId="19900"/>
    <cellStyle name="40 % - Akzent1 2 4 2 2 2 3" xfId="33384"/>
    <cellStyle name="40 % - Akzent1 2 4 2 2 2 4" xfId="46875"/>
    <cellStyle name="40 % - Akzent1 2 4 2 2 3" xfId="9805"/>
    <cellStyle name="40 % - Akzent1 2 4 2 2 3 2" xfId="23256"/>
    <cellStyle name="40 % - Akzent1 2 4 2 2 3 3" xfId="36740"/>
    <cellStyle name="40 % - Akzent1 2 4 2 2 3 4" xfId="50231"/>
    <cellStyle name="40 % - Akzent1 2 4 2 2 4" xfId="13161"/>
    <cellStyle name="40 % - Akzent1 2 4 2 2 4 2" xfId="26612"/>
    <cellStyle name="40 % - Akzent1 2 4 2 2 4 3" xfId="40096"/>
    <cellStyle name="40 % - Akzent1 2 4 2 2 4 4" xfId="53587"/>
    <cellStyle name="40 % - Akzent1 2 4 2 2 5" xfId="16543"/>
    <cellStyle name="40 % - Akzent1 2 4 2 2 6" xfId="30027"/>
    <cellStyle name="40 % - Akzent1 2 4 2 2 7" xfId="43518"/>
    <cellStyle name="40 % - Akzent1 2 4 2 3" xfId="5322"/>
    <cellStyle name="40 % - Akzent1 2 4 2 3 2" xfId="18773"/>
    <cellStyle name="40 % - Akzent1 2 4 2 3 3" xfId="32257"/>
    <cellStyle name="40 % - Akzent1 2 4 2 3 4" xfId="45748"/>
    <cellStyle name="40 % - Akzent1 2 4 2 4" xfId="8678"/>
    <cellStyle name="40 % - Akzent1 2 4 2 4 2" xfId="22129"/>
    <cellStyle name="40 % - Akzent1 2 4 2 4 3" xfId="35613"/>
    <cellStyle name="40 % - Akzent1 2 4 2 4 4" xfId="49104"/>
    <cellStyle name="40 % - Akzent1 2 4 2 5" xfId="12034"/>
    <cellStyle name="40 % - Akzent1 2 4 2 5 2" xfId="25485"/>
    <cellStyle name="40 % - Akzent1 2 4 2 5 3" xfId="38969"/>
    <cellStyle name="40 % - Akzent1 2 4 2 5 4" xfId="52460"/>
    <cellStyle name="40 % - Akzent1 2 4 2 6" xfId="15416"/>
    <cellStyle name="40 % - Akzent1 2 4 2 7" xfId="28900"/>
    <cellStyle name="40 % - Akzent1 2 4 2 8" xfId="42391"/>
    <cellStyle name="40 % - Akzent1 2 4 3" xfId="2528"/>
    <cellStyle name="40 % - Akzent1 2 4 3 2" xfId="5889"/>
    <cellStyle name="40 % - Akzent1 2 4 3 2 2" xfId="19340"/>
    <cellStyle name="40 % - Akzent1 2 4 3 2 3" xfId="32824"/>
    <cellStyle name="40 % - Akzent1 2 4 3 2 4" xfId="46315"/>
    <cellStyle name="40 % - Akzent1 2 4 3 3" xfId="9245"/>
    <cellStyle name="40 % - Akzent1 2 4 3 3 2" xfId="22696"/>
    <cellStyle name="40 % - Akzent1 2 4 3 3 3" xfId="36180"/>
    <cellStyle name="40 % - Akzent1 2 4 3 3 4" xfId="49671"/>
    <cellStyle name="40 % - Akzent1 2 4 3 4" xfId="12601"/>
    <cellStyle name="40 % - Akzent1 2 4 3 4 2" xfId="26052"/>
    <cellStyle name="40 % - Akzent1 2 4 3 4 3" xfId="39536"/>
    <cellStyle name="40 % - Akzent1 2 4 3 4 4" xfId="53027"/>
    <cellStyle name="40 % - Akzent1 2 4 3 5" xfId="15983"/>
    <cellStyle name="40 % - Akzent1 2 4 3 6" xfId="29467"/>
    <cellStyle name="40 % - Akzent1 2 4 3 7" xfId="42958"/>
    <cellStyle name="40 % - Akzent1 2 4 4" xfId="3633"/>
    <cellStyle name="40 % - Akzent1 2 4 4 2" xfId="6994"/>
    <cellStyle name="40 % - Akzent1 2 4 4 2 2" xfId="20445"/>
    <cellStyle name="40 % - Akzent1 2 4 4 2 3" xfId="33929"/>
    <cellStyle name="40 % - Akzent1 2 4 4 2 4" xfId="47420"/>
    <cellStyle name="40 % - Akzent1 2 4 4 3" xfId="10350"/>
    <cellStyle name="40 % - Akzent1 2 4 4 3 2" xfId="23801"/>
    <cellStyle name="40 % - Akzent1 2 4 4 3 3" xfId="37285"/>
    <cellStyle name="40 % - Akzent1 2 4 4 3 4" xfId="50776"/>
    <cellStyle name="40 % - Akzent1 2 4 4 4" xfId="13706"/>
    <cellStyle name="40 % - Akzent1 2 4 4 4 2" xfId="27157"/>
    <cellStyle name="40 % - Akzent1 2 4 4 4 3" xfId="40641"/>
    <cellStyle name="40 % - Akzent1 2 4 4 4 4" xfId="54132"/>
    <cellStyle name="40 % - Akzent1 2 4 4 5" xfId="17088"/>
    <cellStyle name="40 % - Akzent1 2 4 4 6" xfId="30572"/>
    <cellStyle name="40 % - Akzent1 2 4 4 7" xfId="44063"/>
    <cellStyle name="40 % - Akzent1 2 4 5" xfId="4213"/>
    <cellStyle name="40 % - Akzent1 2 4 5 2" xfId="7570"/>
    <cellStyle name="40 % - Akzent1 2 4 5 2 2" xfId="21021"/>
    <cellStyle name="40 % - Akzent1 2 4 5 2 3" xfId="34505"/>
    <cellStyle name="40 % - Akzent1 2 4 5 2 4" xfId="47996"/>
    <cellStyle name="40 % - Akzent1 2 4 5 3" xfId="10926"/>
    <cellStyle name="40 % - Akzent1 2 4 5 3 2" xfId="24377"/>
    <cellStyle name="40 % - Akzent1 2 4 5 3 3" xfId="37861"/>
    <cellStyle name="40 % - Akzent1 2 4 5 3 4" xfId="51352"/>
    <cellStyle name="40 % - Akzent1 2 4 5 4" xfId="14282"/>
    <cellStyle name="40 % - Akzent1 2 4 5 4 2" xfId="27733"/>
    <cellStyle name="40 % - Akzent1 2 4 5 4 3" xfId="41217"/>
    <cellStyle name="40 % - Akzent1 2 4 5 4 4" xfId="54708"/>
    <cellStyle name="40 % - Akzent1 2 4 5 5" xfId="17664"/>
    <cellStyle name="40 % - Akzent1 2 4 5 6" xfId="31148"/>
    <cellStyle name="40 % - Akzent1 2 4 5 7" xfId="44639"/>
    <cellStyle name="40 % - Akzent1 2 4 6" xfId="4763"/>
    <cellStyle name="40 % - Akzent1 2 4 6 2" xfId="18214"/>
    <cellStyle name="40 % - Akzent1 2 4 6 3" xfId="31698"/>
    <cellStyle name="40 % - Akzent1 2 4 6 4" xfId="45189"/>
    <cellStyle name="40 % - Akzent1 2 4 7" xfId="8119"/>
    <cellStyle name="40 % - Akzent1 2 4 7 2" xfId="21570"/>
    <cellStyle name="40 % - Akzent1 2 4 7 3" xfId="35054"/>
    <cellStyle name="40 % - Akzent1 2 4 7 4" xfId="48545"/>
    <cellStyle name="40 % - Akzent1 2 4 8" xfId="11475"/>
    <cellStyle name="40 % - Akzent1 2 4 8 2" xfId="24926"/>
    <cellStyle name="40 % - Akzent1 2 4 8 3" xfId="38410"/>
    <cellStyle name="40 % - Akzent1 2 4 8 4" xfId="51901"/>
    <cellStyle name="40 % - Akzent1 2 4 9" xfId="14856"/>
    <cellStyle name="40 % - Akzent1 2 5" xfId="1700"/>
    <cellStyle name="40 % - Akzent1 2 5 2" xfId="2838"/>
    <cellStyle name="40 % - Akzent1 2 5 2 2" xfId="6199"/>
    <cellStyle name="40 % - Akzent1 2 5 2 2 2" xfId="19650"/>
    <cellStyle name="40 % - Akzent1 2 5 2 2 3" xfId="33134"/>
    <cellStyle name="40 % - Akzent1 2 5 2 2 4" xfId="46625"/>
    <cellStyle name="40 % - Akzent1 2 5 2 3" xfId="9555"/>
    <cellStyle name="40 % - Akzent1 2 5 2 3 2" xfId="23006"/>
    <cellStyle name="40 % - Akzent1 2 5 2 3 3" xfId="36490"/>
    <cellStyle name="40 % - Akzent1 2 5 2 3 4" xfId="49981"/>
    <cellStyle name="40 % - Akzent1 2 5 2 4" xfId="12911"/>
    <cellStyle name="40 % - Akzent1 2 5 2 4 2" xfId="26362"/>
    <cellStyle name="40 % - Akzent1 2 5 2 4 3" xfId="39846"/>
    <cellStyle name="40 % - Akzent1 2 5 2 4 4" xfId="53337"/>
    <cellStyle name="40 % - Akzent1 2 5 2 5" xfId="16293"/>
    <cellStyle name="40 % - Akzent1 2 5 2 6" xfId="29777"/>
    <cellStyle name="40 % - Akzent1 2 5 2 7" xfId="43268"/>
    <cellStyle name="40 % - Akzent1 2 5 3" xfId="5072"/>
    <cellStyle name="40 % - Akzent1 2 5 3 2" xfId="18523"/>
    <cellStyle name="40 % - Akzent1 2 5 3 3" xfId="32007"/>
    <cellStyle name="40 % - Akzent1 2 5 3 4" xfId="45498"/>
    <cellStyle name="40 % - Akzent1 2 5 4" xfId="8428"/>
    <cellStyle name="40 % - Akzent1 2 5 4 2" xfId="21879"/>
    <cellStyle name="40 % - Akzent1 2 5 4 3" xfId="35363"/>
    <cellStyle name="40 % - Akzent1 2 5 4 4" xfId="48854"/>
    <cellStyle name="40 % - Akzent1 2 5 5" xfId="11784"/>
    <cellStyle name="40 % - Akzent1 2 5 5 2" xfId="25235"/>
    <cellStyle name="40 % - Akzent1 2 5 5 3" xfId="38719"/>
    <cellStyle name="40 % - Akzent1 2 5 5 4" xfId="52210"/>
    <cellStyle name="40 % - Akzent1 2 5 6" xfId="15166"/>
    <cellStyle name="40 % - Akzent1 2 5 7" xfId="28650"/>
    <cellStyle name="40 % - Akzent1 2 5 8" xfId="42141"/>
    <cellStyle name="40 % - Akzent1 2 6" xfId="2265"/>
    <cellStyle name="40 % - Akzent1 2 6 2" xfId="5638"/>
    <cellStyle name="40 % - Akzent1 2 6 2 2" xfId="19089"/>
    <cellStyle name="40 % - Akzent1 2 6 2 3" xfId="32573"/>
    <cellStyle name="40 % - Akzent1 2 6 2 4" xfId="46064"/>
    <cellStyle name="40 % - Akzent1 2 6 3" xfId="8994"/>
    <cellStyle name="40 % - Akzent1 2 6 3 2" xfId="22445"/>
    <cellStyle name="40 % - Akzent1 2 6 3 3" xfId="35929"/>
    <cellStyle name="40 % - Akzent1 2 6 3 4" xfId="49420"/>
    <cellStyle name="40 % - Akzent1 2 6 4" xfId="12350"/>
    <cellStyle name="40 % - Akzent1 2 6 4 2" xfId="25801"/>
    <cellStyle name="40 % - Akzent1 2 6 4 3" xfId="39285"/>
    <cellStyle name="40 % - Akzent1 2 6 4 4" xfId="52776"/>
    <cellStyle name="40 % - Akzent1 2 6 5" xfId="15732"/>
    <cellStyle name="40 % - Akzent1 2 6 6" xfId="29216"/>
    <cellStyle name="40 % - Akzent1 2 6 7" xfId="42707"/>
    <cellStyle name="40 % - Akzent1 2 7" xfId="3382"/>
    <cellStyle name="40 % - Akzent1 2 7 2" xfId="6743"/>
    <cellStyle name="40 % - Akzent1 2 7 2 2" xfId="20194"/>
    <cellStyle name="40 % - Akzent1 2 7 2 3" xfId="33678"/>
    <cellStyle name="40 % - Akzent1 2 7 2 4" xfId="47169"/>
    <cellStyle name="40 % - Akzent1 2 7 3" xfId="10099"/>
    <cellStyle name="40 % - Akzent1 2 7 3 2" xfId="23550"/>
    <cellStyle name="40 % - Akzent1 2 7 3 3" xfId="37034"/>
    <cellStyle name="40 % - Akzent1 2 7 3 4" xfId="50525"/>
    <cellStyle name="40 % - Akzent1 2 7 4" xfId="13455"/>
    <cellStyle name="40 % - Akzent1 2 7 4 2" xfId="26906"/>
    <cellStyle name="40 % - Akzent1 2 7 4 3" xfId="40390"/>
    <cellStyle name="40 % - Akzent1 2 7 4 4" xfId="53881"/>
    <cellStyle name="40 % - Akzent1 2 7 5" xfId="16837"/>
    <cellStyle name="40 % - Akzent1 2 7 6" xfId="30321"/>
    <cellStyle name="40 % - Akzent1 2 7 7" xfId="43812"/>
    <cellStyle name="40 % - Akzent1 2 8" xfId="3889"/>
    <cellStyle name="40 % - Akzent1 2 8 2" xfId="7250"/>
    <cellStyle name="40 % - Akzent1 2 8 2 2" xfId="20701"/>
    <cellStyle name="40 % - Akzent1 2 8 2 3" xfId="34185"/>
    <cellStyle name="40 % - Akzent1 2 8 2 4" xfId="47676"/>
    <cellStyle name="40 % - Akzent1 2 8 3" xfId="10606"/>
    <cellStyle name="40 % - Akzent1 2 8 3 2" xfId="24057"/>
    <cellStyle name="40 % - Akzent1 2 8 3 3" xfId="37541"/>
    <cellStyle name="40 % - Akzent1 2 8 3 4" xfId="51032"/>
    <cellStyle name="40 % - Akzent1 2 8 4" xfId="13962"/>
    <cellStyle name="40 % - Akzent1 2 8 4 2" xfId="27413"/>
    <cellStyle name="40 % - Akzent1 2 8 4 3" xfId="40897"/>
    <cellStyle name="40 % - Akzent1 2 8 4 4" xfId="54388"/>
    <cellStyle name="40 % - Akzent1 2 8 5" xfId="17344"/>
    <cellStyle name="40 % - Akzent1 2 8 6" xfId="30828"/>
    <cellStyle name="40 % - Akzent1 2 8 7" xfId="44319"/>
    <cellStyle name="40 % - Akzent1 2 9" xfId="3962"/>
    <cellStyle name="40 % - Akzent1 2 9 2" xfId="7319"/>
    <cellStyle name="40 % - Akzent1 2 9 2 2" xfId="20770"/>
    <cellStyle name="40 % - Akzent1 2 9 2 3" xfId="34254"/>
    <cellStyle name="40 % - Akzent1 2 9 2 4" xfId="47745"/>
    <cellStyle name="40 % - Akzent1 2 9 3" xfId="10675"/>
    <cellStyle name="40 % - Akzent1 2 9 3 2" xfId="24126"/>
    <cellStyle name="40 % - Akzent1 2 9 3 3" xfId="37610"/>
    <cellStyle name="40 % - Akzent1 2 9 3 4" xfId="51101"/>
    <cellStyle name="40 % - Akzent1 2 9 4" xfId="14031"/>
    <cellStyle name="40 % - Akzent1 2 9 4 2" xfId="27482"/>
    <cellStyle name="40 % - Akzent1 2 9 4 3" xfId="40966"/>
    <cellStyle name="40 % - Akzent1 2 9 4 4" xfId="54457"/>
    <cellStyle name="40 % - Akzent1 2 9 5" xfId="17413"/>
    <cellStyle name="40 % - Akzent1 2 9 6" xfId="30897"/>
    <cellStyle name="40 % - Akzent1 2 9 7" xfId="44388"/>
    <cellStyle name="40 % - Akzent1 20" xfId="41463"/>
    <cellStyle name="40 % - Akzent1 3" xfId="1160"/>
    <cellStyle name="40 % - Akzent1 3 10" xfId="11244"/>
    <cellStyle name="40 % - Akzent1 3 10 2" xfId="24695"/>
    <cellStyle name="40 % - Akzent1 3 10 3" xfId="38179"/>
    <cellStyle name="40 % - Akzent1 3 10 4" xfId="51670"/>
    <cellStyle name="40 % - Akzent1 3 11" xfId="14625"/>
    <cellStyle name="40 % - Akzent1 3 12" xfId="28108"/>
    <cellStyle name="40 % - Akzent1 3 13" xfId="41599"/>
    <cellStyle name="40 % - Akzent1 3 2" xfId="1254"/>
    <cellStyle name="40 % - Akzent1 3 2 10" xfId="14727"/>
    <cellStyle name="40 % - Akzent1 3 2 11" xfId="28210"/>
    <cellStyle name="40 % - Akzent1 3 2 12" xfId="41701"/>
    <cellStyle name="40 % - Akzent1 3 2 2" xfId="1492"/>
    <cellStyle name="40 % - Akzent1 3 2 2 10" xfId="28460"/>
    <cellStyle name="40 % - Akzent1 3 2 2 11" xfId="41951"/>
    <cellStyle name="40 % - Akzent1 3 2 2 2" xfId="2068"/>
    <cellStyle name="40 % - Akzent1 3 2 2 2 2" xfId="3209"/>
    <cellStyle name="40 % - Akzent1 3 2 2 2 2 2" xfId="6570"/>
    <cellStyle name="40 % - Akzent1 3 2 2 2 2 2 2" xfId="20021"/>
    <cellStyle name="40 % - Akzent1 3 2 2 2 2 2 3" xfId="33505"/>
    <cellStyle name="40 % - Akzent1 3 2 2 2 2 2 4" xfId="46996"/>
    <cellStyle name="40 % - Akzent1 3 2 2 2 2 3" xfId="9926"/>
    <cellStyle name="40 % - Akzent1 3 2 2 2 2 3 2" xfId="23377"/>
    <cellStyle name="40 % - Akzent1 3 2 2 2 2 3 3" xfId="36861"/>
    <cellStyle name="40 % - Akzent1 3 2 2 2 2 3 4" xfId="50352"/>
    <cellStyle name="40 % - Akzent1 3 2 2 2 2 4" xfId="13282"/>
    <cellStyle name="40 % - Akzent1 3 2 2 2 2 4 2" xfId="26733"/>
    <cellStyle name="40 % - Akzent1 3 2 2 2 2 4 3" xfId="40217"/>
    <cellStyle name="40 % - Akzent1 3 2 2 2 2 4 4" xfId="53708"/>
    <cellStyle name="40 % - Akzent1 3 2 2 2 2 5" xfId="16664"/>
    <cellStyle name="40 % - Akzent1 3 2 2 2 2 6" xfId="30148"/>
    <cellStyle name="40 % - Akzent1 3 2 2 2 2 7" xfId="43639"/>
    <cellStyle name="40 % - Akzent1 3 2 2 2 3" xfId="5443"/>
    <cellStyle name="40 % - Akzent1 3 2 2 2 3 2" xfId="18894"/>
    <cellStyle name="40 % - Akzent1 3 2 2 2 3 3" xfId="32378"/>
    <cellStyle name="40 % - Akzent1 3 2 2 2 3 4" xfId="45869"/>
    <cellStyle name="40 % - Akzent1 3 2 2 2 4" xfId="8799"/>
    <cellStyle name="40 % - Akzent1 3 2 2 2 4 2" xfId="22250"/>
    <cellStyle name="40 % - Akzent1 3 2 2 2 4 3" xfId="35734"/>
    <cellStyle name="40 % - Akzent1 3 2 2 2 4 4" xfId="49225"/>
    <cellStyle name="40 % - Akzent1 3 2 2 2 5" xfId="12155"/>
    <cellStyle name="40 % - Akzent1 3 2 2 2 5 2" xfId="25606"/>
    <cellStyle name="40 % - Akzent1 3 2 2 2 5 3" xfId="39090"/>
    <cellStyle name="40 % - Akzent1 3 2 2 2 5 4" xfId="52581"/>
    <cellStyle name="40 % - Akzent1 3 2 2 2 6" xfId="15537"/>
    <cellStyle name="40 % - Akzent1 3 2 2 2 7" xfId="29021"/>
    <cellStyle name="40 % - Akzent1 3 2 2 2 8" xfId="42512"/>
    <cellStyle name="40 % - Akzent1 3 2 2 3" xfId="2649"/>
    <cellStyle name="40 % - Akzent1 3 2 2 3 2" xfId="6010"/>
    <cellStyle name="40 % - Akzent1 3 2 2 3 2 2" xfId="19461"/>
    <cellStyle name="40 % - Akzent1 3 2 2 3 2 3" xfId="32945"/>
    <cellStyle name="40 % - Akzent1 3 2 2 3 2 4" xfId="46436"/>
    <cellStyle name="40 % - Akzent1 3 2 2 3 3" xfId="9366"/>
    <cellStyle name="40 % - Akzent1 3 2 2 3 3 2" xfId="22817"/>
    <cellStyle name="40 % - Akzent1 3 2 2 3 3 3" xfId="36301"/>
    <cellStyle name="40 % - Akzent1 3 2 2 3 3 4" xfId="49792"/>
    <cellStyle name="40 % - Akzent1 3 2 2 3 4" xfId="12722"/>
    <cellStyle name="40 % - Akzent1 3 2 2 3 4 2" xfId="26173"/>
    <cellStyle name="40 % - Akzent1 3 2 2 3 4 3" xfId="39657"/>
    <cellStyle name="40 % - Akzent1 3 2 2 3 4 4" xfId="53148"/>
    <cellStyle name="40 % - Akzent1 3 2 2 3 5" xfId="16104"/>
    <cellStyle name="40 % - Akzent1 3 2 2 3 6" xfId="29588"/>
    <cellStyle name="40 % - Akzent1 3 2 2 3 7" xfId="43079"/>
    <cellStyle name="40 % - Akzent1 3 2 2 4" xfId="3754"/>
    <cellStyle name="40 % - Akzent1 3 2 2 4 2" xfId="7115"/>
    <cellStyle name="40 % - Akzent1 3 2 2 4 2 2" xfId="20566"/>
    <cellStyle name="40 % - Akzent1 3 2 2 4 2 3" xfId="34050"/>
    <cellStyle name="40 % - Akzent1 3 2 2 4 2 4" xfId="47541"/>
    <cellStyle name="40 % - Akzent1 3 2 2 4 3" xfId="10471"/>
    <cellStyle name="40 % - Akzent1 3 2 2 4 3 2" xfId="23922"/>
    <cellStyle name="40 % - Akzent1 3 2 2 4 3 3" xfId="37406"/>
    <cellStyle name="40 % - Akzent1 3 2 2 4 3 4" xfId="50897"/>
    <cellStyle name="40 % - Akzent1 3 2 2 4 4" xfId="13827"/>
    <cellStyle name="40 % - Akzent1 3 2 2 4 4 2" xfId="27278"/>
    <cellStyle name="40 % - Akzent1 3 2 2 4 4 3" xfId="40762"/>
    <cellStyle name="40 % - Akzent1 3 2 2 4 4 4" xfId="54253"/>
    <cellStyle name="40 % - Akzent1 3 2 2 4 5" xfId="17209"/>
    <cellStyle name="40 % - Akzent1 3 2 2 4 6" xfId="30693"/>
    <cellStyle name="40 % - Akzent1 3 2 2 4 7" xfId="44184"/>
    <cellStyle name="40 % - Akzent1 3 2 2 5" xfId="4334"/>
    <cellStyle name="40 % - Akzent1 3 2 2 5 2" xfId="7691"/>
    <cellStyle name="40 % - Akzent1 3 2 2 5 2 2" xfId="21142"/>
    <cellStyle name="40 % - Akzent1 3 2 2 5 2 3" xfId="34626"/>
    <cellStyle name="40 % - Akzent1 3 2 2 5 2 4" xfId="48117"/>
    <cellStyle name="40 % - Akzent1 3 2 2 5 3" xfId="11047"/>
    <cellStyle name="40 % - Akzent1 3 2 2 5 3 2" xfId="24498"/>
    <cellStyle name="40 % - Akzent1 3 2 2 5 3 3" xfId="37982"/>
    <cellStyle name="40 % - Akzent1 3 2 2 5 3 4" xfId="51473"/>
    <cellStyle name="40 % - Akzent1 3 2 2 5 4" xfId="14403"/>
    <cellStyle name="40 % - Akzent1 3 2 2 5 4 2" xfId="27854"/>
    <cellStyle name="40 % - Akzent1 3 2 2 5 4 3" xfId="41338"/>
    <cellStyle name="40 % - Akzent1 3 2 2 5 4 4" xfId="54829"/>
    <cellStyle name="40 % - Akzent1 3 2 2 5 5" xfId="17785"/>
    <cellStyle name="40 % - Akzent1 3 2 2 5 6" xfId="31269"/>
    <cellStyle name="40 % - Akzent1 3 2 2 5 7" xfId="44760"/>
    <cellStyle name="40 % - Akzent1 3 2 2 6" xfId="4884"/>
    <cellStyle name="40 % - Akzent1 3 2 2 6 2" xfId="18335"/>
    <cellStyle name="40 % - Akzent1 3 2 2 6 3" xfId="31819"/>
    <cellStyle name="40 % - Akzent1 3 2 2 6 4" xfId="45310"/>
    <cellStyle name="40 % - Akzent1 3 2 2 7" xfId="8240"/>
    <cellStyle name="40 % - Akzent1 3 2 2 7 2" xfId="21691"/>
    <cellStyle name="40 % - Akzent1 3 2 2 7 3" xfId="35175"/>
    <cellStyle name="40 % - Akzent1 3 2 2 7 4" xfId="48666"/>
    <cellStyle name="40 % - Akzent1 3 2 2 8" xfId="11596"/>
    <cellStyle name="40 % - Akzent1 3 2 2 8 2" xfId="25047"/>
    <cellStyle name="40 % - Akzent1 3 2 2 8 3" xfId="38531"/>
    <cellStyle name="40 % - Akzent1 3 2 2 8 4" xfId="52022"/>
    <cellStyle name="40 % - Akzent1 3 2 2 9" xfId="14977"/>
    <cellStyle name="40 % - Akzent1 3 2 3" xfId="1819"/>
    <cellStyle name="40 % - Akzent1 3 2 3 2" xfId="2959"/>
    <cellStyle name="40 % - Akzent1 3 2 3 2 2" xfId="6320"/>
    <cellStyle name="40 % - Akzent1 3 2 3 2 2 2" xfId="19771"/>
    <cellStyle name="40 % - Akzent1 3 2 3 2 2 3" xfId="33255"/>
    <cellStyle name="40 % - Akzent1 3 2 3 2 2 4" xfId="46746"/>
    <cellStyle name="40 % - Akzent1 3 2 3 2 3" xfId="9676"/>
    <cellStyle name="40 % - Akzent1 3 2 3 2 3 2" xfId="23127"/>
    <cellStyle name="40 % - Akzent1 3 2 3 2 3 3" xfId="36611"/>
    <cellStyle name="40 % - Akzent1 3 2 3 2 3 4" xfId="50102"/>
    <cellStyle name="40 % - Akzent1 3 2 3 2 4" xfId="13032"/>
    <cellStyle name="40 % - Akzent1 3 2 3 2 4 2" xfId="26483"/>
    <cellStyle name="40 % - Akzent1 3 2 3 2 4 3" xfId="39967"/>
    <cellStyle name="40 % - Akzent1 3 2 3 2 4 4" xfId="53458"/>
    <cellStyle name="40 % - Akzent1 3 2 3 2 5" xfId="16414"/>
    <cellStyle name="40 % - Akzent1 3 2 3 2 6" xfId="29898"/>
    <cellStyle name="40 % - Akzent1 3 2 3 2 7" xfId="43389"/>
    <cellStyle name="40 % - Akzent1 3 2 3 3" xfId="5193"/>
    <cellStyle name="40 % - Akzent1 3 2 3 3 2" xfId="18644"/>
    <cellStyle name="40 % - Akzent1 3 2 3 3 3" xfId="32128"/>
    <cellStyle name="40 % - Akzent1 3 2 3 3 4" xfId="45619"/>
    <cellStyle name="40 % - Akzent1 3 2 3 4" xfId="8549"/>
    <cellStyle name="40 % - Akzent1 3 2 3 4 2" xfId="22000"/>
    <cellStyle name="40 % - Akzent1 3 2 3 4 3" xfId="35484"/>
    <cellStyle name="40 % - Akzent1 3 2 3 4 4" xfId="48975"/>
    <cellStyle name="40 % - Akzent1 3 2 3 5" xfId="11905"/>
    <cellStyle name="40 % - Akzent1 3 2 3 5 2" xfId="25356"/>
    <cellStyle name="40 % - Akzent1 3 2 3 5 3" xfId="38840"/>
    <cellStyle name="40 % - Akzent1 3 2 3 5 4" xfId="52331"/>
    <cellStyle name="40 % - Akzent1 3 2 3 6" xfId="15287"/>
    <cellStyle name="40 % - Akzent1 3 2 3 7" xfId="28771"/>
    <cellStyle name="40 % - Akzent1 3 2 3 8" xfId="42262"/>
    <cellStyle name="40 % - Akzent1 3 2 4" xfId="2398"/>
    <cellStyle name="40 % - Akzent1 3 2 4 2" xfId="5760"/>
    <cellStyle name="40 % - Akzent1 3 2 4 2 2" xfId="19211"/>
    <cellStyle name="40 % - Akzent1 3 2 4 2 3" xfId="32695"/>
    <cellStyle name="40 % - Akzent1 3 2 4 2 4" xfId="46186"/>
    <cellStyle name="40 % - Akzent1 3 2 4 3" xfId="9116"/>
    <cellStyle name="40 % - Akzent1 3 2 4 3 2" xfId="22567"/>
    <cellStyle name="40 % - Akzent1 3 2 4 3 3" xfId="36051"/>
    <cellStyle name="40 % - Akzent1 3 2 4 3 4" xfId="49542"/>
    <cellStyle name="40 % - Akzent1 3 2 4 4" xfId="12472"/>
    <cellStyle name="40 % - Akzent1 3 2 4 4 2" xfId="25923"/>
    <cellStyle name="40 % - Akzent1 3 2 4 4 3" xfId="39407"/>
    <cellStyle name="40 % - Akzent1 3 2 4 4 4" xfId="52898"/>
    <cellStyle name="40 % - Akzent1 3 2 4 5" xfId="15854"/>
    <cellStyle name="40 % - Akzent1 3 2 4 6" xfId="29338"/>
    <cellStyle name="40 % - Akzent1 3 2 4 7" xfId="42829"/>
    <cellStyle name="40 % - Akzent1 3 2 5" xfId="3504"/>
    <cellStyle name="40 % - Akzent1 3 2 5 2" xfId="6865"/>
    <cellStyle name="40 % - Akzent1 3 2 5 2 2" xfId="20316"/>
    <cellStyle name="40 % - Akzent1 3 2 5 2 3" xfId="33800"/>
    <cellStyle name="40 % - Akzent1 3 2 5 2 4" xfId="47291"/>
    <cellStyle name="40 % - Akzent1 3 2 5 3" xfId="10221"/>
    <cellStyle name="40 % - Akzent1 3 2 5 3 2" xfId="23672"/>
    <cellStyle name="40 % - Akzent1 3 2 5 3 3" xfId="37156"/>
    <cellStyle name="40 % - Akzent1 3 2 5 3 4" xfId="50647"/>
    <cellStyle name="40 % - Akzent1 3 2 5 4" xfId="13577"/>
    <cellStyle name="40 % - Akzent1 3 2 5 4 2" xfId="27028"/>
    <cellStyle name="40 % - Akzent1 3 2 5 4 3" xfId="40512"/>
    <cellStyle name="40 % - Akzent1 3 2 5 4 4" xfId="54003"/>
    <cellStyle name="40 % - Akzent1 3 2 5 5" xfId="16959"/>
    <cellStyle name="40 % - Akzent1 3 2 5 6" xfId="30443"/>
    <cellStyle name="40 % - Akzent1 3 2 5 7" xfId="43934"/>
    <cellStyle name="40 % - Akzent1 3 2 6" xfId="4084"/>
    <cellStyle name="40 % - Akzent1 3 2 6 2" xfId="7441"/>
    <cellStyle name="40 % - Akzent1 3 2 6 2 2" xfId="20892"/>
    <cellStyle name="40 % - Akzent1 3 2 6 2 3" xfId="34376"/>
    <cellStyle name="40 % - Akzent1 3 2 6 2 4" xfId="47867"/>
    <cellStyle name="40 % - Akzent1 3 2 6 3" xfId="10797"/>
    <cellStyle name="40 % - Akzent1 3 2 6 3 2" xfId="24248"/>
    <cellStyle name="40 % - Akzent1 3 2 6 3 3" xfId="37732"/>
    <cellStyle name="40 % - Akzent1 3 2 6 3 4" xfId="51223"/>
    <cellStyle name="40 % - Akzent1 3 2 6 4" xfId="14153"/>
    <cellStyle name="40 % - Akzent1 3 2 6 4 2" xfId="27604"/>
    <cellStyle name="40 % - Akzent1 3 2 6 4 3" xfId="41088"/>
    <cellStyle name="40 % - Akzent1 3 2 6 4 4" xfId="54579"/>
    <cellStyle name="40 % - Akzent1 3 2 6 5" xfId="17535"/>
    <cellStyle name="40 % - Akzent1 3 2 6 6" xfId="31019"/>
    <cellStyle name="40 % - Akzent1 3 2 6 7" xfId="44510"/>
    <cellStyle name="40 % - Akzent1 3 2 7" xfId="4634"/>
    <cellStyle name="40 % - Akzent1 3 2 7 2" xfId="18085"/>
    <cellStyle name="40 % - Akzent1 3 2 7 3" xfId="31569"/>
    <cellStyle name="40 % - Akzent1 3 2 7 4" xfId="45060"/>
    <cellStyle name="40 % - Akzent1 3 2 8" xfId="7990"/>
    <cellStyle name="40 % - Akzent1 3 2 8 2" xfId="21441"/>
    <cellStyle name="40 % - Akzent1 3 2 8 3" xfId="34925"/>
    <cellStyle name="40 % - Akzent1 3 2 8 4" xfId="48416"/>
    <cellStyle name="40 % - Akzent1 3 2 9" xfId="11346"/>
    <cellStyle name="40 % - Akzent1 3 2 9 2" xfId="24797"/>
    <cellStyle name="40 % - Akzent1 3 2 9 3" xfId="38281"/>
    <cellStyle name="40 % - Akzent1 3 2 9 4" xfId="51772"/>
    <cellStyle name="40 % - Akzent1 3 3" xfId="1394"/>
    <cellStyle name="40 % - Akzent1 3 3 10" xfId="28359"/>
    <cellStyle name="40 % - Akzent1 3 3 11" xfId="41850"/>
    <cellStyle name="40 % - Akzent1 3 3 2" xfId="1968"/>
    <cellStyle name="40 % - Akzent1 3 3 2 2" xfId="3108"/>
    <cellStyle name="40 % - Akzent1 3 3 2 2 2" xfId="6469"/>
    <cellStyle name="40 % - Akzent1 3 3 2 2 2 2" xfId="19920"/>
    <cellStyle name="40 % - Akzent1 3 3 2 2 2 3" xfId="33404"/>
    <cellStyle name="40 % - Akzent1 3 3 2 2 2 4" xfId="46895"/>
    <cellStyle name="40 % - Akzent1 3 3 2 2 3" xfId="9825"/>
    <cellStyle name="40 % - Akzent1 3 3 2 2 3 2" xfId="23276"/>
    <cellStyle name="40 % - Akzent1 3 3 2 2 3 3" xfId="36760"/>
    <cellStyle name="40 % - Akzent1 3 3 2 2 3 4" xfId="50251"/>
    <cellStyle name="40 % - Akzent1 3 3 2 2 4" xfId="13181"/>
    <cellStyle name="40 % - Akzent1 3 3 2 2 4 2" xfId="26632"/>
    <cellStyle name="40 % - Akzent1 3 3 2 2 4 3" xfId="40116"/>
    <cellStyle name="40 % - Akzent1 3 3 2 2 4 4" xfId="53607"/>
    <cellStyle name="40 % - Akzent1 3 3 2 2 5" xfId="16563"/>
    <cellStyle name="40 % - Akzent1 3 3 2 2 6" xfId="30047"/>
    <cellStyle name="40 % - Akzent1 3 3 2 2 7" xfId="43538"/>
    <cellStyle name="40 % - Akzent1 3 3 2 3" xfId="5342"/>
    <cellStyle name="40 % - Akzent1 3 3 2 3 2" xfId="18793"/>
    <cellStyle name="40 % - Akzent1 3 3 2 3 3" xfId="32277"/>
    <cellStyle name="40 % - Akzent1 3 3 2 3 4" xfId="45768"/>
    <cellStyle name="40 % - Akzent1 3 3 2 4" xfId="8698"/>
    <cellStyle name="40 % - Akzent1 3 3 2 4 2" xfId="22149"/>
    <cellStyle name="40 % - Akzent1 3 3 2 4 3" xfId="35633"/>
    <cellStyle name="40 % - Akzent1 3 3 2 4 4" xfId="49124"/>
    <cellStyle name="40 % - Akzent1 3 3 2 5" xfId="12054"/>
    <cellStyle name="40 % - Akzent1 3 3 2 5 2" xfId="25505"/>
    <cellStyle name="40 % - Akzent1 3 3 2 5 3" xfId="38989"/>
    <cellStyle name="40 % - Akzent1 3 3 2 5 4" xfId="52480"/>
    <cellStyle name="40 % - Akzent1 3 3 2 6" xfId="15436"/>
    <cellStyle name="40 % - Akzent1 3 3 2 7" xfId="28920"/>
    <cellStyle name="40 % - Akzent1 3 3 2 8" xfId="42411"/>
    <cellStyle name="40 % - Akzent1 3 3 3" xfId="2548"/>
    <cellStyle name="40 % - Akzent1 3 3 3 2" xfId="5909"/>
    <cellStyle name="40 % - Akzent1 3 3 3 2 2" xfId="19360"/>
    <cellStyle name="40 % - Akzent1 3 3 3 2 3" xfId="32844"/>
    <cellStyle name="40 % - Akzent1 3 3 3 2 4" xfId="46335"/>
    <cellStyle name="40 % - Akzent1 3 3 3 3" xfId="9265"/>
    <cellStyle name="40 % - Akzent1 3 3 3 3 2" xfId="22716"/>
    <cellStyle name="40 % - Akzent1 3 3 3 3 3" xfId="36200"/>
    <cellStyle name="40 % - Akzent1 3 3 3 3 4" xfId="49691"/>
    <cellStyle name="40 % - Akzent1 3 3 3 4" xfId="12621"/>
    <cellStyle name="40 % - Akzent1 3 3 3 4 2" xfId="26072"/>
    <cellStyle name="40 % - Akzent1 3 3 3 4 3" xfId="39556"/>
    <cellStyle name="40 % - Akzent1 3 3 3 4 4" xfId="53047"/>
    <cellStyle name="40 % - Akzent1 3 3 3 5" xfId="16003"/>
    <cellStyle name="40 % - Akzent1 3 3 3 6" xfId="29487"/>
    <cellStyle name="40 % - Akzent1 3 3 3 7" xfId="42978"/>
    <cellStyle name="40 % - Akzent1 3 3 4" xfId="3653"/>
    <cellStyle name="40 % - Akzent1 3 3 4 2" xfId="7014"/>
    <cellStyle name="40 % - Akzent1 3 3 4 2 2" xfId="20465"/>
    <cellStyle name="40 % - Akzent1 3 3 4 2 3" xfId="33949"/>
    <cellStyle name="40 % - Akzent1 3 3 4 2 4" xfId="47440"/>
    <cellStyle name="40 % - Akzent1 3 3 4 3" xfId="10370"/>
    <cellStyle name="40 % - Akzent1 3 3 4 3 2" xfId="23821"/>
    <cellStyle name="40 % - Akzent1 3 3 4 3 3" xfId="37305"/>
    <cellStyle name="40 % - Akzent1 3 3 4 3 4" xfId="50796"/>
    <cellStyle name="40 % - Akzent1 3 3 4 4" xfId="13726"/>
    <cellStyle name="40 % - Akzent1 3 3 4 4 2" xfId="27177"/>
    <cellStyle name="40 % - Akzent1 3 3 4 4 3" xfId="40661"/>
    <cellStyle name="40 % - Akzent1 3 3 4 4 4" xfId="54152"/>
    <cellStyle name="40 % - Akzent1 3 3 4 5" xfId="17108"/>
    <cellStyle name="40 % - Akzent1 3 3 4 6" xfId="30592"/>
    <cellStyle name="40 % - Akzent1 3 3 4 7" xfId="44083"/>
    <cellStyle name="40 % - Akzent1 3 3 5" xfId="4233"/>
    <cellStyle name="40 % - Akzent1 3 3 5 2" xfId="7590"/>
    <cellStyle name="40 % - Akzent1 3 3 5 2 2" xfId="21041"/>
    <cellStyle name="40 % - Akzent1 3 3 5 2 3" xfId="34525"/>
    <cellStyle name="40 % - Akzent1 3 3 5 2 4" xfId="48016"/>
    <cellStyle name="40 % - Akzent1 3 3 5 3" xfId="10946"/>
    <cellStyle name="40 % - Akzent1 3 3 5 3 2" xfId="24397"/>
    <cellStyle name="40 % - Akzent1 3 3 5 3 3" xfId="37881"/>
    <cellStyle name="40 % - Akzent1 3 3 5 3 4" xfId="51372"/>
    <cellStyle name="40 % - Akzent1 3 3 5 4" xfId="14302"/>
    <cellStyle name="40 % - Akzent1 3 3 5 4 2" xfId="27753"/>
    <cellStyle name="40 % - Akzent1 3 3 5 4 3" xfId="41237"/>
    <cellStyle name="40 % - Akzent1 3 3 5 4 4" xfId="54728"/>
    <cellStyle name="40 % - Akzent1 3 3 5 5" xfId="17684"/>
    <cellStyle name="40 % - Akzent1 3 3 5 6" xfId="31168"/>
    <cellStyle name="40 % - Akzent1 3 3 5 7" xfId="44659"/>
    <cellStyle name="40 % - Akzent1 3 3 6" xfId="4783"/>
    <cellStyle name="40 % - Akzent1 3 3 6 2" xfId="18234"/>
    <cellStyle name="40 % - Akzent1 3 3 6 3" xfId="31718"/>
    <cellStyle name="40 % - Akzent1 3 3 6 4" xfId="45209"/>
    <cellStyle name="40 % - Akzent1 3 3 7" xfId="8139"/>
    <cellStyle name="40 % - Akzent1 3 3 7 2" xfId="21590"/>
    <cellStyle name="40 % - Akzent1 3 3 7 3" xfId="35074"/>
    <cellStyle name="40 % - Akzent1 3 3 7 4" xfId="48565"/>
    <cellStyle name="40 % - Akzent1 3 3 8" xfId="11495"/>
    <cellStyle name="40 % - Akzent1 3 3 8 2" xfId="24946"/>
    <cellStyle name="40 % - Akzent1 3 3 8 3" xfId="38430"/>
    <cellStyle name="40 % - Akzent1 3 3 8 4" xfId="51921"/>
    <cellStyle name="40 % - Akzent1 3 3 9" xfId="14876"/>
    <cellStyle name="40 % - Akzent1 3 4" xfId="1719"/>
    <cellStyle name="40 % - Akzent1 3 4 2" xfId="2858"/>
    <cellStyle name="40 % - Akzent1 3 4 2 2" xfId="6219"/>
    <cellStyle name="40 % - Akzent1 3 4 2 2 2" xfId="19670"/>
    <cellStyle name="40 % - Akzent1 3 4 2 2 3" xfId="33154"/>
    <cellStyle name="40 % - Akzent1 3 4 2 2 4" xfId="46645"/>
    <cellStyle name="40 % - Akzent1 3 4 2 3" xfId="9575"/>
    <cellStyle name="40 % - Akzent1 3 4 2 3 2" xfId="23026"/>
    <cellStyle name="40 % - Akzent1 3 4 2 3 3" xfId="36510"/>
    <cellStyle name="40 % - Akzent1 3 4 2 3 4" xfId="50001"/>
    <cellStyle name="40 % - Akzent1 3 4 2 4" xfId="12931"/>
    <cellStyle name="40 % - Akzent1 3 4 2 4 2" xfId="26382"/>
    <cellStyle name="40 % - Akzent1 3 4 2 4 3" xfId="39866"/>
    <cellStyle name="40 % - Akzent1 3 4 2 4 4" xfId="53357"/>
    <cellStyle name="40 % - Akzent1 3 4 2 5" xfId="16313"/>
    <cellStyle name="40 % - Akzent1 3 4 2 6" xfId="29797"/>
    <cellStyle name="40 % - Akzent1 3 4 2 7" xfId="43288"/>
    <cellStyle name="40 % - Akzent1 3 4 3" xfId="5092"/>
    <cellStyle name="40 % - Akzent1 3 4 3 2" xfId="18543"/>
    <cellStyle name="40 % - Akzent1 3 4 3 3" xfId="32027"/>
    <cellStyle name="40 % - Akzent1 3 4 3 4" xfId="45518"/>
    <cellStyle name="40 % - Akzent1 3 4 4" xfId="8448"/>
    <cellStyle name="40 % - Akzent1 3 4 4 2" xfId="21899"/>
    <cellStyle name="40 % - Akzent1 3 4 4 3" xfId="35383"/>
    <cellStyle name="40 % - Akzent1 3 4 4 4" xfId="48874"/>
    <cellStyle name="40 % - Akzent1 3 4 5" xfId="11804"/>
    <cellStyle name="40 % - Akzent1 3 4 5 2" xfId="25255"/>
    <cellStyle name="40 % - Akzent1 3 4 5 3" xfId="38739"/>
    <cellStyle name="40 % - Akzent1 3 4 5 4" xfId="52230"/>
    <cellStyle name="40 % - Akzent1 3 4 6" xfId="15186"/>
    <cellStyle name="40 % - Akzent1 3 4 7" xfId="28670"/>
    <cellStyle name="40 % - Akzent1 3 4 8" xfId="42161"/>
    <cellStyle name="40 % - Akzent1 3 5" xfId="2296"/>
    <cellStyle name="40 % - Akzent1 3 5 2" xfId="5658"/>
    <cellStyle name="40 % - Akzent1 3 5 2 2" xfId="19109"/>
    <cellStyle name="40 % - Akzent1 3 5 2 3" xfId="32593"/>
    <cellStyle name="40 % - Akzent1 3 5 2 4" xfId="46084"/>
    <cellStyle name="40 % - Akzent1 3 5 3" xfId="9014"/>
    <cellStyle name="40 % - Akzent1 3 5 3 2" xfId="22465"/>
    <cellStyle name="40 % - Akzent1 3 5 3 3" xfId="35949"/>
    <cellStyle name="40 % - Akzent1 3 5 3 4" xfId="49440"/>
    <cellStyle name="40 % - Akzent1 3 5 4" xfId="12370"/>
    <cellStyle name="40 % - Akzent1 3 5 4 2" xfId="25821"/>
    <cellStyle name="40 % - Akzent1 3 5 4 3" xfId="39305"/>
    <cellStyle name="40 % - Akzent1 3 5 4 4" xfId="52796"/>
    <cellStyle name="40 % - Akzent1 3 5 5" xfId="15752"/>
    <cellStyle name="40 % - Akzent1 3 5 6" xfId="29236"/>
    <cellStyle name="40 % - Akzent1 3 5 7" xfId="42727"/>
    <cellStyle name="40 % - Akzent1 3 6" xfId="3402"/>
    <cellStyle name="40 % - Akzent1 3 6 2" xfId="6763"/>
    <cellStyle name="40 % - Akzent1 3 6 2 2" xfId="20214"/>
    <cellStyle name="40 % - Akzent1 3 6 2 3" xfId="33698"/>
    <cellStyle name="40 % - Akzent1 3 6 2 4" xfId="47189"/>
    <cellStyle name="40 % - Akzent1 3 6 3" xfId="10119"/>
    <cellStyle name="40 % - Akzent1 3 6 3 2" xfId="23570"/>
    <cellStyle name="40 % - Akzent1 3 6 3 3" xfId="37054"/>
    <cellStyle name="40 % - Akzent1 3 6 3 4" xfId="50545"/>
    <cellStyle name="40 % - Akzent1 3 6 4" xfId="13475"/>
    <cellStyle name="40 % - Akzent1 3 6 4 2" xfId="26926"/>
    <cellStyle name="40 % - Akzent1 3 6 4 3" xfId="40410"/>
    <cellStyle name="40 % - Akzent1 3 6 4 4" xfId="53901"/>
    <cellStyle name="40 % - Akzent1 3 6 5" xfId="16857"/>
    <cellStyle name="40 % - Akzent1 3 6 6" xfId="30341"/>
    <cellStyle name="40 % - Akzent1 3 6 7" xfId="43832"/>
    <cellStyle name="40 % - Akzent1 3 7" xfId="3982"/>
    <cellStyle name="40 % - Akzent1 3 7 2" xfId="7339"/>
    <cellStyle name="40 % - Akzent1 3 7 2 2" xfId="20790"/>
    <cellStyle name="40 % - Akzent1 3 7 2 3" xfId="34274"/>
    <cellStyle name="40 % - Akzent1 3 7 2 4" xfId="47765"/>
    <cellStyle name="40 % - Akzent1 3 7 3" xfId="10695"/>
    <cellStyle name="40 % - Akzent1 3 7 3 2" xfId="24146"/>
    <cellStyle name="40 % - Akzent1 3 7 3 3" xfId="37630"/>
    <cellStyle name="40 % - Akzent1 3 7 3 4" xfId="51121"/>
    <cellStyle name="40 % - Akzent1 3 7 4" xfId="14051"/>
    <cellStyle name="40 % - Akzent1 3 7 4 2" xfId="27502"/>
    <cellStyle name="40 % - Akzent1 3 7 4 3" xfId="40986"/>
    <cellStyle name="40 % - Akzent1 3 7 4 4" xfId="54477"/>
    <cellStyle name="40 % - Akzent1 3 7 5" xfId="17433"/>
    <cellStyle name="40 % - Akzent1 3 7 6" xfId="30917"/>
    <cellStyle name="40 % - Akzent1 3 7 7" xfId="44408"/>
    <cellStyle name="40 % - Akzent1 3 8" xfId="4532"/>
    <cellStyle name="40 % - Akzent1 3 8 2" xfId="17983"/>
    <cellStyle name="40 % - Akzent1 3 8 3" xfId="31467"/>
    <cellStyle name="40 % - Akzent1 3 8 4" xfId="44958"/>
    <cellStyle name="40 % - Akzent1 3 9" xfId="7888"/>
    <cellStyle name="40 % - Akzent1 3 9 2" xfId="21339"/>
    <cellStyle name="40 % - Akzent1 3 9 3" xfId="34823"/>
    <cellStyle name="40 % - Akzent1 3 9 4" xfId="48314"/>
    <cellStyle name="40 % - Akzent1 4" xfId="1179"/>
    <cellStyle name="40 % - Akzent1 4 10" xfId="11263"/>
    <cellStyle name="40 % - Akzent1 4 10 2" xfId="24714"/>
    <cellStyle name="40 % - Akzent1 4 10 3" xfId="38198"/>
    <cellStyle name="40 % - Akzent1 4 10 4" xfId="51689"/>
    <cellStyle name="40 % - Akzent1 4 11" xfId="14644"/>
    <cellStyle name="40 % - Akzent1 4 12" xfId="28127"/>
    <cellStyle name="40 % - Akzent1 4 13" xfId="41618"/>
    <cellStyle name="40 % - Akzent1 4 2" xfId="1273"/>
    <cellStyle name="40 % - Akzent1 4 2 10" xfId="14746"/>
    <cellStyle name="40 % - Akzent1 4 2 11" xfId="28229"/>
    <cellStyle name="40 % - Akzent1 4 2 12" xfId="41720"/>
    <cellStyle name="40 % - Akzent1 4 2 2" xfId="1511"/>
    <cellStyle name="40 % - Akzent1 4 2 2 10" xfId="28479"/>
    <cellStyle name="40 % - Akzent1 4 2 2 11" xfId="41970"/>
    <cellStyle name="40 % - Akzent1 4 2 2 2" xfId="2087"/>
    <cellStyle name="40 % - Akzent1 4 2 2 2 2" xfId="3228"/>
    <cellStyle name="40 % - Akzent1 4 2 2 2 2 2" xfId="6589"/>
    <cellStyle name="40 % - Akzent1 4 2 2 2 2 2 2" xfId="20040"/>
    <cellStyle name="40 % - Akzent1 4 2 2 2 2 2 3" xfId="33524"/>
    <cellStyle name="40 % - Akzent1 4 2 2 2 2 2 4" xfId="47015"/>
    <cellStyle name="40 % - Akzent1 4 2 2 2 2 3" xfId="9945"/>
    <cellStyle name="40 % - Akzent1 4 2 2 2 2 3 2" xfId="23396"/>
    <cellStyle name="40 % - Akzent1 4 2 2 2 2 3 3" xfId="36880"/>
    <cellStyle name="40 % - Akzent1 4 2 2 2 2 3 4" xfId="50371"/>
    <cellStyle name="40 % - Akzent1 4 2 2 2 2 4" xfId="13301"/>
    <cellStyle name="40 % - Akzent1 4 2 2 2 2 4 2" xfId="26752"/>
    <cellStyle name="40 % - Akzent1 4 2 2 2 2 4 3" xfId="40236"/>
    <cellStyle name="40 % - Akzent1 4 2 2 2 2 4 4" xfId="53727"/>
    <cellStyle name="40 % - Akzent1 4 2 2 2 2 5" xfId="16683"/>
    <cellStyle name="40 % - Akzent1 4 2 2 2 2 6" xfId="30167"/>
    <cellStyle name="40 % - Akzent1 4 2 2 2 2 7" xfId="43658"/>
    <cellStyle name="40 % - Akzent1 4 2 2 2 3" xfId="5462"/>
    <cellStyle name="40 % - Akzent1 4 2 2 2 3 2" xfId="18913"/>
    <cellStyle name="40 % - Akzent1 4 2 2 2 3 3" xfId="32397"/>
    <cellStyle name="40 % - Akzent1 4 2 2 2 3 4" xfId="45888"/>
    <cellStyle name="40 % - Akzent1 4 2 2 2 4" xfId="8818"/>
    <cellStyle name="40 % - Akzent1 4 2 2 2 4 2" xfId="22269"/>
    <cellStyle name="40 % - Akzent1 4 2 2 2 4 3" xfId="35753"/>
    <cellStyle name="40 % - Akzent1 4 2 2 2 4 4" xfId="49244"/>
    <cellStyle name="40 % - Akzent1 4 2 2 2 5" xfId="12174"/>
    <cellStyle name="40 % - Akzent1 4 2 2 2 5 2" xfId="25625"/>
    <cellStyle name="40 % - Akzent1 4 2 2 2 5 3" xfId="39109"/>
    <cellStyle name="40 % - Akzent1 4 2 2 2 5 4" xfId="52600"/>
    <cellStyle name="40 % - Akzent1 4 2 2 2 6" xfId="15556"/>
    <cellStyle name="40 % - Akzent1 4 2 2 2 7" xfId="29040"/>
    <cellStyle name="40 % - Akzent1 4 2 2 2 8" xfId="42531"/>
    <cellStyle name="40 % - Akzent1 4 2 2 3" xfId="2668"/>
    <cellStyle name="40 % - Akzent1 4 2 2 3 2" xfId="6029"/>
    <cellStyle name="40 % - Akzent1 4 2 2 3 2 2" xfId="19480"/>
    <cellStyle name="40 % - Akzent1 4 2 2 3 2 3" xfId="32964"/>
    <cellStyle name="40 % - Akzent1 4 2 2 3 2 4" xfId="46455"/>
    <cellStyle name="40 % - Akzent1 4 2 2 3 3" xfId="9385"/>
    <cellStyle name="40 % - Akzent1 4 2 2 3 3 2" xfId="22836"/>
    <cellStyle name="40 % - Akzent1 4 2 2 3 3 3" xfId="36320"/>
    <cellStyle name="40 % - Akzent1 4 2 2 3 3 4" xfId="49811"/>
    <cellStyle name="40 % - Akzent1 4 2 2 3 4" xfId="12741"/>
    <cellStyle name="40 % - Akzent1 4 2 2 3 4 2" xfId="26192"/>
    <cellStyle name="40 % - Akzent1 4 2 2 3 4 3" xfId="39676"/>
    <cellStyle name="40 % - Akzent1 4 2 2 3 4 4" xfId="53167"/>
    <cellStyle name="40 % - Akzent1 4 2 2 3 5" xfId="16123"/>
    <cellStyle name="40 % - Akzent1 4 2 2 3 6" xfId="29607"/>
    <cellStyle name="40 % - Akzent1 4 2 2 3 7" xfId="43098"/>
    <cellStyle name="40 % - Akzent1 4 2 2 4" xfId="3773"/>
    <cellStyle name="40 % - Akzent1 4 2 2 4 2" xfId="7134"/>
    <cellStyle name="40 % - Akzent1 4 2 2 4 2 2" xfId="20585"/>
    <cellStyle name="40 % - Akzent1 4 2 2 4 2 3" xfId="34069"/>
    <cellStyle name="40 % - Akzent1 4 2 2 4 2 4" xfId="47560"/>
    <cellStyle name="40 % - Akzent1 4 2 2 4 3" xfId="10490"/>
    <cellStyle name="40 % - Akzent1 4 2 2 4 3 2" xfId="23941"/>
    <cellStyle name="40 % - Akzent1 4 2 2 4 3 3" xfId="37425"/>
    <cellStyle name="40 % - Akzent1 4 2 2 4 3 4" xfId="50916"/>
    <cellStyle name="40 % - Akzent1 4 2 2 4 4" xfId="13846"/>
    <cellStyle name="40 % - Akzent1 4 2 2 4 4 2" xfId="27297"/>
    <cellStyle name="40 % - Akzent1 4 2 2 4 4 3" xfId="40781"/>
    <cellStyle name="40 % - Akzent1 4 2 2 4 4 4" xfId="54272"/>
    <cellStyle name="40 % - Akzent1 4 2 2 4 5" xfId="17228"/>
    <cellStyle name="40 % - Akzent1 4 2 2 4 6" xfId="30712"/>
    <cellStyle name="40 % - Akzent1 4 2 2 4 7" xfId="44203"/>
    <cellStyle name="40 % - Akzent1 4 2 2 5" xfId="4353"/>
    <cellStyle name="40 % - Akzent1 4 2 2 5 2" xfId="7710"/>
    <cellStyle name="40 % - Akzent1 4 2 2 5 2 2" xfId="21161"/>
    <cellStyle name="40 % - Akzent1 4 2 2 5 2 3" xfId="34645"/>
    <cellStyle name="40 % - Akzent1 4 2 2 5 2 4" xfId="48136"/>
    <cellStyle name="40 % - Akzent1 4 2 2 5 3" xfId="11066"/>
    <cellStyle name="40 % - Akzent1 4 2 2 5 3 2" xfId="24517"/>
    <cellStyle name="40 % - Akzent1 4 2 2 5 3 3" xfId="38001"/>
    <cellStyle name="40 % - Akzent1 4 2 2 5 3 4" xfId="51492"/>
    <cellStyle name="40 % - Akzent1 4 2 2 5 4" xfId="14422"/>
    <cellStyle name="40 % - Akzent1 4 2 2 5 4 2" xfId="27873"/>
    <cellStyle name="40 % - Akzent1 4 2 2 5 4 3" xfId="41357"/>
    <cellStyle name="40 % - Akzent1 4 2 2 5 4 4" xfId="54848"/>
    <cellStyle name="40 % - Akzent1 4 2 2 5 5" xfId="17804"/>
    <cellStyle name="40 % - Akzent1 4 2 2 5 6" xfId="31288"/>
    <cellStyle name="40 % - Akzent1 4 2 2 5 7" xfId="44779"/>
    <cellStyle name="40 % - Akzent1 4 2 2 6" xfId="4903"/>
    <cellStyle name="40 % - Akzent1 4 2 2 6 2" xfId="18354"/>
    <cellStyle name="40 % - Akzent1 4 2 2 6 3" xfId="31838"/>
    <cellStyle name="40 % - Akzent1 4 2 2 6 4" xfId="45329"/>
    <cellStyle name="40 % - Akzent1 4 2 2 7" xfId="8259"/>
    <cellStyle name="40 % - Akzent1 4 2 2 7 2" xfId="21710"/>
    <cellStyle name="40 % - Akzent1 4 2 2 7 3" xfId="35194"/>
    <cellStyle name="40 % - Akzent1 4 2 2 7 4" xfId="48685"/>
    <cellStyle name="40 % - Akzent1 4 2 2 8" xfId="11615"/>
    <cellStyle name="40 % - Akzent1 4 2 2 8 2" xfId="25066"/>
    <cellStyle name="40 % - Akzent1 4 2 2 8 3" xfId="38550"/>
    <cellStyle name="40 % - Akzent1 4 2 2 8 4" xfId="52041"/>
    <cellStyle name="40 % - Akzent1 4 2 2 9" xfId="14996"/>
    <cellStyle name="40 % - Akzent1 4 2 3" xfId="1838"/>
    <cellStyle name="40 % - Akzent1 4 2 3 2" xfId="2978"/>
    <cellStyle name="40 % - Akzent1 4 2 3 2 2" xfId="6339"/>
    <cellStyle name="40 % - Akzent1 4 2 3 2 2 2" xfId="19790"/>
    <cellStyle name="40 % - Akzent1 4 2 3 2 2 3" xfId="33274"/>
    <cellStyle name="40 % - Akzent1 4 2 3 2 2 4" xfId="46765"/>
    <cellStyle name="40 % - Akzent1 4 2 3 2 3" xfId="9695"/>
    <cellStyle name="40 % - Akzent1 4 2 3 2 3 2" xfId="23146"/>
    <cellStyle name="40 % - Akzent1 4 2 3 2 3 3" xfId="36630"/>
    <cellStyle name="40 % - Akzent1 4 2 3 2 3 4" xfId="50121"/>
    <cellStyle name="40 % - Akzent1 4 2 3 2 4" xfId="13051"/>
    <cellStyle name="40 % - Akzent1 4 2 3 2 4 2" xfId="26502"/>
    <cellStyle name="40 % - Akzent1 4 2 3 2 4 3" xfId="39986"/>
    <cellStyle name="40 % - Akzent1 4 2 3 2 4 4" xfId="53477"/>
    <cellStyle name="40 % - Akzent1 4 2 3 2 5" xfId="16433"/>
    <cellStyle name="40 % - Akzent1 4 2 3 2 6" xfId="29917"/>
    <cellStyle name="40 % - Akzent1 4 2 3 2 7" xfId="43408"/>
    <cellStyle name="40 % - Akzent1 4 2 3 3" xfId="5212"/>
    <cellStyle name="40 % - Akzent1 4 2 3 3 2" xfId="18663"/>
    <cellStyle name="40 % - Akzent1 4 2 3 3 3" xfId="32147"/>
    <cellStyle name="40 % - Akzent1 4 2 3 3 4" xfId="45638"/>
    <cellStyle name="40 % - Akzent1 4 2 3 4" xfId="8568"/>
    <cellStyle name="40 % - Akzent1 4 2 3 4 2" xfId="22019"/>
    <cellStyle name="40 % - Akzent1 4 2 3 4 3" xfId="35503"/>
    <cellStyle name="40 % - Akzent1 4 2 3 4 4" xfId="48994"/>
    <cellStyle name="40 % - Akzent1 4 2 3 5" xfId="11924"/>
    <cellStyle name="40 % - Akzent1 4 2 3 5 2" xfId="25375"/>
    <cellStyle name="40 % - Akzent1 4 2 3 5 3" xfId="38859"/>
    <cellStyle name="40 % - Akzent1 4 2 3 5 4" xfId="52350"/>
    <cellStyle name="40 % - Akzent1 4 2 3 6" xfId="15306"/>
    <cellStyle name="40 % - Akzent1 4 2 3 7" xfId="28790"/>
    <cellStyle name="40 % - Akzent1 4 2 3 8" xfId="42281"/>
    <cellStyle name="40 % - Akzent1 4 2 4" xfId="2417"/>
    <cellStyle name="40 % - Akzent1 4 2 4 2" xfId="5779"/>
    <cellStyle name="40 % - Akzent1 4 2 4 2 2" xfId="19230"/>
    <cellStyle name="40 % - Akzent1 4 2 4 2 3" xfId="32714"/>
    <cellStyle name="40 % - Akzent1 4 2 4 2 4" xfId="46205"/>
    <cellStyle name="40 % - Akzent1 4 2 4 3" xfId="9135"/>
    <cellStyle name="40 % - Akzent1 4 2 4 3 2" xfId="22586"/>
    <cellStyle name="40 % - Akzent1 4 2 4 3 3" xfId="36070"/>
    <cellStyle name="40 % - Akzent1 4 2 4 3 4" xfId="49561"/>
    <cellStyle name="40 % - Akzent1 4 2 4 4" xfId="12491"/>
    <cellStyle name="40 % - Akzent1 4 2 4 4 2" xfId="25942"/>
    <cellStyle name="40 % - Akzent1 4 2 4 4 3" xfId="39426"/>
    <cellStyle name="40 % - Akzent1 4 2 4 4 4" xfId="52917"/>
    <cellStyle name="40 % - Akzent1 4 2 4 5" xfId="15873"/>
    <cellStyle name="40 % - Akzent1 4 2 4 6" xfId="29357"/>
    <cellStyle name="40 % - Akzent1 4 2 4 7" xfId="42848"/>
    <cellStyle name="40 % - Akzent1 4 2 5" xfId="3523"/>
    <cellStyle name="40 % - Akzent1 4 2 5 2" xfId="6884"/>
    <cellStyle name="40 % - Akzent1 4 2 5 2 2" xfId="20335"/>
    <cellStyle name="40 % - Akzent1 4 2 5 2 3" xfId="33819"/>
    <cellStyle name="40 % - Akzent1 4 2 5 2 4" xfId="47310"/>
    <cellStyle name="40 % - Akzent1 4 2 5 3" xfId="10240"/>
    <cellStyle name="40 % - Akzent1 4 2 5 3 2" xfId="23691"/>
    <cellStyle name="40 % - Akzent1 4 2 5 3 3" xfId="37175"/>
    <cellStyle name="40 % - Akzent1 4 2 5 3 4" xfId="50666"/>
    <cellStyle name="40 % - Akzent1 4 2 5 4" xfId="13596"/>
    <cellStyle name="40 % - Akzent1 4 2 5 4 2" xfId="27047"/>
    <cellStyle name="40 % - Akzent1 4 2 5 4 3" xfId="40531"/>
    <cellStyle name="40 % - Akzent1 4 2 5 4 4" xfId="54022"/>
    <cellStyle name="40 % - Akzent1 4 2 5 5" xfId="16978"/>
    <cellStyle name="40 % - Akzent1 4 2 5 6" xfId="30462"/>
    <cellStyle name="40 % - Akzent1 4 2 5 7" xfId="43953"/>
    <cellStyle name="40 % - Akzent1 4 2 6" xfId="4103"/>
    <cellStyle name="40 % - Akzent1 4 2 6 2" xfId="7460"/>
    <cellStyle name="40 % - Akzent1 4 2 6 2 2" xfId="20911"/>
    <cellStyle name="40 % - Akzent1 4 2 6 2 3" xfId="34395"/>
    <cellStyle name="40 % - Akzent1 4 2 6 2 4" xfId="47886"/>
    <cellStyle name="40 % - Akzent1 4 2 6 3" xfId="10816"/>
    <cellStyle name="40 % - Akzent1 4 2 6 3 2" xfId="24267"/>
    <cellStyle name="40 % - Akzent1 4 2 6 3 3" xfId="37751"/>
    <cellStyle name="40 % - Akzent1 4 2 6 3 4" xfId="51242"/>
    <cellStyle name="40 % - Akzent1 4 2 6 4" xfId="14172"/>
    <cellStyle name="40 % - Akzent1 4 2 6 4 2" xfId="27623"/>
    <cellStyle name="40 % - Akzent1 4 2 6 4 3" xfId="41107"/>
    <cellStyle name="40 % - Akzent1 4 2 6 4 4" xfId="54598"/>
    <cellStyle name="40 % - Akzent1 4 2 6 5" xfId="17554"/>
    <cellStyle name="40 % - Akzent1 4 2 6 6" xfId="31038"/>
    <cellStyle name="40 % - Akzent1 4 2 6 7" xfId="44529"/>
    <cellStyle name="40 % - Akzent1 4 2 7" xfId="4653"/>
    <cellStyle name="40 % - Akzent1 4 2 7 2" xfId="18104"/>
    <cellStyle name="40 % - Akzent1 4 2 7 3" xfId="31588"/>
    <cellStyle name="40 % - Akzent1 4 2 7 4" xfId="45079"/>
    <cellStyle name="40 % - Akzent1 4 2 8" xfId="8009"/>
    <cellStyle name="40 % - Akzent1 4 2 8 2" xfId="21460"/>
    <cellStyle name="40 % - Akzent1 4 2 8 3" xfId="34944"/>
    <cellStyle name="40 % - Akzent1 4 2 8 4" xfId="48435"/>
    <cellStyle name="40 % - Akzent1 4 2 9" xfId="11365"/>
    <cellStyle name="40 % - Akzent1 4 2 9 2" xfId="24816"/>
    <cellStyle name="40 % - Akzent1 4 2 9 3" xfId="38300"/>
    <cellStyle name="40 % - Akzent1 4 2 9 4" xfId="51791"/>
    <cellStyle name="40 % - Akzent1 4 3" xfId="1413"/>
    <cellStyle name="40 % - Akzent1 4 3 10" xfId="28378"/>
    <cellStyle name="40 % - Akzent1 4 3 11" xfId="41869"/>
    <cellStyle name="40 % - Akzent1 4 3 2" xfId="1987"/>
    <cellStyle name="40 % - Akzent1 4 3 2 2" xfId="3127"/>
    <cellStyle name="40 % - Akzent1 4 3 2 2 2" xfId="6488"/>
    <cellStyle name="40 % - Akzent1 4 3 2 2 2 2" xfId="19939"/>
    <cellStyle name="40 % - Akzent1 4 3 2 2 2 3" xfId="33423"/>
    <cellStyle name="40 % - Akzent1 4 3 2 2 2 4" xfId="46914"/>
    <cellStyle name="40 % - Akzent1 4 3 2 2 3" xfId="9844"/>
    <cellStyle name="40 % - Akzent1 4 3 2 2 3 2" xfId="23295"/>
    <cellStyle name="40 % - Akzent1 4 3 2 2 3 3" xfId="36779"/>
    <cellStyle name="40 % - Akzent1 4 3 2 2 3 4" xfId="50270"/>
    <cellStyle name="40 % - Akzent1 4 3 2 2 4" xfId="13200"/>
    <cellStyle name="40 % - Akzent1 4 3 2 2 4 2" xfId="26651"/>
    <cellStyle name="40 % - Akzent1 4 3 2 2 4 3" xfId="40135"/>
    <cellStyle name="40 % - Akzent1 4 3 2 2 4 4" xfId="53626"/>
    <cellStyle name="40 % - Akzent1 4 3 2 2 5" xfId="16582"/>
    <cellStyle name="40 % - Akzent1 4 3 2 2 6" xfId="30066"/>
    <cellStyle name="40 % - Akzent1 4 3 2 2 7" xfId="43557"/>
    <cellStyle name="40 % - Akzent1 4 3 2 3" xfId="5361"/>
    <cellStyle name="40 % - Akzent1 4 3 2 3 2" xfId="18812"/>
    <cellStyle name="40 % - Akzent1 4 3 2 3 3" xfId="32296"/>
    <cellStyle name="40 % - Akzent1 4 3 2 3 4" xfId="45787"/>
    <cellStyle name="40 % - Akzent1 4 3 2 4" xfId="8717"/>
    <cellStyle name="40 % - Akzent1 4 3 2 4 2" xfId="22168"/>
    <cellStyle name="40 % - Akzent1 4 3 2 4 3" xfId="35652"/>
    <cellStyle name="40 % - Akzent1 4 3 2 4 4" xfId="49143"/>
    <cellStyle name="40 % - Akzent1 4 3 2 5" xfId="12073"/>
    <cellStyle name="40 % - Akzent1 4 3 2 5 2" xfId="25524"/>
    <cellStyle name="40 % - Akzent1 4 3 2 5 3" xfId="39008"/>
    <cellStyle name="40 % - Akzent1 4 3 2 5 4" xfId="52499"/>
    <cellStyle name="40 % - Akzent1 4 3 2 6" xfId="15455"/>
    <cellStyle name="40 % - Akzent1 4 3 2 7" xfId="28939"/>
    <cellStyle name="40 % - Akzent1 4 3 2 8" xfId="42430"/>
    <cellStyle name="40 % - Akzent1 4 3 3" xfId="2567"/>
    <cellStyle name="40 % - Akzent1 4 3 3 2" xfId="5928"/>
    <cellStyle name="40 % - Akzent1 4 3 3 2 2" xfId="19379"/>
    <cellStyle name="40 % - Akzent1 4 3 3 2 3" xfId="32863"/>
    <cellStyle name="40 % - Akzent1 4 3 3 2 4" xfId="46354"/>
    <cellStyle name="40 % - Akzent1 4 3 3 3" xfId="9284"/>
    <cellStyle name="40 % - Akzent1 4 3 3 3 2" xfId="22735"/>
    <cellStyle name="40 % - Akzent1 4 3 3 3 3" xfId="36219"/>
    <cellStyle name="40 % - Akzent1 4 3 3 3 4" xfId="49710"/>
    <cellStyle name="40 % - Akzent1 4 3 3 4" xfId="12640"/>
    <cellStyle name="40 % - Akzent1 4 3 3 4 2" xfId="26091"/>
    <cellStyle name="40 % - Akzent1 4 3 3 4 3" xfId="39575"/>
    <cellStyle name="40 % - Akzent1 4 3 3 4 4" xfId="53066"/>
    <cellStyle name="40 % - Akzent1 4 3 3 5" xfId="16022"/>
    <cellStyle name="40 % - Akzent1 4 3 3 6" xfId="29506"/>
    <cellStyle name="40 % - Akzent1 4 3 3 7" xfId="42997"/>
    <cellStyle name="40 % - Akzent1 4 3 4" xfId="3672"/>
    <cellStyle name="40 % - Akzent1 4 3 4 2" xfId="7033"/>
    <cellStyle name="40 % - Akzent1 4 3 4 2 2" xfId="20484"/>
    <cellStyle name="40 % - Akzent1 4 3 4 2 3" xfId="33968"/>
    <cellStyle name="40 % - Akzent1 4 3 4 2 4" xfId="47459"/>
    <cellStyle name="40 % - Akzent1 4 3 4 3" xfId="10389"/>
    <cellStyle name="40 % - Akzent1 4 3 4 3 2" xfId="23840"/>
    <cellStyle name="40 % - Akzent1 4 3 4 3 3" xfId="37324"/>
    <cellStyle name="40 % - Akzent1 4 3 4 3 4" xfId="50815"/>
    <cellStyle name="40 % - Akzent1 4 3 4 4" xfId="13745"/>
    <cellStyle name="40 % - Akzent1 4 3 4 4 2" xfId="27196"/>
    <cellStyle name="40 % - Akzent1 4 3 4 4 3" xfId="40680"/>
    <cellStyle name="40 % - Akzent1 4 3 4 4 4" xfId="54171"/>
    <cellStyle name="40 % - Akzent1 4 3 4 5" xfId="17127"/>
    <cellStyle name="40 % - Akzent1 4 3 4 6" xfId="30611"/>
    <cellStyle name="40 % - Akzent1 4 3 4 7" xfId="44102"/>
    <cellStyle name="40 % - Akzent1 4 3 5" xfId="4252"/>
    <cellStyle name="40 % - Akzent1 4 3 5 2" xfId="7609"/>
    <cellStyle name="40 % - Akzent1 4 3 5 2 2" xfId="21060"/>
    <cellStyle name="40 % - Akzent1 4 3 5 2 3" xfId="34544"/>
    <cellStyle name="40 % - Akzent1 4 3 5 2 4" xfId="48035"/>
    <cellStyle name="40 % - Akzent1 4 3 5 3" xfId="10965"/>
    <cellStyle name="40 % - Akzent1 4 3 5 3 2" xfId="24416"/>
    <cellStyle name="40 % - Akzent1 4 3 5 3 3" xfId="37900"/>
    <cellStyle name="40 % - Akzent1 4 3 5 3 4" xfId="51391"/>
    <cellStyle name="40 % - Akzent1 4 3 5 4" xfId="14321"/>
    <cellStyle name="40 % - Akzent1 4 3 5 4 2" xfId="27772"/>
    <cellStyle name="40 % - Akzent1 4 3 5 4 3" xfId="41256"/>
    <cellStyle name="40 % - Akzent1 4 3 5 4 4" xfId="54747"/>
    <cellStyle name="40 % - Akzent1 4 3 5 5" xfId="17703"/>
    <cellStyle name="40 % - Akzent1 4 3 5 6" xfId="31187"/>
    <cellStyle name="40 % - Akzent1 4 3 5 7" xfId="44678"/>
    <cellStyle name="40 % - Akzent1 4 3 6" xfId="4802"/>
    <cellStyle name="40 % - Akzent1 4 3 6 2" xfId="18253"/>
    <cellStyle name="40 % - Akzent1 4 3 6 3" xfId="31737"/>
    <cellStyle name="40 % - Akzent1 4 3 6 4" xfId="45228"/>
    <cellStyle name="40 % - Akzent1 4 3 7" xfId="8158"/>
    <cellStyle name="40 % - Akzent1 4 3 7 2" xfId="21609"/>
    <cellStyle name="40 % - Akzent1 4 3 7 3" xfId="35093"/>
    <cellStyle name="40 % - Akzent1 4 3 7 4" xfId="48584"/>
    <cellStyle name="40 % - Akzent1 4 3 8" xfId="11514"/>
    <cellStyle name="40 % - Akzent1 4 3 8 2" xfId="24965"/>
    <cellStyle name="40 % - Akzent1 4 3 8 3" xfId="38449"/>
    <cellStyle name="40 % - Akzent1 4 3 8 4" xfId="51940"/>
    <cellStyle name="40 % - Akzent1 4 3 9" xfId="14895"/>
    <cellStyle name="40 % - Akzent1 4 4" xfId="1738"/>
    <cellStyle name="40 % - Akzent1 4 4 2" xfId="2877"/>
    <cellStyle name="40 % - Akzent1 4 4 2 2" xfId="6238"/>
    <cellStyle name="40 % - Akzent1 4 4 2 2 2" xfId="19689"/>
    <cellStyle name="40 % - Akzent1 4 4 2 2 3" xfId="33173"/>
    <cellStyle name="40 % - Akzent1 4 4 2 2 4" xfId="46664"/>
    <cellStyle name="40 % - Akzent1 4 4 2 3" xfId="9594"/>
    <cellStyle name="40 % - Akzent1 4 4 2 3 2" xfId="23045"/>
    <cellStyle name="40 % - Akzent1 4 4 2 3 3" xfId="36529"/>
    <cellStyle name="40 % - Akzent1 4 4 2 3 4" xfId="50020"/>
    <cellStyle name="40 % - Akzent1 4 4 2 4" xfId="12950"/>
    <cellStyle name="40 % - Akzent1 4 4 2 4 2" xfId="26401"/>
    <cellStyle name="40 % - Akzent1 4 4 2 4 3" xfId="39885"/>
    <cellStyle name="40 % - Akzent1 4 4 2 4 4" xfId="53376"/>
    <cellStyle name="40 % - Akzent1 4 4 2 5" xfId="16332"/>
    <cellStyle name="40 % - Akzent1 4 4 2 6" xfId="29816"/>
    <cellStyle name="40 % - Akzent1 4 4 2 7" xfId="43307"/>
    <cellStyle name="40 % - Akzent1 4 4 3" xfId="5111"/>
    <cellStyle name="40 % - Akzent1 4 4 3 2" xfId="18562"/>
    <cellStyle name="40 % - Akzent1 4 4 3 3" xfId="32046"/>
    <cellStyle name="40 % - Akzent1 4 4 3 4" xfId="45537"/>
    <cellStyle name="40 % - Akzent1 4 4 4" xfId="8467"/>
    <cellStyle name="40 % - Akzent1 4 4 4 2" xfId="21918"/>
    <cellStyle name="40 % - Akzent1 4 4 4 3" xfId="35402"/>
    <cellStyle name="40 % - Akzent1 4 4 4 4" xfId="48893"/>
    <cellStyle name="40 % - Akzent1 4 4 5" xfId="11823"/>
    <cellStyle name="40 % - Akzent1 4 4 5 2" xfId="25274"/>
    <cellStyle name="40 % - Akzent1 4 4 5 3" xfId="38758"/>
    <cellStyle name="40 % - Akzent1 4 4 5 4" xfId="52249"/>
    <cellStyle name="40 % - Akzent1 4 4 6" xfId="15205"/>
    <cellStyle name="40 % - Akzent1 4 4 7" xfId="28689"/>
    <cellStyle name="40 % - Akzent1 4 4 8" xfId="42180"/>
    <cellStyle name="40 % - Akzent1 4 5" xfId="2315"/>
    <cellStyle name="40 % - Akzent1 4 5 2" xfId="5677"/>
    <cellStyle name="40 % - Akzent1 4 5 2 2" xfId="19128"/>
    <cellStyle name="40 % - Akzent1 4 5 2 3" xfId="32612"/>
    <cellStyle name="40 % - Akzent1 4 5 2 4" xfId="46103"/>
    <cellStyle name="40 % - Akzent1 4 5 3" xfId="9033"/>
    <cellStyle name="40 % - Akzent1 4 5 3 2" xfId="22484"/>
    <cellStyle name="40 % - Akzent1 4 5 3 3" xfId="35968"/>
    <cellStyle name="40 % - Akzent1 4 5 3 4" xfId="49459"/>
    <cellStyle name="40 % - Akzent1 4 5 4" xfId="12389"/>
    <cellStyle name="40 % - Akzent1 4 5 4 2" xfId="25840"/>
    <cellStyle name="40 % - Akzent1 4 5 4 3" xfId="39324"/>
    <cellStyle name="40 % - Akzent1 4 5 4 4" xfId="52815"/>
    <cellStyle name="40 % - Akzent1 4 5 5" xfId="15771"/>
    <cellStyle name="40 % - Akzent1 4 5 6" xfId="29255"/>
    <cellStyle name="40 % - Akzent1 4 5 7" xfId="42746"/>
    <cellStyle name="40 % - Akzent1 4 6" xfId="3421"/>
    <cellStyle name="40 % - Akzent1 4 6 2" xfId="6782"/>
    <cellStyle name="40 % - Akzent1 4 6 2 2" xfId="20233"/>
    <cellStyle name="40 % - Akzent1 4 6 2 3" xfId="33717"/>
    <cellStyle name="40 % - Akzent1 4 6 2 4" xfId="47208"/>
    <cellStyle name="40 % - Akzent1 4 6 3" xfId="10138"/>
    <cellStyle name="40 % - Akzent1 4 6 3 2" xfId="23589"/>
    <cellStyle name="40 % - Akzent1 4 6 3 3" xfId="37073"/>
    <cellStyle name="40 % - Akzent1 4 6 3 4" xfId="50564"/>
    <cellStyle name="40 % - Akzent1 4 6 4" xfId="13494"/>
    <cellStyle name="40 % - Akzent1 4 6 4 2" xfId="26945"/>
    <cellStyle name="40 % - Akzent1 4 6 4 3" xfId="40429"/>
    <cellStyle name="40 % - Akzent1 4 6 4 4" xfId="53920"/>
    <cellStyle name="40 % - Akzent1 4 6 5" xfId="16876"/>
    <cellStyle name="40 % - Akzent1 4 6 6" xfId="30360"/>
    <cellStyle name="40 % - Akzent1 4 6 7" xfId="43851"/>
    <cellStyle name="40 % - Akzent1 4 7" xfId="4001"/>
    <cellStyle name="40 % - Akzent1 4 7 2" xfId="7358"/>
    <cellStyle name="40 % - Akzent1 4 7 2 2" xfId="20809"/>
    <cellStyle name="40 % - Akzent1 4 7 2 3" xfId="34293"/>
    <cellStyle name="40 % - Akzent1 4 7 2 4" xfId="47784"/>
    <cellStyle name="40 % - Akzent1 4 7 3" xfId="10714"/>
    <cellStyle name="40 % - Akzent1 4 7 3 2" xfId="24165"/>
    <cellStyle name="40 % - Akzent1 4 7 3 3" xfId="37649"/>
    <cellStyle name="40 % - Akzent1 4 7 3 4" xfId="51140"/>
    <cellStyle name="40 % - Akzent1 4 7 4" xfId="14070"/>
    <cellStyle name="40 % - Akzent1 4 7 4 2" xfId="27521"/>
    <cellStyle name="40 % - Akzent1 4 7 4 3" xfId="41005"/>
    <cellStyle name="40 % - Akzent1 4 7 4 4" xfId="54496"/>
    <cellStyle name="40 % - Akzent1 4 7 5" xfId="17452"/>
    <cellStyle name="40 % - Akzent1 4 7 6" xfId="30936"/>
    <cellStyle name="40 % - Akzent1 4 7 7" xfId="44427"/>
    <cellStyle name="40 % - Akzent1 4 8" xfId="4551"/>
    <cellStyle name="40 % - Akzent1 4 8 2" xfId="18002"/>
    <cellStyle name="40 % - Akzent1 4 8 3" xfId="31486"/>
    <cellStyle name="40 % - Akzent1 4 8 4" xfId="44977"/>
    <cellStyle name="40 % - Akzent1 4 9" xfId="7907"/>
    <cellStyle name="40 % - Akzent1 4 9 2" xfId="21358"/>
    <cellStyle name="40 % - Akzent1 4 9 3" xfId="34842"/>
    <cellStyle name="40 % - Akzent1 4 9 4" xfId="48333"/>
    <cellStyle name="40 % - Akzent1 5" xfId="1199"/>
    <cellStyle name="40 % - Akzent1 5 10" xfId="14662"/>
    <cellStyle name="40 % - Akzent1 5 11" xfId="28145"/>
    <cellStyle name="40 % - Akzent1 5 12" xfId="41636"/>
    <cellStyle name="40 % - Akzent1 5 2" xfId="1430"/>
    <cellStyle name="40 % - Akzent1 5 2 10" xfId="28395"/>
    <cellStyle name="40 % - Akzent1 5 2 11" xfId="41886"/>
    <cellStyle name="40 % - Akzent1 5 2 2" xfId="2004"/>
    <cellStyle name="40 % - Akzent1 5 2 2 2" xfId="3144"/>
    <cellStyle name="40 % - Akzent1 5 2 2 2 2" xfId="6505"/>
    <cellStyle name="40 % - Akzent1 5 2 2 2 2 2" xfId="19956"/>
    <cellStyle name="40 % - Akzent1 5 2 2 2 2 3" xfId="33440"/>
    <cellStyle name="40 % - Akzent1 5 2 2 2 2 4" xfId="46931"/>
    <cellStyle name="40 % - Akzent1 5 2 2 2 3" xfId="9861"/>
    <cellStyle name="40 % - Akzent1 5 2 2 2 3 2" xfId="23312"/>
    <cellStyle name="40 % - Akzent1 5 2 2 2 3 3" xfId="36796"/>
    <cellStyle name="40 % - Akzent1 5 2 2 2 3 4" xfId="50287"/>
    <cellStyle name="40 % - Akzent1 5 2 2 2 4" xfId="13217"/>
    <cellStyle name="40 % - Akzent1 5 2 2 2 4 2" xfId="26668"/>
    <cellStyle name="40 % - Akzent1 5 2 2 2 4 3" xfId="40152"/>
    <cellStyle name="40 % - Akzent1 5 2 2 2 4 4" xfId="53643"/>
    <cellStyle name="40 % - Akzent1 5 2 2 2 5" xfId="16599"/>
    <cellStyle name="40 % - Akzent1 5 2 2 2 6" xfId="30083"/>
    <cellStyle name="40 % - Akzent1 5 2 2 2 7" xfId="43574"/>
    <cellStyle name="40 % - Akzent1 5 2 2 3" xfId="5378"/>
    <cellStyle name="40 % - Akzent1 5 2 2 3 2" xfId="18829"/>
    <cellStyle name="40 % - Akzent1 5 2 2 3 3" xfId="32313"/>
    <cellStyle name="40 % - Akzent1 5 2 2 3 4" xfId="45804"/>
    <cellStyle name="40 % - Akzent1 5 2 2 4" xfId="8734"/>
    <cellStyle name="40 % - Akzent1 5 2 2 4 2" xfId="22185"/>
    <cellStyle name="40 % - Akzent1 5 2 2 4 3" xfId="35669"/>
    <cellStyle name="40 % - Akzent1 5 2 2 4 4" xfId="49160"/>
    <cellStyle name="40 % - Akzent1 5 2 2 5" xfId="12090"/>
    <cellStyle name="40 % - Akzent1 5 2 2 5 2" xfId="25541"/>
    <cellStyle name="40 % - Akzent1 5 2 2 5 3" xfId="39025"/>
    <cellStyle name="40 % - Akzent1 5 2 2 5 4" xfId="52516"/>
    <cellStyle name="40 % - Akzent1 5 2 2 6" xfId="15472"/>
    <cellStyle name="40 % - Akzent1 5 2 2 7" xfId="28956"/>
    <cellStyle name="40 % - Akzent1 5 2 2 8" xfId="42447"/>
    <cellStyle name="40 % - Akzent1 5 2 3" xfId="2584"/>
    <cellStyle name="40 % - Akzent1 5 2 3 2" xfId="5945"/>
    <cellStyle name="40 % - Akzent1 5 2 3 2 2" xfId="19396"/>
    <cellStyle name="40 % - Akzent1 5 2 3 2 3" xfId="32880"/>
    <cellStyle name="40 % - Akzent1 5 2 3 2 4" xfId="46371"/>
    <cellStyle name="40 % - Akzent1 5 2 3 3" xfId="9301"/>
    <cellStyle name="40 % - Akzent1 5 2 3 3 2" xfId="22752"/>
    <cellStyle name="40 % - Akzent1 5 2 3 3 3" xfId="36236"/>
    <cellStyle name="40 % - Akzent1 5 2 3 3 4" xfId="49727"/>
    <cellStyle name="40 % - Akzent1 5 2 3 4" xfId="12657"/>
    <cellStyle name="40 % - Akzent1 5 2 3 4 2" xfId="26108"/>
    <cellStyle name="40 % - Akzent1 5 2 3 4 3" xfId="39592"/>
    <cellStyle name="40 % - Akzent1 5 2 3 4 4" xfId="53083"/>
    <cellStyle name="40 % - Akzent1 5 2 3 5" xfId="16039"/>
    <cellStyle name="40 % - Akzent1 5 2 3 6" xfId="29523"/>
    <cellStyle name="40 % - Akzent1 5 2 3 7" xfId="43014"/>
    <cellStyle name="40 % - Akzent1 5 2 4" xfId="3689"/>
    <cellStyle name="40 % - Akzent1 5 2 4 2" xfId="7050"/>
    <cellStyle name="40 % - Akzent1 5 2 4 2 2" xfId="20501"/>
    <cellStyle name="40 % - Akzent1 5 2 4 2 3" xfId="33985"/>
    <cellStyle name="40 % - Akzent1 5 2 4 2 4" xfId="47476"/>
    <cellStyle name="40 % - Akzent1 5 2 4 3" xfId="10406"/>
    <cellStyle name="40 % - Akzent1 5 2 4 3 2" xfId="23857"/>
    <cellStyle name="40 % - Akzent1 5 2 4 3 3" xfId="37341"/>
    <cellStyle name="40 % - Akzent1 5 2 4 3 4" xfId="50832"/>
    <cellStyle name="40 % - Akzent1 5 2 4 4" xfId="13762"/>
    <cellStyle name="40 % - Akzent1 5 2 4 4 2" xfId="27213"/>
    <cellStyle name="40 % - Akzent1 5 2 4 4 3" xfId="40697"/>
    <cellStyle name="40 % - Akzent1 5 2 4 4 4" xfId="54188"/>
    <cellStyle name="40 % - Akzent1 5 2 4 5" xfId="17144"/>
    <cellStyle name="40 % - Akzent1 5 2 4 6" xfId="30628"/>
    <cellStyle name="40 % - Akzent1 5 2 4 7" xfId="44119"/>
    <cellStyle name="40 % - Akzent1 5 2 5" xfId="4269"/>
    <cellStyle name="40 % - Akzent1 5 2 5 2" xfId="7626"/>
    <cellStyle name="40 % - Akzent1 5 2 5 2 2" xfId="21077"/>
    <cellStyle name="40 % - Akzent1 5 2 5 2 3" xfId="34561"/>
    <cellStyle name="40 % - Akzent1 5 2 5 2 4" xfId="48052"/>
    <cellStyle name="40 % - Akzent1 5 2 5 3" xfId="10982"/>
    <cellStyle name="40 % - Akzent1 5 2 5 3 2" xfId="24433"/>
    <cellStyle name="40 % - Akzent1 5 2 5 3 3" xfId="37917"/>
    <cellStyle name="40 % - Akzent1 5 2 5 3 4" xfId="51408"/>
    <cellStyle name="40 % - Akzent1 5 2 5 4" xfId="14338"/>
    <cellStyle name="40 % - Akzent1 5 2 5 4 2" xfId="27789"/>
    <cellStyle name="40 % - Akzent1 5 2 5 4 3" xfId="41273"/>
    <cellStyle name="40 % - Akzent1 5 2 5 4 4" xfId="54764"/>
    <cellStyle name="40 % - Akzent1 5 2 5 5" xfId="17720"/>
    <cellStyle name="40 % - Akzent1 5 2 5 6" xfId="31204"/>
    <cellStyle name="40 % - Akzent1 5 2 5 7" xfId="44695"/>
    <cellStyle name="40 % - Akzent1 5 2 6" xfId="4819"/>
    <cellStyle name="40 % - Akzent1 5 2 6 2" xfId="18270"/>
    <cellStyle name="40 % - Akzent1 5 2 6 3" xfId="31754"/>
    <cellStyle name="40 % - Akzent1 5 2 6 4" xfId="45245"/>
    <cellStyle name="40 % - Akzent1 5 2 7" xfId="8175"/>
    <cellStyle name="40 % - Akzent1 5 2 7 2" xfId="21626"/>
    <cellStyle name="40 % - Akzent1 5 2 7 3" xfId="35110"/>
    <cellStyle name="40 % - Akzent1 5 2 7 4" xfId="48601"/>
    <cellStyle name="40 % - Akzent1 5 2 8" xfId="11531"/>
    <cellStyle name="40 % - Akzent1 5 2 8 2" xfId="24982"/>
    <cellStyle name="40 % - Akzent1 5 2 8 3" xfId="38466"/>
    <cellStyle name="40 % - Akzent1 5 2 8 4" xfId="51957"/>
    <cellStyle name="40 % - Akzent1 5 2 9" xfId="14912"/>
    <cellStyle name="40 % - Akzent1 5 3" xfId="1755"/>
    <cellStyle name="40 % - Akzent1 5 3 2" xfId="2894"/>
    <cellStyle name="40 % - Akzent1 5 3 2 2" xfId="6255"/>
    <cellStyle name="40 % - Akzent1 5 3 2 2 2" xfId="19706"/>
    <cellStyle name="40 % - Akzent1 5 3 2 2 3" xfId="33190"/>
    <cellStyle name="40 % - Akzent1 5 3 2 2 4" xfId="46681"/>
    <cellStyle name="40 % - Akzent1 5 3 2 3" xfId="9611"/>
    <cellStyle name="40 % - Akzent1 5 3 2 3 2" xfId="23062"/>
    <cellStyle name="40 % - Akzent1 5 3 2 3 3" xfId="36546"/>
    <cellStyle name="40 % - Akzent1 5 3 2 3 4" xfId="50037"/>
    <cellStyle name="40 % - Akzent1 5 3 2 4" xfId="12967"/>
    <cellStyle name="40 % - Akzent1 5 3 2 4 2" xfId="26418"/>
    <cellStyle name="40 % - Akzent1 5 3 2 4 3" xfId="39902"/>
    <cellStyle name="40 % - Akzent1 5 3 2 4 4" xfId="53393"/>
    <cellStyle name="40 % - Akzent1 5 3 2 5" xfId="16349"/>
    <cellStyle name="40 % - Akzent1 5 3 2 6" xfId="29833"/>
    <cellStyle name="40 % - Akzent1 5 3 2 7" xfId="43324"/>
    <cellStyle name="40 % - Akzent1 5 3 3" xfId="5128"/>
    <cellStyle name="40 % - Akzent1 5 3 3 2" xfId="18579"/>
    <cellStyle name="40 % - Akzent1 5 3 3 3" xfId="32063"/>
    <cellStyle name="40 % - Akzent1 5 3 3 4" xfId="45554"/>
    <cellStyle name="40 % - Akzent1 5 3 4" xfId="8484"/>
    <cellStyle name="40 % - Akzent1 5 3 4 2" xfId="21935"/>
    <cellStyle name="40 % - Akzent1 5 3 4 3" xfId="35419"/>
    <cellStyle name="40 % - Akzent1 5 3 4 4" xfId="48910"/>
    <cellStyle name="40 % - Akzent1 5 3 5" xfId="11840"/>
    <cellStyle name="40 % - Akzent1 5 3 5 2" xfId="25291"/>
    <cellStyle name="40 % - Akzent1 5 3 5 3" xfId="38775"/>
    <cellStyle name="40 % - Akzent1 5 3 5 4" xfId="52266"/>
    <cellStyle name="40 % - Akzent1 5 3 6" xfId="15222"/>
    <cellStyle name="40 % - Akzent1 5 3 7" xfId="28706"/>
    <cellStyle name="40 % - Akzent1 5 3 8" xfId="42197"/>
    <cellStyle name="40 % - Akzent1 5 4" xfId="2333"/>
    <cellStyle name="40 % - Akzent1 5 4 2" xfId="5695"/>
    <cellStyle name="40 % - Akzent1 5 4 2 2" xfId="19146"/>
    <cellStyle name="40 % - Akzent1 5 4 2 3" xfId="32630"/>
    <cellStyle name="40 % - Akzent1 5 4 2 4" xfId="46121"/>
    <cellStyle name="40 % - Akzent1 5 4 3" xfId="9051"/>
    <cellStyle name="40 % - Akzent1 5 4 3 2" xfId="22502"/>
    <cellStyle name="40 % - Akzent1 5 4 3 3" xfId="35986"/>
    <cellStyle name="40 % - Akzent1 5 4 3 4" xfId="49477"/>
    <cellStyle name="40 % - Akzent1 5 4 4" xfId="12407"/>
    <cellStyle name="40 % - Akzent1 5 4 4 2" xfId="25858"/>
    <cellStyle name="40 % - Akzent1 5 4 4 3" xfId="39342"/>
    <cellStyle name="40 % - Akzent1 5 4 4 4" xfId="52833"/>
    <cellStyle name="40 % - Akzent1 5 4 5" xfId="15789"/>
    <cellStyle name="40 % - Akzent1 5 4 6" xfId="29273"/>
    <cellStyle name="40 % - Akzent1 5 4 7" xfId="42764"/>
    <cellStyle name="40 % - Akzent1 5 5" xfId="3439"/>
    <cellStyle name="40 % - Akzent1 5 5 2" xfId="6800"/>
    <cellStyle name="40 % - Akzent1 5 5 2 2" xfId="20251"/>
    <cellStyle name="40 % - Akzent1 5 5 2 3" xfId="33735"/>
    <cellStyle name="40 % - Akzent1 5 5 2 4" xfId="47226"/>
    <cellStyle name="40 % - Akzent1 5 5 3" xfId="10156"/>
    <cellStyle name="40 % - Akzent1 5 5 3 2" xfId="23607"/>
    <cellStyle name="40 % - Akzent1 5 5 3 3" xfId="37091"/>
    <cellStyle name="40 % - Akzent1 5 5 3 4" xfId="50582"/>
    <cellStyle name="40 % - Akzent1 5 5 4" xfId="13512"/>
    <cellStyle name="40 % - Akzent1 5 5 4 2" xfId="26963"/>
    <cellStyle name="40 % - Akzent1 5 5 4 3" xfId="40447"/>
    <cellStyle name="40 % - Akzent1 5 5 4 4" xfId="53938"/>
    <cellStyle name="40 % - Akzent1 5 5 5" xfId="16894"/>
    <cellStyle name="40 % - Akzent1 5 5 6" xfId="30378"/>
    <cellStyle name="40 % - Akzent1 5 5 7" xfId="43869"/>
    <cellStyle name="40 % - Akzent1 5 6" xfId="4019"/>
    <cellStyle name="40 % - Akzent1 5 6 2" xfId="7376"/>
    <cellStyle name="40 % - Akzent1 5 6 2 2" xfId="20827"/>
    <cellStyle name="40 % - Akzent1 5 6 2 3" xfId="34311"/>
    <cellStyle name="40 % - Akzent1 5 6 2 4" xfId="47802"/>
    <cellStyle name="40 % - Akzent1 5 6 3" xfId="10732"/>
    <cellStyle name="40 % - Akzent1 5 6 3 2" xfId="24183"/>
    <cellStyle name="40 % - Akzent1 5 6 3 3" xfId="37667"/>
    <cellStyle name="40 % - Akzent1 5 6 3 4" xfId="51158"/>
    <cellStyle name="40 % - Akzent1 5 6 4" xfId="14088"/>
    <cellStyle name="40 % - Akzent1 5 6 4 2" xfId="27539"/>
    <cellStyle name="40 % - Akzent1 5 6 4 3" xfId="41023"/>
    <cellStyle name="40 % - Akzent1 5 6 4 4" xfId="54514"/>
    <cellStyle name="40 % - Akzent1 5 6 5" xfId="17470"/>
    <cellStyle name="40 % - Akzent1 5 6 6" xfId="30954"/>
    <cellStyle name="40 % - Akzent1 5 6 7" xfId="44445"/>
    <cellStyle name="40 % - Akzent1 5 7" xfId="4569"/>
    <cellStyle name="40 % - Akzent1 5 7 2" xfId="18020"/>
    <cellStyle name="40 % - Akzent1 5 7 3" xfId="31504"/>
    <cellStyle name="40 % - Akzent1 5 7 4" xfId="44995"/>
    <cellStyle name="40 % - Akzent1 5 8" xfId="7925"/>
    <cellStyle name="40 % - Akzent1 5 8 2" xfId="21376"/>
    <cellStyle name="40 % - Akzent1 5 8 3" xfId="34860"/>
    <cellStyle name="40 % - Akzent1 5 8 4" xfId="48351"/>
    <cellStyle name="40 % - Akzent1 5 9" xfId="11281"/>
    <cellStyle name="40 % - Akzent1 5 9 2" xfId="24732"/>
    <cellStyle name="40 % - Akzent1 5 9 3" xfId="38216"/>
    <cellStyle name="40 % - Akzent1 5 9 4" xfId="51707"/>
    <cellStyle name="40 % - Akzent1 6" xfId="1290"/>
    <cellStyle name="40 % - Akzent1 6 10" xfId="14763"/>
    <cellStyle name="40 % - Akzent1 6 11" xfId="28246"/>
    <cellStyle name="40 % - Akzent1 6 12" xfId="41737"/>
    <cellStyle name="40 % - Akzent1 6 2" xfId="1528"/>
    <cellStyle name="40 % - Akzent1 6 2 10" xfId="28496"/>
    <cellStyle name="40 % - Akzent1 6 2 11" xfId="41987"/>
    <cellStyle name="40 % - Akzent1 6 2 2" xfId="2104"/>
    <cellStyle name="40 % - Akzent1 6 2 2 2" xfId="3245"/>
    <cellStyle name="40 % - Akzent1 6 2 2 2 2" xfId="6606"/>
    <cellStyle name="40 % - Akzent1 6 2 2 2 2 2" xfId="20057"/>
    <cellStyle name="40 % - Akzent1 6 2 2 2 2 3" xfId="33541"/>
    <cellStyle name="40 % - Akzent1 6 2 2 2 2 4" xfId="47032"/>
    <cellStyle name="40 % - Akzent1 6 2 2 2 3" xfId="9962"/>
    <cellStyle name="40 % - Akzent1 6 2 2 2 3 2" xfId="23413"/>
    <cellStyle name="40 % - Akzent1 6 2 2 2 3 3" xfId="36897"/>
    <cellStyle name="40 % - Akzent1 6 2 2 2 3 4" xfId="50388"/>
    <cellStyle name="40 % - Akzent1 6 2 2 2 4" xfId="13318"/>
    <cellStyle name="40 % - Akzent1 6 2 2 2 4 2" xfId="26769"/>
    <cellStyle name="40 % - Akzent1 6 2 2 2 4 3" xfId="40253"/>
    <cellStyle name="40 % - Akzent1 6 2 2 2 4 4" xfId="53744"/>
    <cellStyle name="40 % - Akzent1 6 2 2 2 5" xfId="16700"/>
    <cellStyle name="40 % - Akzent1 6 2 2 2 6" xfId="30184"/>
    <cellStyle name="40 % - Akzent1 6 2 2 2 7" xfId="43675"/>
    <cellStyle name="40 % - Akzent1 6 2 2 3" xfId="5479"/>
    <cellStyle name="40 % - Akzent1 6 2 2 3 2" xfId="18930"/>
    <cellStyle name="40 % - Akzent1 6 2 2 3 3" xfId="32414"/>
    <cellStyle name="40 % - Akzent1 6 2 2 3 4" xfId="45905"/>
    <cellStyle name="40 % - Akzent1 6 2 2 4" xfId="8835"/>
    <cellStyle name="40 % - Akzent1 6 2 2 4 2" xfId="22286"/>
    <cellStyle name="40 % - Akzent1 6 2 2 4 3" xfId="35770"/>
    <cellStyle name="40 % - Akzent1 6 2 2 4 4" xfId="49261"/>
    <cellStyle name="40 % - Akzent1 6 2 2 5" xfId="12191"/>
    <cellStyle name="40 % - Akzent1 6 2 2 5 2" xfId="25642"/>
    <cellStyle name="40 % - Akzent1 6 2 2 5 3" xfId="39126"/>
    <cellStyle name="40 % - Akzent1 6 2 2 5 4" xfId="52617"/>
    <cellStyle name="40 % - Akzent1 6 2 2 6" xfId="15573"/>
    <cellStyle name="40 % - Akzent1 6 2 2 7" xfId="29057"/>
    <cellStyle name="40 % - Akzent1 6 2 2 8" xfId="42548"/>
    <cellStyle name="40 % - Akzent1 6 2 3" xfId="2685"/>
    <cellStyle name="40 % - Akzent1 6 2 3 2" xfId="6046"/>
    <cellStyle name="40 % - Akzent1 6 2 3 2 2" xfId="19497"/>
    <cellStyle name="40 % - Akzent1 6 2 3 2 3" xfId="32981"/>
    <cellStyle name="40 % - Akzent1 6 2 3 2 4" xfId="46472"/>
    <cellStyle name="40 % - Akzent1 6 2 3 3" xfId="9402"/>
    <cellStyle name="40 % - Akzent1 6 2 3 3 2" xfId="22853"/>
    <cellStyle name="40 % - Akzent1 6 2 3 3 3" xfId="36337"/>
    <cellStyle name="40 % - Akzent1 6 2 3 3 4" xfId="49828"/>
    <cellStyle name="40 % - Akzent1 6 2 3 4" xfId="12758"/>
    <cellStyle name="40 % - Akzent1 6 2 3 4 2" xfId="26209"/>
    <cellStyle name="40 % - Akzent1 6 2 3 4 3" xfId="39693"/>
    <cellStyle name="40 % - Akzent1 6 2 3 4 4" xfId="53184"/>
    <cellStyle name="40 % - Akzent1 6 2 3 5" xfId="16140"/>
    <cellStyle name="40 % - Akzent1 6 2 3 6" xfId="29624"/>
    <cellStyle name="40 % - Akzent1 6 2 3 7" xfId="43115"/>
    <cellStyle name="40 % - Akzent1 6 2 4" xfId="3790"/>
    <cellStyle name="40 % - Akzent1 6 2 4 2" xfId="7151"/>
    <cellStyle name="40 % - Akzent1 6 2 4 2 2" xfId="20602"/>
    <cellStyle name="40 % - Akzent1 6 2 4 2 3" xfId="34086"/>
    <cellStyle name="40 % - Akzent1 6 2 4 2 4" xfId="47577"/>
    <cellStyle name="40 % - Akzent1 6 2 4 3" xfId="10507"/>
    <cellStyle name="40 % - Akzent1 6 2 4 3 2" xfId="23958"/>
    <cellStyle name="40 % - Akzent1 6 2 4 3 3" xfId="37442"/>
    <cellStyle name="40 % - Akzent1 6 2 4 3 4" xfId="50933"/>
    <cellStyle name="40 % - Akzent1 6 2 4 4" xfId="13863"/>
    <cellStyle name="40 % - Akzent1 6 2 4 4 2" xfId="27314"/>
    <cellStyle name="40 % - Akzent1 6 2 4 4 3" xfId="40798"/>
    <cellStyle name="40 % - Akzent1 6 2 4 4 4" xfId="54289"/>
    <cellStyle name="40 % - Akzent1 6 2 4 5" xfId="17245"/>
    <cellStyle name="40 % - Akzent1 6 2 4 6" xfId="30729"/>
    <cellStyle name="40 % - Akzent1 6 2 4 7" xfId="44220"/>
    <cellStyle name="40 % - Akzent1 6 2 5" xfId="4370"/>
    <cellStyle name="40 % - Akzent1 6 2 5 2" xfId="7727"/>
    <cellStyle name="40 % - Akzent1 6 2 5 2 2" xfId="21178"/>
    <cellStyle name="40 % - Akzent1 6 2 5 2 3" xfId="34662"/>
    <cellStyle name="40 % - Akzent1 6 2 5 2 4" xfId="48153"/>
    <cellStyle name="40 % - Akzent1 6 2 5 3" xfId="11083"/>
    <cellStyle name="40 % - Akzent1 6 2 5 3 2" xfId="24534"/>
    <cellStyle name="40 % - Akzent1 6 2 5 3 3" xfId="38018"/>
    <cellStyle name="40 % - Akzent1 6 2 5 3 4" xfId="51509"/>
    <cellStyle name="40 % - Akzent1 6 2 5 4" xfId="14439"/>
    <cellStyle name="40 % - Akzent1 6 2 5 4 2" xfId="27890"/>
    <cellStyle name="40 % - Akzent1 6 2 5 4 3" xfId="41374"/>
    <cellStyle name="40 % - Akzent1 6 2 5 4 4" xfId="54865"/>
    <cellStyle name="40 % - Akzent1 6 2 5 5" xfId="17821"/>
    <cellStyle name="40 % - Akzent1 6 2 5 6" xfId="31305"/>
    <cellStyle name="40 % - Akzent1 6 2 5 7" xfId="44796"/>
    <cellStyle name="40 % - Akzent1 6 2 6" xfId="4920"/>
    <cellStyle name="40 % - Akzent1 6 2 6 2" xfId="18371"/>
    <cellStyle name="40 % - Akzent1 6 2 6 3" xfId="31855"/>
    <cellStyle name="40 % - Akzent1 6 2 6 4" xfId="45346"/>
    <cellStyle name="40 % - Akzent1 6 2 7" xfId="8276"/>
    <cellStyle name="40 % - Akzent1 6 2 7 2" xfId="21727"/>
    <cellStyle name="40 % - Akzent1 6 2 7 3" xfId="35211"/>
    <cellStyle name="40 % - Akzent1 6 2 7 4" xfId="48702"/>
    <cellStyle name="40 % - Akzent1 6 2 8" xfId="11632"/>
    <cellStyle name="40 % - Akzent1 6 2 8 2" xfId="25083"/>
    <cellStyle name="40 % - Akzent1 6 2 8 3" xfId="38567"/>
    <cellStyle name="40 % - Akzent1 6 2 8 4" xfId="52058"/>
    <cellStyle name="40 % - Akzent1 6 2 9" xfId="15013"/>
    <cellStyle name="40 % - Akzent1 6 3" xfId="1855"/>
    <cellStyle name="40 % - Akzent1 6 3 2" xfId="2995"/>
    <cellStyle name="40 % - Akzent1 6 3 2 2" xfId="6356"/>
    <cellStyle name="40 % - Akzent1 6 3 2 2 2" xfId="19807"/>
    <cellStyle name="40 % - Akzent1 6 3 2 2 3" xfId="33291"/>
    <cellStyle name="40 % - Akzent1 6 3 2 2 4" xfId="46782"/>
    <cellStyle name="40 % - Akzent1 6 3 2 3" xfId="9712"/>
    <cellStyle name="40 % - Akzent1 6 3 2 3 2" xfId="23163"/>
    <cellStyle name="40 % - Akzent1 6 3 2 3 3" xfId="36647"/>
    <cellStyle name="40 % - Akzent1 6 3 2 3 4" xfId="50138"/>
    <cellStyle name="40 % - Akzent1 6 3 2 4" xfId="13068"/>
    <cellStyle name="40 % - Akzent1 6 3 2 4 2" xfId="26519"/>
    <cellStyle name="40 % - Akzent1 6 3 2 4 3" xfId="40003"/>
    <cellStyle name="40 % - Akzent1 6 3 2 4 4" xfId="53494"/>
    <cellStyle name="40 % - Akzent1 6 3 2 5" xfId="16450"/>
    <cellStyle name="40 % - Akzent1 6 3 2 6" xfId="29934"/>
    <cellStyle name="40 % - Akzent1 6 3 2 7" xfId="43425"/>
    <cellStyle name="40 % - Akzent1 6 3 3" xfId="5229"/>
    <cellStyle name="40 % - Akzent1 6 3 3 2" xfId="18680"/>
    <cellStyle name="40 % - Akzent1 6 3 3 3" xfId="32164"/>
    <cellStyle name="40 % - Akzent1 6 3 3 4" xfId="45655"/>
    <cellStyle name="40 % - Akzent1 6 3 4" xfId="8585"/>
    <cellStyle name="40 % - Akzent1 6 3 4 2" xfId="22036"/>
    <cellStyle name="40 % - Akzent1 6 3 4 3" xfId="35520"/>
    <cellStyle name="40 % - Akzent1 6 3 4 4" xfId="49011"/>
    <cellStyle name="40 % - Akzent1 6 3 5" xfId="11941"/>
    <cellStyle name="40 % - Akzent1 6 3 5 2" xfId="25392"/>
    <cellStyle name="40 % - Akzent1 6 3 5 3" xfId="38876"/>
    <cellStyle name="40 % - Akzent1 6 3 5 4" xfId="52367"/>
    <cellStyle name="40 % - Akzent1 6 3 6" xfId="15323"/>
    <cellStyle name="40 % - Akzent1 6 3 7" xfId="28807"/>
    <cellStyle name="40 % - Akzent1 6 3 8" xfId="42298"/>
    <cellStyle name="40 % - Akzent1 6 4" xfId="2434"/>
    <cellStyle name="40 % - Akzent1 6 4 2" xfId="5796"/>
    <cellStyle name="40 % - Akzent1 6 4 2 2" xfId="19247"/>
    <cellStyle name="40 % - Akzent1 6 4 2 3" xfId="32731"/>
    <cellStyle name="40 % - Akzent1 6 4 2 4" xfId="46222"/>
    <cellStyle name="40 % - Akzent1 6 4 3" xfId="9152"/>
    <cellStyle name="40 % - Akzent1 6 4 3 2" xfId="22603"/>
    <cellStyle name="40 % - Akzent1 6 4 3 3" xfId="36087"/>
    <cellStyle name="40 % - Akzent1 6 4 3 4" xfId="49578"/>
    <cellStyle name="40 % - Akzent1 6 4 4" xfId="12508"/>
    <cellStyle name="40 % - Akzent1 6 4 4 2" xfId="25959"/>
    <cellStyle name="40 % - Akzent1 6 4 4 3" xfId="39443"/>
    <cellStyle name="40 % - Akzent1 6 4 4 4" xfId="52934"/>
    <cellStyle name="40 % - Akzent1 6 4 5" xfId="15890"/>
    <cellStyle name="40 % - Akzent1 6 4 6" xfId="29374"/>
    <cellStyle name="40 % - Akzent1 6 4 7" xfId="42865"/>
    <cellStyle name="40 % - Akzent1 6 5" xfId="3540"/>
    <cellStyle name="40 % - Akzent1 6 5 2" xfId="6901"/>
    <cellStyle name="40 % - Akzent1 6 5 2 2" xfId="20352"/>
    <cellStyle name="40 % - Akzent1 6 5 2 3" xfId="33836"/>
    <cellStyle name="40 % - Akzent1 6 5 2 4" xfId="47327"/>
    <cellStyle name="40 % - Akzent1 6 5 3" xfId="10257"/>
    <cellStyle name="40 % - Akzent1 6 5 3 2" xfId="23708"/>
    <cellStyle name="40 % - Akzent1 6 5 3 3" xfId="37192"/>
    <cellStyle name="40 % - Akzent1 6 5 3 4" xfId="50683"/>
    <cellStyle name="40 % - Akzent1 6 5 4" xfId="13613"/>
    <cellStyle name="40 % - Akzent1 6 5 4 2" xfId="27064"/>
    <cellStyle name="40 % - Akzent1 6 5 4 3" xfId="40548"/>
    <cellStyle name="40 % - Akzent1 6 5 4 4" xfId="54039"/>
    <cellStyle name="40 % - Akzent1 6 5 5" xfId="16995"/>
    <cellStyle name="40 % - Akzent1 6 5 6" xfId="30479"/>
    <cellStyle name="40 % - Akzent1 6 5 7" xfId="43970"/>
    <cellStyle name="40 % - Akzent1 6 6" xfId="4120"/>
    <cellStyle name="40 % - Akzent1 6 6 2" xfId="7477"/>
    <cellStyle name="40 % - Akzent1 6 6 2 2" xfId="20928"/>
    <cellStyle name="40 % - Akzent1 6 6 2 3" xfId="34412"/>
    <cellStyle name="40 % - Akzent1 6 6 2 4" xfId="47903"/>
    <cellStyle name="40 % - Akzent1 6 6 3" xfId="10833"/>
    <cellStyle name="40 % - Akzent1 6 6 3 2" xfId="24284"/>
    <cellStyle name="40 % - Akzent1 6 6 3 3" xfId="37768"/>
    <cellStyle name="40 % - Akzent1 6 6 3 4" xfId="51259"/>
    <cellStyle name="40 % - Akzent1 6 6 4" xfId="14189"/>
    <cellStyle name="40 % - Akzent1 6 6 4 2" xfId="27640"/>
    <cellStyle name="40 % - Akzent1 6 6 4 3" xfId="41124"/>
    <cellStyle name="40 % - Akzent1 6 6 4 4" xfId="54615"/>
    <cellStyle name="40 % - Akzent1 6 6 5" xfId="17571"/>
    <cellStyle name="40 % - Akzent1 6 6 6" xfId="31055"/>
    <cellStyle name="40 % - Akzent1 6 6 7" xfId="44546"/>
    <cellStyle name="40 % - Akzent1 6 7" xfId="4670"/>
    <cellStyle name="40 % - Akzent1 6 7 2" xfId="18121"/>
    <cellStyle name="40 % - Akzent1 6 7 3" xfId="31605"/>
    <cellStyle name="40 % - Akzent1 6 7 4" xfId="45096"/>
    <cellStyle name="40 % - Akzent1 6 8" xfId="8026"/>
    <cellStyle name="40 % - Akzent1 6 8 2" xfId="21477"/>
    <cellStyle name="40 % - Akzent1 6 8 3" xfId="34961"/>
    <cellStyle name="40 % - Akzent1 6 8 4" xfId="48452"/>
    <cellStyle name="40 % - Akzent1 6 9" xfId="11382"/>
    <cellStyle name="40 % - Akzent1 6 9 2" xfId="24833"/>
    <cellStyle name="40 % - Akzent1 6 9 3" xfId="38317"/>
    <cellStyle name="40 % - Akzent1 6 9 4" xfId="51808"/>
    <cellStyle name="40 % - Akzent1 7" xfId="1342"/>
    <cellStyle name="40 % - Akzent1 7 10" xfId="28304"/>
    <cellStyle name="40 % - Akzent1 7 11" xfId="41795"/>
    <cellStyle name="40 % - Akzent1 7 2" xfId="1913"/>
    <cellStyle name="40 % - Akzent1 7 2 2" xfId="3053"/>
    <cellStyle name="40 % - Akzent1 7 2 2 2" xfId="6414"/>
    <cellStyle name="40 % - Akzent1 7 2 2 2 2" xfId="19865"/>
    <cellStyle name="40 % - Akzent1 7 2 2 2 3" xfId="33349"/>
    <cellStyle name="40 % - Akzent1 7 2 2 2 4" xfId="46840"/>
    <cellStyle name="40 % - Akzent1 7 2 2 3" xfId="9770"/>
    <cellStyle name="40 % - Akzent1 7 2 2 3 2" xfId="23221"/>
    <cellStyle name="40 % - Akzent1 7 2 2 3 3" xfId="36705"/>
    <cellStyle name="40 % - Akzent1 7 2 2 3 4" xfId="50196"/>
    <cellStyle name="40 % - Akzent1 7 2 2 4" xfId="13126"/>
    <cellStyle name="40 % - Akzent1 7 2 2 4 2" xfId="26577"/>
    <cellStyle name="40 % - Akzent1 7 2 2 4 3" xfId="40061"/>
    <cellStyle name="40 % - Akzent1 7 2 2 4 4" xfId="53552"/>
    <cellStyle name="40 % - Akzent1 7 2 2 5" xfId="16508"/>
    <cellStyle name="40 % - Akzent1 7 2 2 6" xfId="29992"/>
    <cellStyle name="40 % - Akzent1 7 2 2 7" xfId="43483"/>
    <cellStyle name="40 % - Akzent1 7 2 3" xfId="5287"/>
    <cellStyle name="40 % - Akzent1 7 2 3 2" xfId="18738"/>
    <cellStyle name="40 % - Akzent1 7 2 3 3" xfId="32222"/>
    <cellStyle name="40 % - Akzent1 7 2 3 4" xfId="45713"/>
    <cellStyle name="40 % - Akzent1 7 2 4" xfId="8643"/>
    <cellStyle name="40 % - Akzent1 7 2 4 2" xfId="22094"/>
    <cellStyle name="40 % - Akzent1 7 2 4 3" xfId="35578"/>
    <cellStyle name="40 % - Akzent1 7 2 4 4" xfId="49069"/>
    <cellStyle name="40 % - Akzent1 7 2 5" xfId="11999"/>
    <cellStyle name="40 % - Akzent1 7 2 5 2" xfId="25450"/>
    <cellStyle name="40 % - Akzent1 7 2 5 3" xfId="38934"/>
    <cellStyle name="40 % - Akzent1 7 2 5 4" xfId="52425"/>
    <cellStyle name="40 % - Akzent1 7 2 6" xfId="15381"/>
    <cellStyle name="40 % - Akzent1 7 2 7" xfId="28865"/>
    <cellStyle name="40 % - Akzent1 7 2 8" xfId="42356"/>
    <cellStyle name="40 % - Akzent1 7 3" xfId="2493"/>
    <cellStyle name="40 % - Akzent1 7 3 2" xfId="5854"/>
    <cellStyle name="40 % - Akzent1 7 3 2 2" xfId="19305"/>
    <cellStyle name="40 % - Akzent1 7 3 2 3" xfId="32789"/>
    <cellStyle name="40 % - Akzent1 7 3 2 4" xfId="46280"/>
    <cellStyle name="40 % - Akzent1 7 3 3" xfId="9210"/>
    <cellStyle name="40 % - Akzent1 7 3 3 2" xfId="22661"/>
    <cellStyle name="40 % - Akzent1 7 3 3 3" xfId="36145"/>
    <cellStyle name="40 % - Akzent1 7 3 3 4" xfId="49636"/>
    <cellStyle name="40 % - Akzent1 7 3 4" xfId="12566"/>
    <cellStyle name="40 % - Akzent1 7 3 4 2" xfId="26017"/>
    <cellStyle name="40 % - Akzent1 7 3 4 3" xfId="39501"/>
    <cellStyle name="40 % - Akzent1 7 3 4 4" xfId="52992"/>
    <cellStyle name="40 % - Akzent1 7 3 5" xfId="15948"/>
    <cellStyle name="40 % - Akzent1 7 3 6" xfId="29432"/>
    <cellStyle name="40 % - Akzent1 7 3 7" xfId="42923"/>
    <cellStyle name="40 % - Akzent1 7 4" xfId="3598"/>
    <cellStyle name="40 % - Akzent1 7 4 2" xfId="6959"/>
    <cellStyle name="40 % - Akzent1 7 4 2 2" xfId="20410"/>
    <cellStyle name="40 % - Akzent1 7 4 2 3" xfId="33894"/>
    <cellStyle name="40 % - Akzent1 7 4 2 4" xfId="47385"/>
    <cellStyle name="40 % - Akzent1 7 4 3" xfId="10315"/>
    <cellStyle name="40 % - Akzent1 7 4 3 2" xfId="23766"/>
    <cellStyle name="40 % - Akzent1 7 4 3 3" xfId="37250"/>
    <cellStyle name="40 % - Akzent1 7 4 3 4" xfId="50741"/>
    <cellStyle name="40 % - Akzent1 7 4 4" xfId="13671"/>
    <cellStyle name="40 % - Akzent1 7 4 4 2" xfId="27122"/>
    <cellStyle name="40 % - Akzent1 7 4 4 3" xfId="40606"/>
    <cellStyle name="40 % - Akzent1 7 4 4 4" xfId="54097"/>
    <cellStyle name="40 % - Akzent1 7 4 5" xfId="17053"/>
    <cellStyle name="40 % - Akzent1 7 4 6" xfId="30537"/>
    <cellStyle name="40 % - Akzent1 7 4 7" xfId="44028"/>
    <cellStyle name="40 % - Akzent1 7 5" xfId="4178"/>
    <cellStyle name="40 % - Akzent1 7 5 2" xfId="7535"/>
    <cellStyle name="40 % - Akzent1 7 5 2 2" xfId="20986"/>
    <cellStyle name="40 % - Akzent1 7 5 2 3" xfId="34470"/>
    <cellStyle name="40 % - Akzent1 7 5 2 4" xfId="47961"/>
    <cellStyle name="40 % - Akzent1 7 5 3" xfId="10891"/>
    <cellStyle name="40 % - Akzent1 7 5 3 2" xfId="24342"/>
    <cellStyle name="40 % - Akzent1 7 5 3 3" xfId="37826"/>
    <cellStyle name="40 % - Akzent1 7 5 3 4" xfId="51317"/>
    <cellStyle name="40 % - Akzent1 7 5 4" xfId="14247"/>
    <cellStyle name="40 % - Akzent1 7 5 4 2" xfId="27698"/>
    <cellStyle name="40 % - Akzent1 7 5 4 3" xfId="41182"/>
    <cellStyle name="40 % - Akzent1 7 5 4 4" xfId="54673"/>
    <cellStyle name="40 % - Akzent1 7 5 5" xfId="17629"/>
    <cellStyle name="40 % - Akzent1 7 5 6" xfId="31113"/>
    <cellStyle name="40 % - Akzent1 7 5 7" xfId="44604"/>
    <cellStyle name="40 % - Akzent1 7 6" xfId="4728"/>
    <cellStyle name="40 % - Akzent1 7 6 2" xfId="18179"/>
    <cellStyle name="40 % - Akzent1 7 6 3" xfId="31663"/>
    <cellStyle name="40 % - Akzent1 7 6 4" xfId="45154"/>
    <cellStyle name="40 % - Akzent1 7 7" xfId="8084"/>
    <cellStyle name="40 % - Akzent1 7 7 2" xfId="21535"/>
    <cellStyle name="40 % - Akzent1 7 7 3" xfId="35019"/>
    <cellStyle name="40 % - Akzent1 7 7 4" xfId="48510"/>
    <cellStyle name="40 % - Akzent1 7 8" xfId="11440"/>
    <cellStyle name="40 % - Akzent1 7 8 2" xfId="24891"/>
    <cellStyle name="40 % - Akzent1 7 8 3" xfId="38375"/>
    <cellStyle name="40 % - Akzent1 7 8 4" xfId="51866"/>
    <cellStyle name="40 % - Akzent1 7 9" xfId="14821"/>
    <cellStyle name="40 % - Akzent1 8" xfId="1576"/>
    <cellStyle name="40 % - Akzent1 8 10" xfId="28545"/>
    <cellStyle name="40 % - Akzent1 8 11" xfId="42036"/>
    <cellStyle name="40 % - Akzent1 8 2" xfId="2153"/>
    <cellStyle name="40 % - Akzent1 8 2 2" xfId="3294"/>
    <cellStyle name="40 % - Akzent1 8 2 2 2" xfId="6655"/>
    <cellStyle name="40 % - Akzent1 8 2 2 2 2" xfId="20106"/>
    <cellStyle name="40 % - Akzent1 8 2 2 2 3" xfId="33590"/>
    <cellStyle name="40 % - Akzent1 8 2 2 2 4" xfId="47081"/>
    <cellStyle name="40 % - Akzent1 8 2 2 3" xfId="10011"/>
    <cellStyle name="40 % - Akzent1 8 2 2 3 2" xfId="23462"/>
    <cellStyle name="40 % - Akzent1 8 2 2 3 3" xfId="36946"/>
    <cellStyle name="40 % - Akzent1 8 2 2 3 4" xfId="50437"/>
    <cellStyle name="40 % - Akzent1 8 2 2 4" xfId="13367"/>
    <cellStyle name="40 % - Akzent1 8 2 2 4 2" xfId="26818"/>
    <cellStyle name="40 % - Akzent1 8 2 2 4 3" xfId="40302"/>
    <cellStyle name="40 % - Akzent1 8 2 2 4 4" xfId="53793"/>
    <cellStyle name="40 % - Akzent1 8 2 2 5" xfId="16749"/>
    <cellStyle name="40 % - Akzent1 8 2 2 6" xfId="30233"/>
    <cellStyle name="40 % - Akzent1 8 2 2 7" xfId="43724"/>
    <cellStyle name="40 % - Akzent1 8 2 3" xfId="5528"/>
    <cellStyle name="40 % - Akzent1 8 2 3 2" xfId="18979"/>
    <cellStyle name="40 % - Akzent1 8 2 3 3" xfId="32463"/>
    <cellStyle name="40 % - Akzent1 8 2 3 4" xfId="45954"/>
    <cellStyle name="40 % - Akzent1 8 2 4" xfId="8884"/>
    <cellStyle name="40 % - Akzent1 8 2 4 2" xfId="22335"/>
    <cellStyle name="40 % - Akzent1 8 2 4 3" xfId="35819"/>
    <cellStyle name="40 % - Akzent1 8 2 4 4" xfId="49310"/>
    <cellStyle name="40 % - Akzent1 8 2 5" xfId="12240"/>
    <cellStyle name="40 % - Akzent1 8 2 5 2" xfId="25691"/>
    <cellStyle name="40 % - Akzent1 8 2 5 3" xfId="39175"/>
    <cellStyle name="40 % - Akzent1 8 2 5 4" xfId="52666"/>
    <cellStyle name="40 % - Akzent1 8 2 6" xfId="15622"/>
    <cellStyle name="40 % - Akzent1 8 2 7" xfId="29106"/>
    <cellStyle name="40 % - Akzent1 8 2 8" xfId="42597"/>
    <cellStyle name="40 % - Akzent1 8 3" xfId="2734"/>
    <cellStyle name="40 % - Akzent1 8 3 2" xfId="6095"/>
    <cellStyle name="40 % - Akzent1 8 3 2 2" xfId="19546"/>
    <cellStyle name="40 % - Akzent1 8 3 2 3" xfId="33030"/>
    <cellStyle name="40 % - Akzent1 8 3 2 4" xfId="46521"/>
    <cellStyle name="40 % - Akzent1 8 3 3" xfId="9451"/>
    <cellStyle name="40 % - Akzent1 8 3 3 2" xfId="22902"/>
    <cellStyle name="40 % - Akzent1 8 3 3 3" xfId="36386"/>
    <cellStyle name="40 % - Akzent1 8 3 3 4" xfId="49877"/>
    <cellStyle name="40 % - Akzent1 8 3 4" xfId="12807"/>
    <cellStyle name="40 % - Akzent1 8 3 4 2" xfId="26258"/>
    <cellStyle name="40 % - Akzent1 8 3 4 3" xfId="39742"/>
    <cellStyle name="40 % - Akzent1 8 3 4 4" xfId="53233"/>
    <cellStyle name="40 % - Akzent1 8 3 5" xfId="16189"/>
    <cellStyle name="40 % - Akzent1 8 3 6" xfId="29673"/>
    <cellStyle name="40 % - Akzent1 8 3 7" xfId="43164"/>
    <cellStyle name="40 % - Akzent1 8 4" xfId="3839"/>
    <cellStyle name="40 % - Akzent1 8 4 2" xfId="7200"/>
    <cellStyle name="40 % - Akzent1 8 4 2 2" xfId="20651"/>
    <cellStyle name="40 % - Akzent1 8 4 2 3" xfId="34135"/>
    <cellStyle name="40 % - Akzent1 8 4 2 4" xfId="47626"/>
    <cellStyle name="40 % - Akzent1 8 4 3" xfId="10556"/>
    <cellStyle name="40 % - Akzent1 8 4 3 2" xfId="24007"/>
    <cellStyle name="40 % - Akzent1 8 4 3 3" xfId="37491"/>
    <cellStyle name="40 % - Akzent1 8 4 3 4" xfId="50982"/>
    <cellStyle name="40 % - Akzent1 8 4 4" xfId="13912"/>
    <cellStyle name="40 % - Akzent1 8 4 4 2" xfId="27363"/>
    <cellStyle name="40 % - Akzent1 8 4 4 3" xfId="40847"/>
    <cellStyle name="40 % - Akzent1 8 4 4 4" xfId="54338"/>
    <cellStyle name="40 % - Akzent1 8 4 5" xfId="17294"/>
    <cellStyle name="40 % - Akzent1 8 4 6" xfId="30778"/>
    <cellStyle name="40 % - Akzent1 8 4 7" xfId="44269"/>
    <cellStyle name="40 % - Akzent1 8 5" xfId="4419"/>
    <cellStyle name="40 % - Akzent1 8 5 2" xfId="7776"/>
    <cellStyle name="40 % - Akzent1 8 5 2 2" xfId="21227"/>
    <cellStyle name="40 % - Akzent1 8 5 2 3" xfId="34711"/>
    <cellStyle name="40 % - Akzent1 8 5 2 4" xfId="48202"/>
    <cellStyle name="40 % - Akzent1 8 5 3" xfId="11132"/>
    <cellStyle name="40 % - Akzent1 8 5 3 2" xfId="24583"/>
    <cellStyle name="40 % - Akzent1 8 5 3 3" xfId="38067"/>
    <cellStyle name="40 % - Akzent1 8 5 3 4" xfId="51558"/>
    <cellStyle name="40 % - Akzent1 8 5 4" xfId="14488"/>
    <cellStyle name="40 % - Akzent1 8 5 4 2" xfId="27939"/>
    <cellStyle name="40 % - Akzent1 8 5 4 3" xfId="41423"/>
    <cellStyle name="40 % - Akzent1 8 5 4 4" xfId="54914"/>
    <cellStyle name="40 % - Akzent1 8 5 5" xfId="17870"/>
    <cellStyle name="40 % - Akzent1 8 5 6" xfId="31354"/>
    <cellStyle name="40 % - Akzent1 8 5 7" xfId="44845"/>
    <cellStyle name="40 % - Akzent1 8 6" xfId="4969"/>
    <cellStyle name="40 % - Akzent1 8 6 2" xfId="18420"/>
    <cellStyle name="40 % - Akzent1 8 6 3" xfId="31904"/>
    <cellStyle name="40 % - Akzent1 8 6 4" xfId="45395"/>
    <cellStyle name="40 % - Akzent1 8 7" xfId="8325"/>
    <cellStyle name="40 % - Akzent1 8 7 2" xfId="21776"/>
    <cellStyle name="40 % - Akzent1 8 7 3" xfId="35260"/>
    <cellStyle name="40 % - Akzent1 8 7 4" xfId="48751"/>
    <cellStyle name="40 % - Akzent1 8 8" xfId="11681"/>
    <cellStyle name="40 % - Akzent1 8 8 2" xfId="25132"/>
    <cellStyle name="40 % - Akzent1 8 8 3" xfId="38616"/>
    <cellStyle name="40 % - Akzent1 8 8 4" xfId="52107"/>
    <cellStyle name="40 % - Akzent1 8 9" xfId="15062"/>
    <cellStyle name="40 % - Akzent1 9" xfId="1623"/>
    <cellStyle name="40 % - Akzent1 9 2" xfId="2177"/>
    <cellStyle name="40 % - Akzent1 9 2 2" xfId="3318"/>
    <cellStyle name="40 % - Akzent1 9 2 2 2" xfId="6679"/>
    <cellStyle name="40 % - Akzent1 9 2 2 2 2" xfId="20130"/>
    <cellStyle name="40 % - Akzent1 9 2 2 2 3" xfId="33614"/>
    <cellStyle name="40 % - Akzent1 9 2 2 2 4" xfId="47105"/>
    <cellStyle name="40 % - Akzent1 9 2 2 3" xfId="10035"/>
    <cellStyle name="40 % - Akzent1 9 2 2 3 2" xfId="23486"/>
    <cellStyle name="40 % - Akzent1 9 2 2 3 3" xfId="36970"/>
    <cellStyle name="40 % - Akzent1 9 2 2 3 4" xfId="50461"/>
    <cellStyle name="40 % - Akzent1 9 2 2 4" xfId="13391"/>
    <cellStyle name="40 % - Akzent1 9 2 2 4 2" xfId="26842"/>
    <cellStyle name="40 % - Akzent1 9 2 2 4 3" xfId="40326"/>
    <cellStyle name="40 % - Akzent1 9 2 2 4 4" xfId="53817"/>
    <cellStyle name="40 % - Akzent1 9 2 2 5" xfId="16773"/>
    <cellStyle name="40 % - Akzent1 9 2 2 6" xfId="30257"/>
    <cellStyle name="40 % - Akzent1 9 2 2 7" xfId="43748"/>
    <cellStyle name="40 % - Akzent1 9 2 3" xfId="5552"/>
    <cellStyle name="40 % - Akzent1 9 2 3 2" xfId="19003"/>
    <cellStyle name="40 % - Akzent1 9 2 3 3" xfId="32487"/>
    <cellStyle name="40 % - Akzent1 9 2 3 4" xfId="45978"/>
    <cellStyle name="40 % - Akzent1 9 2 4" xfId="8908"/>
    <cellStyle name="40 % - Akzent1 9 2 4 2" xfId="22359"/>
    <cellStyle name="40 % - Akzent1 9 2 4 3" xfId="35843"/>
    <cellStyle name="40 % - Akzent1 9 2 4 4" xfId="49334"/>
    <cellStyle name="40 % - Akzent1 9 2 5" xfId="12264"/>
    <cellStyle name="40 % - Akzent1 9 2 5 2" xfId="25715"/>
    <cellStyle name="40 % - Akzent1 9 2 5 3" xfId="39199"/>
    <cellStyle name="40 % - Akzent1 9 2 5 4" xfId="52690"/>
    <cellStyle name="40 % - Akzent1 9 2 6" xfId="15646"/>
    <cellStyle name="40 % - Akzent1 9 2 7" xfId="29130"/>
    <cellStyle name="40 % - Akzent1 9 2 8" xfId="42621"/>
    <cellStyle name="40 % - Akzent1 9 3" xfId="2759"/>
    <cellStyle name="40 % - Akzent1 9 3 2" xfId="6120"/>
    <cellStyle name="40 % - Akzent1 9 3 2 2" xfId="19571"/>
    <cellStyle name="40 % - Akzent1 9 3 2 3" xfId="33055"/>
    <cellStyle name="40 % - Akzent1 9 3 2 4" xfId="46546"/>
    <cellStyle name="40 % - Akzent1 9 3 3" xfId="9476"/>
    <cellStyle name="40 % - Akzent1 9 3 3 2" xfId="22927"/>
    <cellStyle name="40 % - Akzent1 9 3 3 3" xfId="36411"/>
    <cellStyle name="40 % - Akzent1 9 3 3 4" xfId="49902"/>
    <cellStyle name="40 % - Akzent1 9 3 4" xfId="12832"/>
    <cellStyle name="40 % - Akzent1 9 3 4 2" xfId="26283"/>
    <cellStyle name="40 % - Akzent1 9 3 4 3" xfId="39767"/>
    <cellStyle name="40 % - Akzent1 9 3 4 4" xfId="53258"/>
    <cellStyle name="40 % - Akzent1 9 3 5" xfId="16214"/>
    <cellStyle name="40 % - Akzent1 9 3 6" xfId="29698"/>
    <cellStyle name="40 % - Akzent1 9 3 7" xfId="43189"/>
    <cellStyle name="40 % - Akzent1 9 4" xfId="4993"/>
    <cellStyle name="40 % - Akzent1 9 4 2" xfId="18444"/>
    <cellStyle name="40 % - Akzent1 9 4 3" xfId="31928"/>
    <cellStyle name="40 % - Akzent1 9 4 4" xfId="45419"/>
    <cellStyle name="40 % - Akzent1 9 5" xfId="8349"/>
    <cellStyle name="40 % - Akzent1 9 5 2" xfId="21800"/>
    <cellStyle name="40 % - Akzent1 9 5 3" xfId="35284"/>
    <cellStyle name="40 % - Akzent1 9 5 4" xfId="48775"/>
    <cellStyle name="40 % - Akzent1 9 6" xfId="11705"/>
    <cellStyle name="40 % - Akzent1 9 6 2" xfId="25156"/>
    <cellStyle name="40 % - Akzent1 9 6 3" xfId="38640"/>
    <cellStyle name="40 % - Akzent1 9 6 4" xfId="52131"/>
    <cellStyle name="40 % - Akzent1 9 7" xfId="15087"/>
    <cellStyle name="40 % - Akzent1 9 8" xfId="28571"/>
    <cellStyle name="40 % - Akzent1 9 9" xfId="42062"/>
    <cellStyle name="40 % - Akzent2" xfId="260" builtinId="35" customBuiltin="1"/>
    <cellStyle name="40 % - Akzent2 10" xfId="1647"/>
    <cellStyle name="40 % - Akzent2 10 2" xfId="2783"/>
    <cellStyle name="40 % - Akzent2 10 2 2" xfId="6144"/>
    <cellStyle name="40 % - Akzent2 10 2 2 2" xfId="19595"/>
    <cellStyle name="40 % - Akzent2 10 2 2 3" xfId="33079"/>
    <cellStyle name="40 % - Akzent2 10 2 2 4" xfId="46570"/>
    <cellStyle name="40 % - Akzent2 10 2 3" xfId="9500"/>
    <cellStyle name="40 % - Akzent2 10 2 3 2" xfId="22951"/>
    <cellStyle name="40 % - Akzent2 10 2 3 3" xfId="36435"/>
    <cellStyle name="40 % - Akzent2 10 2 3 4" xfId="49926"/>
    <cellStyle name="40 % - Akzent2 10 2 4" xfId="12856"/>
    <cellStyle name="40 % - Akzent2 10 2 4 2" xfId="26307"/>
    <cellStyle name="40 % - Akzent2 10 2 4 3" xfId="39791"/>
    <cellStyle name="40 % - Akzent2 10 2 4 4" xfId="53282"/>
    <cellStyle name="40 % - Akzent2 10 2 5" xfId="16238"/>
    <cellStyle name="40 % - Akzent2 10 2 6" xfId="29722"/>
    <cellStyle name="40 % - Akzent2 10 2 7" xfId="43213"/>
    <cellStyle name="40 % - Akzent2 10 3" xfId="5017"/>
    <cellStyle name="40 % - Akzent2 10 3 2" xfId="18468"/>
    <cellStyle name="40 % - Akzent2 10 3 3" xfId="31952"/>
    <cellStyle name="40 % - Akzent2 10 3 4" xfId="45443"/>
    <cellStyle name="40 % - Akzent2 10 4" xfId="8373"/>
    <cellStyle name="40 % - Akzent2 10 4 2" xfId="21824"/>
    <cellStyle name="40 % - Akzent2 10 4 3" xfId="35308"/>
    <cellStyle name="40 % - Akzent2 10 4 4" xfId="48799"/>
    <cellStyle name="40 % - Akzent2 10 5" xfId="11729"/>
    <cellStyle name="40 % - Akzent2 10 5 2" xfId="25180"/>
    <cellStyle name="40 % - Akzent2 10 5 3" xfId="38664"/>
    <cellStyle name="40 % - Akzent2 10 5 4" xfId="52155"/>
    <cellStyle name="40 % - Akzent2 10 6" xfId="15111"/>
    <cellStyle name="40 % - Akzent2 10 7" xfId="28595"/>
    <cellStyle name="40 % - Akzent2 10 8" xfId="42086"/>
    <cellStyle name="40 % - Akzent2 11" xfId="2206"/>
    <cellStyle name="40 % - Akzent2 11 2" xfId="5581"/>
    <cellStyle name="40 % - Akzent2 11 2 2" xfId="19032"/>
    <cellStyle name="40 % - Akzent2 11 2 3" xfId="32516"/>
    <cellStyle name="40 % - Akzent2 11 2 4" xfId="46007"/>
    <cellStyle name="40 % - Akzent2 11 3" xfId="8937"/>
    <cellStyle name="40 % - Akzent2 11 3 2" xfId="22388"/>
    <cellStyle name="40 % - Akzent2 11 3 3" xfId="35872"/>
    <cellStyle name="40 % - Akzent2 11 3 4" xfId="49363"/>
    <cellStyle name="40 % - Akzent2 11 4" xfId="12293"/>
    <cellStyle name="40 % - Akzent2 11 4 2" xfId="25744"/>
    <cellStyle name="40 % - Akzent2 11 4 3" xfId="39228"/>
    <cellStyle name="40 % - Akzent2 11 4 4" xfId="52719"/>
    <cellStyle name="40 % - Akzent2 11 5" xfId="15675"/>
    <cellStyle name="40 % - Akzent2 11 6" xfId="29159"/>
    <cellStyle name="40 % - Akzent2 11 7" xfId="42650"/>
    <cellStyle name="40 % - Akzent2 12" xfId="3347"/>
    <cellStyle name="40 % - Akzent2 12 2" xfId="6708"/>
    <cellStyle name="40 % - Akzent2 12 2 2" xfId="20159"/>
    <cellStyle name="40 % - Akzent2 12 2 3" xfId="33643"/>
    <cellStyle name="40 % - Akzent2 12 2 4" xfId="47134"/>
    <cellStyle name="40 % - Akzent2 12 3" xfId="10064"/>
    <cellStyle name="40 % - Akzent2 12 3 2" xfId="23515"/>
    <cellStyle name="40 % - Akzent2 12 3 3" xfId="36999"/>
    <cellStyle name="40 % - Akzent2 12 3 4" xfId="50490"/>
    <cellStyle name="40 % - Akzent2 12 4" xfId="13420"/>
    <cellStyle name="40 % - Akzent2 12 4 2" xfId="26871"/>
    <cellStyle name="40 % - Akzent2 12 4 3" xfId="40355"/>
    <cellStyle name="40 % - Akzent2 12 4 4" xfId="53846"/>
    <cellStyle name="40 % - Akzent2 12 5" xfId="16802"/>
    <cellStyle name="40 % - Akzent2 12 6" xfId="30286"/>
    <cellStyle name="40 % - Akzent2 12 7" xfId="43777"/>
    <cellStyle name="40 % - Akzent2 13" xfId="3863"/>
    <cellStyle name="40 % - Akzent2 13 2" xfId="7224"/>
    <cellStyle name="40 % - Akzent2 13 2 2" xfId="20675"/>
    <cellStyle name="40 % - Akzent2 13 2 3" xfId="34159"/>
    <cellStyle name="40 % - Akzent2 13 2 4" xfId="47650"/>
    <cellStyle name="40 % - Akzent2 13 3" xfId="10580"/>
    <cellStyle name="40 % - Akzent2 13 3 2" xfId="24031"/>
    <cellStyle name="40 % - Akzent2 13 3 3" xfId="37515"/>
    <cellStyle name="40 % - Akzent2 13 3 4" xfId="51006"/>
    <cellStyle name="40 % - Akzent2 13 4" xfId="13936"/>
    <cellStyle name="40 % - Akzent2 13 4 2" xfId="27387"/>
    <cellStyle name="40 % - Akzent2 13 4 3" xfId="40871"/>
    <cellStyle name="40 % - Akzent2 13 4 4" xfId="54362"/>
    <cellStyle name="40 % - Akzent2 13 5" xfId="17318"/>
    <cellStyle name="40 % - Akzent2 13 6" xfId="30802"/>
    <cellStyle name="40 % - Akzent2 13 7" xfId="44293"/>
    <cellStyle name="40 % - Akzent2 14" xfId="3927"/>
    <cellStyle name="40 % - Akzent2 14 2" xfId="7284"/>
    <cellStyle name="40 % - Akzent2 14 2 2" xfId="20735"/>
    <cellStyle name="40 % - Akzent2 14 2 3" xfId="34219"/>
    <cellStyle name="40 % - Akzent2 14 2 4" xfId="47710"/>
    <cellStyle name="40 % - Akzent2 14 3" xfId="10640"/>
    <cellStyle name="40 % - Akzent2 14 3 2" xfId="24091"/>
    <cellStyle name="40 % - Akzent2 14 3 3" xfId="37575"/>
    <cellStyle name="40 % - Akzent2 14 3 4" xfId="51066"/>
    <cellStyle name="40 % - Akzent2 14 4" xfId="13996"/>
    <cellStyle name="40 % - Akzent2 14 4 2" xfId="27447"/>
    <cellStyle name="40 % - Akzent2 14 4 3" xfId="40931"/>
    <cellStyle name="40 % - Akzent2 14 4 4" xfId="54422"/>
    <cellStyle name="40 % - Akzent2 14 5" xfId="17378"/>
    <cellStyle name="40 % - Akzent2 14 6" xfId="30862"/>
    <cellStyle name="40 % - Akzent2 14 7" xfId="44353"/>
    <cellStyle name="40 % - Akzent2 15" xfId="4455"/>
    <cellStyle name="40 % - Akzent2 15 2" xfId="17906"/>
    <cellStyle name="40 % - Akzent2 15 3" xfId="31390"/>
    <cellStyle name="40 % - Akzent2 15 4" xfId="44881"/>
    <cellStyle name="40 % - Akzent2 16" xfId="7811"/>
    <cellStyle name="40 % - Akzent2 16 2" xfId="21262"/>
    <cellStyle name="40 % - Akzent2 16 3" xfId="34746"/>
    <cellStyle name="40 % - Akzent2 16 4" xfId="48237"/>
    <cellStyle name="40 % - Akzent2 17" xfId="11167"/>
    <cellStyle name="40 % - Akzent2 17 2" xfId="24618"/>
    <cellStyle name="40 % - Akzent2 17 3" xfId="38102"/>
    <cellStyle name="40 % - Akzent2 17 4" xfId="51593"/>
    <cellStyle name="40 % - Akzent2 18" xfId="14514"/>
    <cellStyle name="40 % - Akzent2 19" xfId="27998"/>
    <cellStyle name="40 % - Akzent2 2" xfId="574"/>
    <cellStyle name="40 % - Akzent2 2 10" xfId="4511"/>
    <cellStyle name="40 % - Akzent2 2 10 2" xfId="17962"/>
    <cellStyle name="40 % - Akzent2 2 10 3" xfId="31446"/>
    <cellStyle name="40 % - Akzent2 2 10 4" xfId="44937"/>
    <cellStyle name="40 % - Akzent2 2 11" xfId="7867"/>
    <cellStyle name="40 % - Akzent2 2 11 2" xfId="21318"/>
    <cellStyle name="40 % - Akzent2 2 11 3" xfId="34802"/>
    <cellStyle name="40 % - Akzent2 2 11 4" xfId="48293"/>
    <cellStyle name="40 % - Akzent2 2 12" xfId="11223"/>
    <cellStyle name="40 % - Akzent2 2 12 2" xfId="24674"/>
    <cellStyle name="40 % - Akzent2 2 12 3" xfId="38158"/>
    <cellStyle name="40 % - Akzent2 2 12 4" xfId="51649"/>
    <cellStyle name="40 % - Akzent2 2 13" xfId="14604"/>
    <cellStyle name="40 % - Akzent2 2 14" xfId="28083"/>
    <cellStyle name="40 % - Akzent2 2 15" xfId="41561"/>
    <cellStyle name="40 % - Akzent2 2 2" xfId="708"/>
    <cellStyle name="40 % - Akzent2 2 2 10" xfId="14706"/>
    <cellStyle name="40 % - Akzent2 2 2 11" xfId="28189"/>
    <cellStyle name="40 % - Akzent2 2 2 12" xfId="41680"/>
    <cellStyle name="40 % - Akzent2 2 2 13" xfId="1236"/>
    <cellStyle name="40 % - Akzent2 2 2 2" xfId="1472"/>
    <cellStyle name="40 % - Akzent2 2 2 2 10" xfId="28439"/>
    <cellStyle name="40 % - Akzent2 2 2 2 11" xfId="41930"/>
    <cellStyle name="40 % - Akzent2 2 2 2 2" xfId="2047"/>
    <cellStyle name="40 % - Akzent2 2 2 2 2 2" xfId="3188"/>
    <cellStyle name="40 % - Akzent2 2 2 2 2 2 2" xfId="6549"/>
    <cellStyle name="40 % - Akzent2 2 2 2 2 2 2 2" xfId="20000"/>
    <cellStyle name="40 % - Akzent2 2 2 2 2 2 2 3" xfId="33484"/>
    <cellStyle name="40 % - Akzent2 2 2 2 2 2 2 4" xfId="46975"/>
    <cellStyle name="40 % - Akzent2 2 2 2 2 2 3" xfId="9905"/>
    <cellStyle name="40 % - Akzent2 2 2 2 2 2 3 2" xfId="23356"/>
    <cellStyle name="40 % - Akzent2 2 2 2 2 2 3 3" xfId="36840"/>
    <cellStyle name="40 % - Akzent2 2 2 2 2 2 3 4" xfId="50331"/>
    <cellStyle name="40 % - Akzent2 2 2 2 2 2 4" xfId="13261"/>
    <cellStyle name="40 % - Akzent2 2 2 2 2 2 4 2" xfId="26712"/>
    <cellStyle name="40 % - Akzent2 2 2 2 2 2 4 3" xfId="40196"/>
    <cellStyle name="40 % - Akzent2 2 2 2 2 2 4 4" xfId="53687"/>
    <cellStyle name="40 % - Akzent2 2 2 2 2 2 5" xfId="16643"/>
    <cellStyle name="40 % - Akzent2 2 2 2 2 2 6" xfId="30127"/>
    <cellStyle name="40 % - Akzent2 2 2 2 2 2 7" xfId="43618"/>
    <cellStyle name="40 % - Akzent2 2 2 2 2 3" xfId="5422"/>
    <cellStyle name="40 % - Akzent2 2 2 2 2 3 2" xfId="18873"/>
    <cellStyle name="40 % - Akzent2 2 2 2 2 3 3" xfId="32357"/>
    <cellStyle name="40 % - Akzent2 2 2 2 2 3 4" xfId="45848"/>
    <cellStyle name="40 % - Akzent2 2 2 2 2 4" xfId="8778"/>
    <cellStyle name="40 % - Akzent2 2 2 2 2 4 2" xfId="22229"/>
    <cellStyle name="40 % - Akzent2 2 2 2 2 4 3" xfId="35713"/>
    <cellStyle name="40 % - Akzent2 2 2 2 2 4 4" xfId="49204"/>
    <cellStyle name="40 % - Akzent2 2 2 2 2 5" xfId="12134"/>
    <cellStyle name="40 % - Akzent2 2 2 2 2 5 2" xfId="25585"/>
    <cellStyle name="40 % - Akzent2 2 2 2 2 5 3" xfId="39069"/>
    <cellStyle name="40 % - Akzent2 2 2 2 2 5 4" xfId="52560"/>
    <cellStyle name="40 % - Akzent2 2 2 2 2 6" xfId="15516"/>
    <cellStyle name="40 % - Akzent2 2 2 2 2 7" xfId="29000"/>
    <cellStyle name="40 % - Akzent2 2 2 2 2 8" xfId="42491"/>
    <cellStyle name="40 % - Akzent2 2 2 2 3" xfId="2628"/>
    <cellStyle name="40 % - Akzent2 2 2 2 3 2" xfId="5989"/>
    <cellStyle name="40 % - Akzent2 2 2 2 3 2 2" xfId="19440"/>
    <cellStyle name="40 % - Akzent2 2 2 2 3 2 3" xfId="32924"/>
    <cellStyle name="40 % - Akzent2 2 2 2 3 2 4" xfId="46415"/>
    <cellStyle name="40 % - Akzent2 2 2 2 3 3" xfId="9345"/>
    <cellStyle name="40 % - Akzent2 2 2 2 3 3 2" xfId="22796"/>
    <cellStyle name="40 % - Akzent2 2 2 2 3 3 3" xfId="36280"/>
    <cellStyle name="40 % - Akzent2 2 2 2 3 3 4" xfId="49771"/>
    <cellStyle name="40 % - Akzent2 2 2 2 3 4" xfId="12701"/>
    <cellStyle name="40 % - Akzent2 2 2 2 3 4 2" xfId="26152"/>
    <cellStyle name="40 % - Akzent2 2 2 2 3 4 3" xfId="39636"/>
    <cellStyle name="40 % - Akzent2 2 2 2 3 4 4" xfId="53127"/>
    <cellStyle name="40 % - Akzent2 2 2 2 3 5" xfId="16083"/>
    <cellStyle name="40 % - Akzent2 2 2 2 3 6" xfId="29567"/>
    <cellStyle name="40 % - Akzent2 2 2 2 3 7" xfId="43058"/>
    <cellStyle name="40 % - Akzent2 2 2 2 4" xfId="3733"/>
    <cellStyle name="40 % - Akzent2 2 2 2 4 2" xfId="7094"/>
    <cellStyle name="40 % - Akzent2 2 2 2 4 2 2" xfId="20545"/>
    <cellStyle name="40 % - Akzent2 2 2 2 4 2 3" xfId="34029"/>
    <cellStyle name="40 % - Akzent2 2 2 2 4 2 4" xfId="47520"/>
    <cellStyle name="40 % - Akzent2 2 2 2 4 3" xfId="10450"/>
    <cellStyle name="40 % - Akzent2 2 2 2 4 3 2" xfId="23901"/>
    <cellStyle name="40 % - Akzent2 2 2 2 4 3 3" xfId="37385"/>
    <cellStyle name="40 % - Akzent2 2 2 2 4 3 4" xfId="50876"/>
    <cellStyle name="40 % - Akzent2 2 2 2 4 4" xfId="13806"/>
    <cellStyle name="40 % - Akzent2 2 2 2 4 4 2" xfId="27257"/>
    <cellStyle name="40 % - Akzent2 2 2 2 4 4 3" xfId="40741"/>
    <cellStyle name="40 % - Akzent2 2 2 2 4 4 4" xfId="54232"/>
    <cellStyle name="40 % - Akzent2 2 2 2 4 5" xfId="17188"/>
    <cellStyle name="40 % - Akzent2 2 2 2 4 6" xfId="30672"/>
    <cellStyle name="40 % - Akzent2 2 2 2 4 7" xfId="44163"/>
    <cellStyle name="40 % - Akzent2 2 2 2 5" xfId="4313"/>
    <cellStyle name="40 % - Akzent2 2 2 2 5 2" xfId="7670"/>
    <cellStyle name="40 % - Akzent2 2 2 2 5 2 2" xfId="21121"/>
    <cellStyle name="40 % - Akzent2 2 2 2 5 2 3" xfId="34605"/>
    <cellStyle name="40 % - Akzent2 2 2 2 5 2 4" xfId="48096"/>
    <cellStyle name="40 % - Akzent2 2 2 2 5 3" xfId="11026"/>
    <cellStyle name="40 % - Akzent2 2 2 2 5 3 2" xfId="24477"/>
    <cellStyle name="40 % - Akzent2 2 2 2 5 3 3" xfId="37961"/>
    <cellStyle name="40 % - Akzent2 2 2 2 5 3 4" xfId="51452"/>
    <cellStyle name="40 % - Akzent2 2 2 2 5 4" xfId="14382"/>
    <cellStyle name="40 % - Akzent2 2 2 2 5 4 2" xfId="27833"/>
    <cellStyle name="40 % - Akzent2 2 2 2 5 4 3" xfId="41317"/>
    <cellStyle name="40 % - Akzent2 2 2 2 5 4 4" xfId="54808"/>
    <cellStyle name="40 % - Akzent2 2 2 2 5 5" xfId="17764"/>
    <cellStyle name="40 % - Akzent2 2 2 2 5 6" xfId="31248"/>
    <cellStyle name="40 % - Akzent2 2 2 2 5 7" xfId="44739"/>
    <cellStyle name="40 % - Akzent2 2 2 2 6" xfId="4863"/>
    <cellStyle name="40 % - Akzent2 2 2 2 6 2" xfId="18314"/>
    <cellStyle name="40 % - Akzent2 2 2 2 6 3" xfId="31798"/>
    <cellStyle name="40 % - Akzent2 2 2 2 6 4" xfId="45289"/>
    <cellStyle name="40 % - Akzent2 2 2 2 7" xfId="8219"/>
    <cellStyle name="40 % - Akzent2 2 2 2 7 2" xfId="21670"/>
    <cellStyle name="40 % - Akzent2 2 2 2 7 3" xfId="35154"/>
    <cellStyle name="40 % - Akzent2 2 2 2 7 4" xfId="48645"/>
    <cellStyle name="40 % - Akzent2 2 2 2 8" xfId="11575"/>
    <cellStyle name="40 % - Akzent2 2 2 2 8 2" xfId="25026"/>
    <cellStyle name="40 % - Akzent2 2 2 2 8 3" xfId="38510"/>
    <cellStyle name="40 % - Akzent2 2 2 2 8 4" xfId="52001"/>
    <cellStyle name="40 % - Akzent2 2 2 2 9" xfId="14956"/>
    <cellStyle name="40 % - Akzent2 2 2 3" xfId="1798"/>
    <cellStyle name="40 % - Akzent2 2 2 3 2" xfId="2938"/>
    <cellStyle name="40 % - Akzent2 2 2 3 2 2" xfId="6299"/>
    <cellStyle name="40 % - Akzent2 2 2 3 2 2 2" xfId="19750"/>
    <cellStyle name="40 % - Akzent2 2 2 3 2 2 3" xfId="33234"/>
    <cellStyle name="40 % - Akzent2 2 2 3 2 2 4" xfId="46725"/>
    <cellStyle name="40 % - Akzent2 2 2 3 2 3" xfId="9655"/>
    <cellStyle name="40 % - Akzent2 2 2 3 2 3 2" xfId="23106"/>
    <cellStyle name="40 % - Akzent2 2 2 3 2 3 3" xfId="36590"/>
    <cellStyle name="40 % - Akzent2 2 2 3 2 3 4" xfId="50081"/>
    <cellStyle name="40 % - Akzent2 2 2 3 2 4" xfId="13011"/>
    <cellStyle name="40 % - Akzent2 2 2 3 2 4 2" xfId="26462"/>
    <cellStyle name="40 % - Akzent2 2 2 3 2 4 3" xfId="39946"/>
    <cellStyle name="40 % - Akzent2 2 2 3 2 4 4" xfId="53437"/>
    <cellStyle name="40 % - Akzent2 2 2 3 2 5" xfId="16393"/>
    <cellStyle name="40 % - Akzent2 2 2 3 2 6" xfId="29877"/>
    <cellStyle name="40 % - Akzent2 2 2 3 2 7" xfId="43368"/>
    <cellStyle name="40 % - Akzent2 2 2 3 3" xfId="5172"/>
    <cellStyle name="40 % - Akzent2 2 2 3 3 2" xfId="18623"/>
    <cellStyle name="40 % - Akzent2 2 2 3 3 3" xfId="32107"/>
    <cellStyle name="40 % - Akzent2 2 2 3 3 4" xfId="45598"/>
    <cellStyle name="40 % - Akzent2 2 2 3 4" xfId="8528"/>
    <cellStyle name="40 % - Akzent2 2 2 3 4 2" xfId="21979"/>
    <cellStyle name="40 % - Akzent2 2 2 3 4 3" xfId="35463"/>
    <cellStyle name="40 % - Akzent2 2 2 3 4 4" xfId="48954"/>
    <cellStyle name="40 % - Akzent2 2 2 3 5" xfId="11884"/>
    <cellStyle name="40 % - Akzent2 2 2 3 5 2" xfId="25335"/>
    <cellStyle name="40 % - Akzent2 2 2 3 5 3" xfId="38819"/>
    <cellStyle name="40 % - Akzent2 2 2 3 5 4" xfId="52310"/>
    <cellStyle name="40 % - Akzent2 2 2 3 6" xfId="15266"/>
    <cellStyle name="40 % - Akzent2 2 2 3 7" xfId="28750"/>
    <cellStyle name="40 % - Akzent2 2 2 3 8" xfId="42241"/>
    <cellStyle name="40 % - Akzent2 2 2 4" xfId="2377"/>
    <cellStyle name="40 % - Akzent2 2 2 4 2" xfId="5739"/>
    <cellStyle name="40 % - Akzent2 2 2 4 2 2" xfId="19190"/>
    <cellStyle name="40 % - Akzent2 2 2 4 2 3" xfId="32674"/>
    <cellStyle name="40 % - Akzent2 2 2 4 2 4" xfId="46165"/>
    <cellStyle name="40 % - Akzent2 2 2 4 3" xfId="9095"/>
    <cellStyle name="40 % - Akzent2 2 2 4 3 2" xfId="22546"/>
    <cellStyle name="40 % - Akzent2 2 2 4 3 3" xfId="36030"/>
    <cellStyle name="40 % - Akzent2 2 2 4 3 4" xfId="49521"/>
    <cellStyle name="40 % - Akzent2 2 2 4 4" xfId="12451"/>
    <cellStyle name="40 % - Akzent2 2 2 4 4 2" xfId="25902"/>
    <cellStyle name="40 % - Akzent2 2 2 4 4 3" xfId="39386"/>
    <cellStyle name="40 % - Akzent2 2 2 4 4 4" xfId="52877"/>
    <cellStyle name="40 % - Akzent2 2 2 4 5" xfId="15833"/>
    <cellStyle name="40 % - Akzent2 2 2 4 6" xfId="29317"/>
    <cellStyle name="40 % - Akzent2 2 2 4 7" xfId="42808"/>
    <cellStyle name="40 % - Akzent2 2 2 5" xfId="3483"/>
    <cellStyle name="40 % - Akzent2 2 2 5 2" xfId="6844"/>
    <cellStyle name="40 % - Akzent2 2 2 5 2 2" xfId="20295"/>
    <cellStyle name="40 % - Akzent2 2 2 5 2 3" xfId="33779"/>
    <cellStyle name="40 % - Akzent2 2 2 5 2 4" xfId="47270"/>
    <cellStyle name="40 % - Akzent2 2 2 5 3" xfId="10200"/>
    <cellStyle name="40 % - Akzent2 2 2 5 3 2" xfId="23651"/>
    <cellStyle name="40 % - Akzent2 2 2 5 3 3" xfId="37135"/>
    <cellStyle name="40 % - Akzent2 2 2 5 3 4" xfId="50626"/>
    <cellStyle name="40 % - Akzent2 2 2 5 4" xfId="13556"/>
    <cellStyle name="40 % - Akzent2 2 2 5 4 2" xfId="27007"/>
    <cellStyle name="40 % - Akzent2 2 2 5 4 3" xfId="40491"/>
    <cellStyle name="40 % - Akzent2 2 2 5 4 4" xfId="53982"/>
    <cellStyle name="40 % - Akzent2 2 2 5 5" xfId="16938"/>
    <cellStyle name="40 % - Akzent2 2 2 5 6" xfId="30422"/>
    <cellStyle name="40 % - Akzent2 2 2 5 7" xfId="43913"/>
    <cellStyle name="40 % - Akzent2 2 2 6" xfId="4063"/>
    <cellStyle name="40 % - Akzent2 2 2 6 2" xfId="7420"/>
    <cellStyle name="40 % - Akzent2 2 2 6 2 2" xfId="20871"/>
    <cellStyle name="40 % - Akzent2 2 2 6 2 3" xfId="34355"/>
    <cellStyle name="40 % - Akzent2 2 2 6 2 4" xfId="47846"/>
    <cellStyle name="40 % - Akzent2 2 2 6 3" xfId="10776"/>
    <cellStyle name="40 % - Akzent2 2 2 6 3 2" xfId="24227"/>
    <cellStyle name="40 % - Akzent2 2 2 6 3 3" xfId="37711"/>
    <cellStyle name="40 % - Akzent2 2 2 6 3 4" xfId="51202"/>
    <cellStyle name="40 % - Akzent2 2 2 6 4" xfId="14132"/>
    <cellStyle name="40 % - Akzent2 2 2 6 4 2" xfId="27583"/>
    <cellStyle name="40 % - Akzent2 2 2 6 4 3" xfId="41067"/>
    <cellStyle name="40 % - Akzent2 2 2 6 4 4" xfId="54558"/>
    <cellStyle name="40 % - Akzent2 2 2 6 5" xfId="17514"/>
    <cellStyle name="40 % - Akzent2 2 2 6 6" xfId="30998"/>
    <cellStyle name="40 % - Akzent2 2 2 6 7" xfId="44489"/>
    <cellStyle name="40 % - Akzent2 2 2 7" xfId="4613"/>
    <cellStyle name="40 % - Akzent2 2 2 7 2" xfId="18064"/>
    <cellStyle name="40 % - Akzent2 2 2 7 3" xfId="31548"/>
    <cellStyle name="40 % - Akzent2 2 2 7 4" xfId="45039"/>
    <cellStyle name="40 % - Akzent2 2 2 8" xfId="7969"/>
    <cellStyle name="40 % - Akzent2 2 2 8 2" xfId="21420"/>
    <cellStyle name="40 % - Akzent2 2 2 8 3" xfId="34904"/>
    <cellStyle name="40 % - Akzent2 2 2 8 4" xfId="48395"/>
    <cellStyle name="40 % - Akzent2 2 2 9" xfId="11325"/>
    <cellStyle name="40 % - Akzent2 2 2 9 2" xfId="24776"/>
    <cellStyle name="40 % - Akzent2 2 2 9 3" xfId="38260"/>
    <cellStyle name="40 % - Akzent2 2 2 9 4" xfId="51751"/>
    <cellStyle name="40 % - Akzent2 2 3" xfId="1316"/>
    <cellStyle name="40 % - Akzent2 2 3 10" xfId="14792"/>
    <cellStyle name="40 % - Akzent2 2 3 11" xfId="28275"/>
    <cellStyle name="40 % - Akzent2 2 3 12" xfId="41766"/>
    <cellStyle name="40 % - Akzent2 2 3 2" xfId="1556"/>
    <cellStyle name="40 % - Akzent2 2 3 2 10" xfId="28525"/>
    <cellStyle name="40 % - Akzent2 2 3 2 11" xfId="42016"/>
    <cellStyle name="40 % - Akzent2 2 3 2 2" xfId="2133"/>
    <cellStyle name="40 % - Akzent2 2 3 2 2 2" xfId="3274"/>
    <cellStyle name="40 % - Akzent2 2 3 2 2 2 2" xfId="6635"/>
    <cellStyle name="40 % - Akzent2 2 3 2 2 2 2 2" xfId="20086"/>
    <cellStyle name="40 % - Akzent2 2 3 2 2 2 2 3" xfId="33570"/>
    <cellStyle name="40 % - Akzent2 2 3 2 2 2 2 4" xfId="47061"/>
    <cellStyle name="40 % - Akzent2 2 3 2 2 2 3" xfId="9991"/>
    <cellStyle name="40 % - Akzent2 2 3 2 2 2 3 2" xfId="23442"/>
    <cellStyle name="40 % - Akzent2 2 3 2 2 2 3 3" xfId="36926"/>
    <cellStyle name="40 % - Akzent2 2 3 2 2 2 3 4" xfId="50417"/>
    <cellStyle name="40 % - Akzent2 2 3 2 2 2 4" xfId="13347"/>
    <cellStyle name="40 % - Akzent2 2 3 2 2 2 4 2" xfId="26798"/>
    <cellStyle name="40 % - Akzent2 2 3 2 2 2 4 3" xfId="40282"/>
    <cellStyle name="40 % - Akzent2 2 3 2 2 2 4 4" xfId="53773"/>
    <cellStyle name="40 % - Akzent2 2 3 2 2 2 5" xfId="16729"/>
    <cellStyle name="40 % - Akzent2 2 3 2 2 2 6" xfId="30213"/>
    <cellStyle name="40 % - Akzent2 2 3 2 2 2 7" xfId="43704"/>
    <cellStyle name="40 % - Akzent2 2 3 2 2 3" xfId="5508"/>
    <cellStyle name="40 % - Akzent2 2 3 2 2 3 2" xfId="18959"/>
    <cellStyle name="40 % - Akzent2 2 3 2 2 3 3" xfId="32443"/>
    <cellStyle name="40 % - Akzent2 2 3 2 2 3 4" xfId="45934"/>
    <cellStyle name="40 % - Akzent2 2 3 2 2 4" xfId="8864"/>
    <cellStyle name="40 % - Akzent2 2 3 2 2 4 2" xfId="22315"/>
    <cellStyle name="40 % - Akzent2 2 3 2 2 4 3" xfId="35799"/>
    <cellStyle name="40 % - Akzent2 2 3 2 2 4 4" xfId="49290"/>
    <cellStyle name="40 % - Akzent2 2 3 2 2 5" xfId="12220"/>
    <cellStyle name="40 % - Akzent2 2 3 2 2 5 2" xfId="25671"/>
    <cellStyle name="40 % - Akzent2 2 3 2 2 5 3" xfId="39155"/>
    <cellStyle name="40 % - Akzent2 2 3 2 2 5 4" xfId="52646"/>
    <cellStyle name="40 % - Akzent2 2 3 2 2 6" xfId="15602"/>
    <cellStyle name="40 % - Akzent2 2 3 2 2 7" xfId="29086"/>
    <cellStyle name="40 % - Akzent2 2 3 2 2 8" xfId="42577"/>
    <cellStyle name="40 % - Akzent2 2 3 2 3" xfId="2714"/>
    <cellStyle name="40 % - Akzent2 2 3 2 3 2" xfId="6075"/>
    <cellStyle name="40 % - Akzent2 2 3 2 3 2 2" xfId="19526"/>
    <cellStyle name="40 % - Akzent2 2 3 2 3 2 3" xfId="33010"/>
    <cellStyle name="40 % - Akzent2 2 3 2 3 2 4" xfId="46501"/>
    <cellStyle name="40 % - Akzent2 2 3 2 3 3" xfId="9431"/>
    <cellStyle name="40 % - Akzent2 2 3 2 3 3 2" xfId="22882"/>
    <cellStyle name="40 % - Akzent2 2 3 2 3 3 3" xfId="36366"/>
    <cellStyle name="40 % - Akzent2 2 3 2 3 3 4" xfId="49857"/>
    <cellStyle name="40 % - Akzent2 2 3 2 3 4" xfId="12787"/>
    <cellStyle name="40 % - Akzent2 2 3 2 3 4 2" xfId="26238"/>
    <cellStyle name="40 % - Akzent2 2 3 2 3 4 3" xfId="39722"/>
    <cellStyle name="40 % - Akzent2 2 3 2 3 4 4" xfId="53213"/>
    <cellStyle name="40 % - Akzent2 2 3 2 3 5" xfId="16169"/>
    <cellStyle name="40 % - Akzent2 2 3 2 3 6" xfId="29653"/>
    <cellStyle name="40 % - Akzent2 2 3 2 3 7" xfId="43144"/>
    <cellStyle name="40 % - Akzent2 2 3 2 4" xfId="3819"/>
    <cellStyle name="40 % - Akzent2 2 3 2 4 2" xfId="7180"/>
    <cellStyle name="40 % - Akzent2 2 3 2 4 2 2" xfId="20631"/>
    <cellStyle name="40 % - Akzent2 2 3 2 4 2 3" xfId="34115"/>
    <cellStyle name="40 % - Akzent2 2 3 2 4 2 4" xfId="47606"/>
    <cellStyle name="40 % - Akzent2 2 3 2 4 3" xfId="10536"/>
    <cellStyle name="40 % - Akzent2 2 3 2 4 3 2" xfId="23987"/>
    <cellStyle name="40 % - Akzent2 2 3 2 4 3 3" xfId="37471"/>
    <cellStyle name="40 % - Akzent2 2 3 2 4 3 4" xfId="50962"/>
    <cellStyle name="40 % - Akzent2 2 3 2 4 4" xfId="13892"/>
    <cellStyle name="40 % - Akzent2 2 3 2 4 4 2" xfId="27343"/>
    <cellStyle name="40 % - Akzent2 2 3 2 4 4 3" xfId="40827"/>
    <cellStyle name="40 % - Akzent2 2 3 2 4 4 4" xfId="54318"/>
    <cellStyle name="40 % - Akzent2 2 3 2 4 5" xfId="17274"/>
    <cellStyle name="40 % - Akzent2 2 3 2 4 6" xfId="30758"/>
    <cellStyle name="40 % - Akzent2 2 3 2 4 7" xfId="44249"/>
    <cellStyle name="40 % - Akzent2 2 3 2 5" xfId="4399"/>
    <cellStyle name="40 % - Akzent2 2 3 2 5 2" xfId="7756"/>
    <cellStyle name="40 % - Akzent2 2 3 2 5 2 2" xfId="21207"/>
    <cellStyle name="40 % - Akzent2 2 3 2 5 2 3" xfId="34691"/>
    <cellStyle name="40 % - Akzent2 2 3 2 5 2 4" xfId="48182"/>
    <cellStyle name="40 % - Akzent2 2 3 2 5 3" xfId="11112"/>
    <cellStyle name="40 % - Akzent2 2 3 2 5 3 2" xfId="24563"/>
    <cellStyle name="40 % - Akzent2 2 3 2 5 3 3" xfId="38047"/>
    <cellStyle name="40 % - Akzent2 2 3 2 5 3 4" xfId="51538"/>
    <cellStyle name="40 % - Akzent2 2 3 2 5 4" xfId="14468"/>
    <cellStyle name="40 % - Akzent2 2 3 2 5 4 2" xfId="27919"/>
    <cellStyle name="40 % - Akzent2 2 3 2 5 4 3" xfId="41403"/>
    <cellStyle name="40 % - Akzent2 2 3 2 5 4 4" xfId="54894"/>
    <cellStyle name="40 % - Akzent2 2 3 2 5 5" xfId="17850"/>
    <cellStyle name="40 % - Akzent2 2 3 2 5 6" xfId="31334"/>
    <cellStyle name="40 % - Akzent2 2 3 2 5 7" xfId="44825"/>
    <cellStyle name="40 % - Akzent2 2 3 2 6" xfId="4949"/>
    <cellStyle name="40 % - Akzent2 2 3 2 6 2" xfId="18400"/>
    <cellStyle name="40 % - Akzent2 2 3 2 6 3" xfId="31884"/>
    <cellStyle name="40 % - Akzent2 2 3 2 6 4" xfId="45375"/>
    <cellStyle name="40 % - Akzent2 2 3 2 7" xfId="8305"/>
    <cellStyle name="40 % - Akzent2 2 3 2 7 2" xfId="21756"/>
    <cellStyle name="40 % - Akzent2 2 3 2 7 3" xfId="35240"/>
    <cellStyle name="40 % - Akzent2 2 3 2 7 4" xfId="48731"/>
    <cellStyle name="40 % - Akzent2 2 3 2 8" xfId="11661"/>
    <cellStyle name="40 % - Akzent2 2 3 2 8 2" xfId="25112"/>
    <cellStyle name="40 % - Akzent2 2 3 2 8 3" xfId="38596"/>
    <cellStyle name="40 % - Akzent2 2 3 2 8 4" xfId="52087"/>
    <cellStyle name="40 % - Akzent2 2 3 2 9" xfId="15042"/>
    <cellStyle name="40 % - Akzent2 2 3 3" xfId="1884"/>
    <cellStyle name="40 % - Akzent2 2 3 3 2" xfId="3024"/>
    <cellStyle name="40 % - Akzent2 2 3 3 2 2" xfId="6385"/>
    <cellStyle name="40 % - Akzent2 2 3 3 2 2 2" xfId="19836"/>
    <cellStyle name="40 % - Akzent2 2 3 3 2 2 3" xfId="33320"/>
    <cellStyle name="40 % - Akzent2 2 3 3 2 2 4" xfId="46811"/>
    <cellStyle name="40 % - Akzent2 2 3 3 2 3" xfId="9741"/>
    <cellStyle name="40 % - Akzent2 2 3 3 2 3 2" xfId="23192"/>
    <cellStyle name="40 % - Akzent2 2 3 3 2 3 3" xfId="36676"/>
    <cellStyle name="40 % - Akzent2 2 3 3 2 3 4" xfId="50167"/>
    <cellStyle name="40 % - Akzent2 2 3 3 2 4" xfId="13097"/>
    <cellStyle name="40 % - Akzent2 2 3 3 2 4 2" xfId="26548"/>
    <cellStyle name="40 % - Akzent2 2 3 3 2 4 3" xfId="40032"/>
    <cellStyle name="40 % - Akzent2 2 3 3 2 4 4" xfId="53523"/>
    <cellStyle name="40 % - Akzent2 2 3 3 2 5" xfId="16479"/>
    <cellStyle name="40 % - Akzent2 2 3 3 2 6" xfId="29963"/>
    <cellStyle name="40 % - Akzent2 2 3 3 2 7" xfId="43454"/>
    <cellStyle name="40 % - Akzent2 2 3 3 3" xfId="5258"/>
    <cellStyle name="40 % - Akzent2 2 3 3 3 2" xfId="18709"/>
    <cellStyle name="40 % - Akzent2 2 3 3 3 3" xfId="32193"/>
    <cellStyle name="40 % - Akzent2 2 3 3 3 4" xfId="45684"/>
    <cellStyle name="40 % - Akzent2 2 3 3 4" xfId="8614"/>
    <cellStyle name="40 % - Akzent2 2 3 3 4 2" xfId="22065"/>
    <cellStyle name="40 % - Akzent2 2 3 3 4 3" xfId="35549"/>
    <cellStyle name="40 % - Akzent2 2 3 3 4 4" xfId="49040"/>
    <cellStyle name="40 % - Akzent2 2 3 3 5" xfId="11970"/>
    <cellStyle name="40 % - Akzent2 2 3 3 5 2" xfId="25421"/>
    <cellStyle name="40 % - Akzent2 2 3 3 5 3" xfId="38905"/>
    <cellStyle name="40 % - Akzent2 2 3 3 5 4" xfId="52396"/>
    <cellStyle name="40 % - Akzent2 2 3 3 6" xfId="15352"/>
    <cellStyle name="40 % - Akzent2 2 3 3 7" xfId="28836"/>
    <cellStyle name="40 % - Akzent2 2 3 3 8" xfId="42327"/>
    <cellStyle name="40 % - Akzent2 2 3 4" xfId="2463"/>
    <cellStyle name="40 % - Akzent2 2 3 4 2" xfId="5825"/>
    <cellStyle name="40 % - Akzent2 2 3 4 2 2" xfId="19276"/>
    <cellStyle name="40 % - Akzent2 2 3 4 2 3" xfId="32760"/>
    <cellStyle name="40 % - Akzent2 2 3 4 2 4" xfId="46251"/>
    <cellStyle name="40 % - Akzent2 2 3 4 3" xfId="9181"/>
    <cellStyle name="40 % - Akzent2 2 3 4 3 2" xfId="22632"/>
    <cellStyle name="40 % - Akzent2 2 3 4 3 3" xfId="36116"/>
    <cellStyle name="40 % - Akzent2 2 3 4 3 4" xfId="49607"/>
    <cellStyle name="40 % - Akzent2 2 3 4 4" xfId="12537"/>
    <cellStyle name="40 % - Akzent2 2 3 4 4 2" xfId="25988"/>
    <cellStyle name="40 % - Akzent2 2 3 4 4 3" xfId="39472"/>
    <cellStyle name="40 % - Akzent2 2 3 4 4 4" xfId="52963"/>
    <cellStyle name="40 % - Akzent2 2 3 4 5" xfId="15919"/>
    <cellStyle name="40 % - Akzent2 2 3 4 6" xfId="29403"/>
    <cellStyle name="40 % - Akzent2 2 3 4 7" xfId="42894"/>
    <cellStyle name="40 % - Akzent2 2 3 5" xfId="3569"/>
    <cellStyle name="40 % - Akzent2 2 3 5 2" xfId="6930"/>
    <cellStyle name="40 % - Akzent2 2 3 5 2 2" xfId="20381"/>
    <cellStyle name="40 % - Akzent2 2 3 5 2 3" xfId="33865"/>
    <cellStyle name="40 % - Akzent2 2 3 5 2 4" xfId="47356"/>
    <cellStyle name="40 % - Akzent2 2 3 5 3" xfId="10286"/>
    <cellStyle name="40 % - Akzent2 2 3 5 3 2" xfId="23737"/>
    <cellStyle name="40 % - Akzent2 2 3 5 3 3" xfId="37221"/>
    <cellStyle name="40 % - Akzent2 2 3 5 3 4" xfId="50712"/>
    <cellStyle name="40 % - Akzent2 2 3 5 4" xfId="13642"/>
    <cellStyle name="40 % - Akzent2 2 3 5 4 2" xfId="27093"/>
    <cellStyle name="40 % - Akzent2 2 3 5 4 3" xfId="40577"/>
    <cellStyle name="40 % - Akzent2 2 3 5 4 4" xfId="54068"/>
    <cellStyle name="40 % - Akzent2 2 3 5 5" xfId="17024"/>
    <cellStyle name="40 % - Akzent2 2 3 5 6" xfId="30508"/>
    <cellStyle name="40 % - Akzent2 2 3 5 7" xfId="43999"/>
    <cellStyle name="40 % - Akzent2 2 3 6" xfId="4149"/>
    <cellStyle name="40 % - Akzent2 2 3 6 2" xfId="7506"/>
    <cellStyle name="40 % - Akzent2 2 3 6 2 2" xfId="20957"/>
    <cellStyle name="40 % - Akzent2 2 3 6 2 3" xfId="34441"/>
    <cellStyle name="40 % - Akzent2 2 3 6 2 4" xfId="47932"/>
    <cellStyle name="40 % - Akzent2 2 3 6 3" xfId="10862"/>
    <cellStyle name="40 % - Akzent2 2 3 6 3 2" xfId="24313"/>
    <cellStyle name="40 % - Akzent2 2 3 6 3 3" xfId="37797"/>
    <cellStyle name="40 % - Akzent2 2 3 6 3 4" xfId="51288"/>
    <cellStyle name="40 % - Akzent2 2 3 6 4" xfId="14218"/>
    <cellStyle name="40 % - Akzent2 2 3 6 4 2" xfId="27669"/>
    <cellStyle name="40 % - Akzent2 2 3 6 4 3" xfId="41153"/>
    <cellStyle name="40 % - Akzent2 2 3 6 4 4" xfId="54644"/>
    <cellStyle name="40 % - Akzent2 2 3 6 5" xfId="17600"/>
    <cellStyle name="40 % - Akzent2 2 3 6 6" xfId="31084"/>
    <cellStyle name="40 % - Akzent2 2 3 6 7" xfId="44575"/>
    <cellStyle name="40 % - Akzent2 2 3 7" xfId="4699"/>
    <cellStyle name="40 % - Akzent2 2 3 7 2" xfId="18150"/>
    <cellStyle name="40 % - Akzent2 2 3 7 3" xfId="31634"/>
    <cellStyle name="40 % - Akzent2 2 3 7 4" xfId="45125"/>
    <cellStyle name="40 % - Akzent2 2 3 8" xfId="8055"/>
    <cellStyle name="40 % - Akzent2 2 3 8 2" xfId="21506"/>
    <cellStyle name="40 % - Akzent2 2 3 8 3" xfId="34990"/>
    <cellStyle name="40 % - Akzent2 2 3 8 4" xfId="48481"/>
    <cellStyle name="40 % - Akzent2 2 3 9" xfId="11411"/>
    <cellStyle name="40 % - Akzent2 2 3 9 2" xfId="24862"/>
    <cellStyle name="40 % - Akzent2 2 3 9 3" xfId="38346"/>
    <cellStyle name="40 % - Akzent2 2 3 9 4" xfId="51837"/>
    <cellStyle name="40 % - Akzent2 2 4" xfId="1374"/>
    <cellStyle name="40 % - Akzent2 2 4 10" xfId="28338"/>
    <cellStyle name="40 % - Akzent2 2 4 11" xfId="41829"/>
    <cellStyle name="40 % - Akzent2 2 4 2" xfId="1947"/>
    <cellStyle name="40 % - Akzent2 2 4 2 2" xfId="3087"/>
    <cellStyle name="40 % - Akzent2 2 4 2 2 2" xfId="6448"/>
    <cellStyle name="40 % - Akzent2 2 4 2 2 2 2" xfId="19899"/>
    <cellStyle name="40 % - Akzent2 2 4 2 2 2 3" xfId="33383"/>
    <cellStyle name="40 % - Akzent2 2 4 2 2 2 4" xfId="46874"/>
    <cellStyle name="40 % - Akzent2 2 4 2 2 3" xfId="9804"/>
    <cellStyle name="40 % - Akzent2 2 4 2 2 3 2" xfId="23255"/>
    <cellStyle name="40 % - Akzent2 2 4 2 2 3 3" xfId="36739"/>
    <cellStyle name="40 % - Akzent2 2 4 2 2 3 4" xfId="50230"/>
    <cellStyle name="40 % - Akzent2 2 4 2 2 4" xfId="13160"/>
    <cellStyle name="40 % - Akzent2 2 4 2 2 4 2" xfId="26611"/>
    <cellStyle name="40 % - Akzent2 2 4 2 2 4 3" xfId="40095"/>
    <cellStyle name="40 % - Akzent2 2 4 2 2 4 4" xfId="53586"/>
    <cellStyle name="40 % - Akzent2 2 4 2 2 5" xfId="16542"/>
    <cellStyle name="40 % - Akzent2 2 4 2 2 6" xfId="30026"/>
    <cellStyle name="40 % - Akzent2 2 4 2 2 7" xfId="43517"/>
    <cellStyle name="40 % - Akzent2 2 4 2 3" xfId="5321"/>
    <cellStyle name="40 % - Akzent2 2 4 2 3 2" xfId="18772"/>
    <cellStyle name="40 % - Akzent2 2 4 2 3 3" xfId="32256"/>
    <cellStyle name="40 % - Akzent2 2 4 2 3 4" xfId="45747"/>
    <cellStyle name="40 % - Akzent2 2 4 2 4" xfId="8677"/>
    <cellStyle name="40 % - Akzent2 2 4 2 4 2" xfId="22128"/>
    <cellStyle name="40 % - Akzent2 2 4 2 4 3" xfId="35612"/>
    <cellStyle name="40 % - Akzent2 2 4 2 4 4" xfId="49103"/>
    <cellStyle name="40 % - Akzent2 2 4 2 5" xfId="12033"/>
    <cellStyle name="40 % - Akzent2 2 4 2 5 2" xfId="25484"/>
    <cellStyle name="40 % - Akzent2 2 4 2 5 3" xfId="38968"/>
    <cellStyle name="40 % - Akzent2 2 4 2 5 4" xfId="52459"/>
    <cellStyle name="40 % - Akzent2 2 4 2 6" xfId="15415"/>
    <cellStyle name="40 % - Akzent2 2 4 2 7" xfId="28899"/>
    <cellStyle name="40 % - Akzent2 2 4 2 8" xfId="42390"/>
    <cellStyle name="40 % - Akzent2 2 4 3" xfId="2527"/>
    <cellStyle name="40 % - Akzent2 2 4 3 2" xfId="5888"/>
    <cellStyle name="40 % - Akzent2 2 4 3 2 2" xfId="19339"/>
    <cellStyle name="40 % - Akzent2 2 4 3 2 3" xfId="32823"/>
    <cellStyle name="40 % - Akzent2 2 4 3 2 4" xfId="46314"/>
    <cellStyle name="40 % - Akzent2 2 4 3 3" xfId="9244"/>
    <cellStyle name="40 % - Akzent2 2 4 3 3 2" xfId="22695"/>
    <cellStyle name="40 % - Akzent2 2 4 3 3 3" xfId="36179"/>
    <cellStyle name="40 % - Akzent2 2 4 3 3 4" xfId="49670"/>
    <cellStyle name="40 % - Akzent2 2 4 3 4" xfId="12600"/>
    <cellStyle name="40 % - Akzent2 2 4 3 4 2" xfId="26051"/>
    <cellStyle name="40 % - Akzent2 2 4 3 4 3" xfId="39535"/>
    <cellStyle name="40 % - Akzent2 2 4 3 4 4" xfId="53026"/>
    <cellStyle name="40 % - Akzent2 2 4 3 5" xfId="15982"/>
    <cellStyle name="40 % - Akzent2 2 4 3 6" xfId="29466"/>
    <cellStyle name="40 % - Akzent2 2 4 3 7" xfId="42957"/>
    <cellStyle name="40 % - Akzent2 2 4 4" xfId="3632"/>
    <cellStyle name="40 % - Akzent2 2 4 4 2" xfId="6993"/>
    <cellStyle name="40 % - Akzent2 2 4 4 2 2" xfId="20444"/>
    <cellStyle name="40 % - Akzent2 2 4 4 2 3" xfId="33928"/>
    <cellStyle name="40 % - Akzent2 2 4 4 2 4" xfId="47419"/>
    <cellStyle name="40 % - Akzent2 2 4 4 3" xfId="10349"/>
    <cellStyle name="40 % - Akzent2 2 4 4 3 2" xfId="23800"/>
    <cellStyle name="40 % - Akzent2 2 4 4 3 3" xfId="37284"/>
    <cellStyle name="40 % - Akzent2 2 4 4 3 4" xfId="50775"/>
    <cellStyle name="40 % - Akzent2 2 4 4 4" xfId="13705"/>
    <cellStyle name="40 % - Akzent2 2 4 4 4 2" xfId="27156"/>
    <cellStyle name="40 % - Akzent2 2 4 4 4 3" xfId="40640"/>
    <cellStyle name="40 % - Akzent2 2 4 4 4 4" xfId="54131"/>
    <cellStyle name="40 % - Akzent2 2 4 4 5" xfId="17087"/>
    <cellStyle name="40 % - Akzent2 2 4 4 6" xfId="30571"/>
    <cellStyle name="40 % - Akzent2 2 4 4 7" xfId="44062"/>
    <cellStyle name="40 % - Akzent2 2 4 5" xfId="4212"/>
    <cellStyle name="40 % - Akzent2 2 4 5 2" xfId="7569"/>
    <cellStyle name="40 % - Akzent2 2 4 5 2 2" xfId="21020"/>
    <cellStyle name="40 % - Akzent2 2 4 5 2 3" xfId="34504"/>
    <cellStyle name="40 % - Akzent2 2 4 5 2 4" xfId="47995"/>
    <cellStyle name="40 % - Akzent2 2 4 5 3" xfId="10925"/>
    <cellStyle name="40 % - Akzent2 2 4 5 3 2" xfId="24376"/>
    <cellStyle name="40 % - Akzent2 2 4 5 3 3" xfId="37860"/>
    <cellStyle name="40 % - Akzent2 2 4 5 3 4" xfId="51351"/>
    <cellStyle name="40 % - Akzent2 2 4 5 4" xfId="14281"/>
    <cellStyle name="40 % - Akzent2 2 4 5 4 2" xfId="27732"/>
    <cellStyle name="40 % - Akzent2 2 4 5 4 3" xfId="41216"/>
    <cellStyle name="40 % - Akzent2 2 4 5 4 4" xfId="54707"/>
    <cellStyle name="40 % - Akzent2 2 4 5 5" xfId="17663"/>
    <cellStyle name="40 % - Akzent2 2 4 5 6" xfId="31147"/>
    <cellStyle name="40 % - Akzent2 2 4 5 7" xfId="44638"/>
    <cellStyle name="40 % - Akzent2 2 4 6" xfId="4762"/>
    <cellStyle name="40 % - Akzent2 2 4 6 2" xfId="18213"/>
    <cellStyle name="40 % - Akzent2 2 4 6 3" xfId="31697"/>
    <cellStyle name="40 % - Akzent2 2 4 6 4" xfId="45188"/>
    <cellStyle name="40 % - Akzent2 2 4 7" xfId="8118"/>
    <cellStyle name="40 % - Akzent2 2 4 7 2" xfId="21569"/>
    <cellStyle name="40 % - Akzent2 2 4 7 3" xfId="35053"/>
    <cellStyle name="40 % - Akzent2 2 4 7 4" xfId="48544"/>
    <cellStyle name="40 % - Akzent2 2 4 8" xfId="11474"/>
    <cellStyle name="40 % - Akzent2 2 4 8 2" xfId="24925"/>
    <cellStyle name="40 % - Akzent2 2 4 8 3" xfId="38409"/>
    <cellStyle name="40 % - Akzent2 2 4 8 4" xfId="51900"/>
    <cellStyle name="40 % - Akzent2 2 4 9" xfId="14855"/>
    <cellStyle name="40 % - Akzent2 2 5" xfId="1699"/>
    <cellStyle name="40 % - Akzent2 2 5 2" xfId="2837"/>
    <cellStyle name="40 % - Akzent2 2 5 2 2" xfId="6198"/>
    <cellStyle name="40 % - Akzent2 2 5 2 2 2" xfId="19649"/>
    <cellStyle name="40 % - Akzent2 2 5 2 2 3" xfId="33133"/>
    <cellStyle name="40 % - Akzent2 2 5 2 2 4" xfId="46624"/>
    <cellStyle name="40 % - Akzent2 2 5 2 3" xfId="9554"/>
    <cellStyle name="40 % - Akzent2 2 5 2 3 2" xfId="23005"/>
    <cellStyle name="40 % - Akzent2 2 5 2 3 3" xfId="36489"/>
    <cellStyle name="40 % - Akzent2 2 5 2 3 4" xfId="49980"/>
    <cellStyle name="40 % - Akzent2 2 5 2 4" xfId="12910"/>
    <cellStyle name="40 % - Akzent2 2 5 2 4 2" xfId="26361"/>
    <cellStyle name="40 % - Akzent2 2 5 2 4 3" xfId="39845"/>
    <cellStyle name="40 % - Akzent2 2 5 2 4 4" xfId="53336"/>
    <cellStyle name="40 % - Akzent2 2 5 2 5" xfId="16292"/>
    <cellStyle name="40 % - Akzent2 2 5 2 6" xfId="29776"/>
    <cellStyle name="40 % - Akzent2 2 5 2 7" xfId="43267"/>
    <cellStyle name="40 % - Akzent2 2 5 3" xfId="5071"/>
    <cellStyle name="40 % - Akzent2 2 5 3 2" xfId="18522"/>
    <cellStyle name="40 % - Akzent2 2 5 3 3" xfId="32006"/>
    <cellStyle name="40 % - Akzent2 2 5 3 4" xfId="45497"/>
    <cellStyle name="40 % - Akzent2 2 5 4" xfId="8427"/>
    <cellStyle name="40 % - Akzent2 2 5 4 2" xfId="21878"/>
    <cellStyle name="40 % - Akzent2 2 5 4 3" xfId="35362"/>
    <cellStyle name="40 % - Akzent2 2 5 4 4" xfId="48853"/>
    <cellStyle name="40 % - Akzent2 2 5 5" xfId="11783"/>
    <cellStyle name="40 % - Akzent2 2 5 5 2" xfId="25234"/>
    <cellStyle name="40 % - Akzent2 2 5 5 3" xfId="38718"/>
    <cellStyle name="40 % - Akzent2 2 5 5 4" xfId="52209"/>
    <cellStyle name="40 % - Akzent2 2 5 6" xfId="15165"/>
    <cellStyle name="40 % - Akzent2 2 5 7" xfId="28649"/>
    <cellStyle name="40 % - Akzent2 2 5 8" xfId="42140"/>
    <cellStyle name="40 % - Akzent2 2 6" xfId="2264"/>
    <cellStyle name="40 % - Akzent2 2 6 2" xfId="5637"/>
    <cellStyle name="40 % - Akzent2 2 6 2 2" xfId="19088"/>
    <cellStyle name="40 % - Akzent2 2 6 2 3" xfId="32572"/>
    <cellStyle name="40 % - Akzent2 2 6 2 4" xfId="46063"/>
    <cellStyle name="40 % - Akzent2 2 6 3" xfId="8993"/>
    <cellStyle name="40 % - Akzent2 2 6 3 2" xfId="22444"/>
    <cellStyle name="40 % - Akzent2 2 6 3 3" xfId="35928"/>
    <cellStyle name="40 % - Akzent2 2 6 3 4" xfId="49419"/>
    <cellStyle name="40 % - Akzent2 2 6 4" xfId="12349"/>
    <cellStyle name="40 % - Akzent2 2 6 4 2" xfId="25800"/>
    <cellStyle name="40 % - Akzent2 2 6 4 3" xfId="39284"/>
    <cellStyle name="40 % - Akzent2 2 6 4 4" xfId="52775"/>
    <cellStyle name="40 % - Akzent2 2 6 5" xfId="15731"/>
    <cellStyle name="40 % - Akzent2 2 6 6" xfId="29215"/>
    <cellStyle name="40 % - Akzent2 2 6 7" xfId="42706"/>
    <cellStyle name="40 % - Akzent2 2 7" xfId="3381"/>
    <cellStyle name="40 % - Akzent2 2 7 2" xfId="6742"/>
    <cellStyle name="40 % - Akzent2 2 7 2 2" xfId="20193"/>
    <cellStyle name="40 % - Akzent2 2 7 2 3" xfId="33677"/>
    <cellStyle name="40 % - Akzent2 2 7 2 4" xfId="47168"/>
    <cellStyle name="40 % - Akzent2 2 7 3" xfId="10098"/>
    <cellStyle name="40 % - Akzent2 2 7 3 2" xfId="23549"/>
    <cellStyle name="40 % - Akzent2 2 7 3 3" xfId="37033"/>
    <cellStyle name="40 % - Akzent2 2 7 3 4" xfId="50524"/>
    <cellStyle name="40 % - Akzent2 2 7 4" xfId="13454"/>
    <cellStyle name="40 % - Akzent2 2 7 4 2" xfId="26905"/>
    <cellStyle name="40 % - Akzent2 2 7 4 3" xfId="40389"/>
    <cellStyle name="40 % - Akzent2 2 7 4 4" xfId="53880"/>
    <cellStyle name="40 % - Akzent2 2 7 5" xfId="16836"/>
    <cellStyle name="40 % - Akzent2 2 7 6" xfId="30320"/>
    <cellStyle name="40 % - Akzent2 2 7 7" xfId="43811"/>
    <cellStyle name="40 % - Akzent2 2 8" xfId="3888"/>
    <cellStyle name="40 % - Akzent2 2 8 2" xfId="7249"/>
    <cellStyle name="40 % - Akzent2 2 8 2 2" xfId="20700"/>
    <cellStyle name="40 % - Akzent2 2 8 2 3" xfId="34184"/>
    <cellStyle name="40 % - Akzent2 2 8 2 4" xfId="47675"/>
    <cellStyle name="40 % - Akzent2 2 8 3" xfId="10605"/>
    <cellStyle name="40 % - Akzent2 2 8 3 2" xfId="24056"/>
    <cellStyle name="40 % - Akzent2 2 8 3 3" xfId="37540"/>
    <cellStyle name="40 % - Akzent2 2 8 3 4" xfId="51031"/>
    <cellStyle name="40 % - Akzent2 2 8 4" xfId="13961"/>
    <cellStyle name="40 % - Akzent2 2 8 4 2" xfId="27412"/>
    <cellStyle name="40 % - Akzent2 2 8 4 3" xfId="40896"/>
    <cellStyle name="40 % - Akzent2 2 8 4 4" xfId="54387"/>
    <cellStyle name="40 % - Akzent2 2 8 5" xfId="17343"/>
    <cellStyle name="40 % - Akzent2 2 8 6" xfId="30827"/>
    <cellStyle name="40 % - Akzent2 2 8 7" xfId="44318"/>
    <cellStyle name="40 % - Akzent2 2 9" xfId="3961"/>
    <cellStyle name="40 % - Akzent2 2 9 2" xfId="7318"/>
    <cellStyle name="40 % - Akzent2 2 9 2 2" xfId="20769"/>
    <cellStyle name="40 % - Akzent2 2 9 2 3" xfId="34253"/>
    <cellStyle name="40 % - Akzent2 2 9 2 4" xfId="47744"/>
    <cellStyle name="40 % - Akzent2 2 9 3" xfId="10674"/>
    <cellStyle name="40 % - Akzent2 2 9 3 2" xfId="24125"/>
    <cellStyle name="40 % - Akzent2 2 9 3 3" xfId="37609"/>
    <cellStyle name="40 % - Akzent2 2 9 3 4" xfId="51100"/>
    <cellStyle name="40 % - Akzent2 2 9 4" xfId="14030"/>
    <cellStyle name="40 % - Akzent2 2 9 4 2" xfId="27481"/>
    <cellStyle name="40 % - Akzent2 2 9 4 3" xfId="40965"/>
    <cellStyle name="40 % - Akzent2 2 9 4 4" xfId="54456"/>
    <cellStyle name="40 % - Akzent2 2 9 5" xfId="17412"/>
    <cellStyle name="40 % - Akzent2 2 9 6" xfId="30896"/>
    <cellStyle name="40 % - Akzent2 2 9 7" xfId="44387"/>
    <cellStyle name="40 % - Akzent2 20" xfId="41465"/>
    <cellStyle name="40 % - Akzent2 3" xfId="1161"/>
    <cellStyle name="40 % - Akzent2 3 10" xfId="11245"/>
    <cellStyle name="40 % - Akzent2 3 10 2" xfId="24696"/>
    <cellStyle name="40 % - Akzent2 3 10 3" xfId="38180"/>
    <cellStyle name="40 % - Akzent2 3 10 4" xfId="51671"/>
    <cellStyle name="40 % - Akzent2 3 11" xfId="14626"/>
    <cellStyle name="40 % - Akzent2 3 12" xfId="28109"/>
    <cellStyle name="40 % - Akzent2 3 13" xfId="41600"/>
    <cellStyle name="40 % - Akzent2 3 2" xfId="1255"/>
    <cellStyle name="40 % - Akzent2 3 2 10" xfId="14728"/>
    <cellStyle name="40 % - Akzent2 3 2 11" xfId="28211"/>
    <cellStyle name="40 % - Akzent2 3 2 12" xfId="41702"/>
    <cellStyle name="40 % - Akzent2 3 2 2" xfId="1493"/>
    <cellStyle name="40 % - Akzent2 3 2 2 10" xfId="28461"/>
    <cellStyle name="40 % - Akzent2 3 2 2 11" xfId="41952"/>
    <cellStyle name="40 % - Akzent2 3 2 2 2" xfId="2069"/>
    <cellStyle name="40 % - Akzent2 3 2 2 2 2" xfId="3210"/>
    <cellStyle name="40 % - Akzent2 3 2 2 2 2 2" xfId="6571"/>
    <cellStyle name="40 % - Akzent2 3 2 2 2 2 2 2" xfId="20022"/>
    <cellStyle name="40 % - Akzent2 3 2 2 2 2 2 3" xfId="33506"/>
    <cellStyle name="40 % - Akzent2 3 2 2 2 2 2 4" xfId="46997"/>
    <cellStyle name="40 % - Akzent2 3 2 2 2 2 3" xfId="9927"/>
    <cellStyle name="40 % - Akzent2 3 2 2 2 2 3 2" xfId="23378"/>
    <cellStyle name="40 % - Akzent2 3 2 2 2 2 3 3" xfId="36862"/>
    <cellStyle name="40 % - Akzent2 3 2 2 2 2 3 4" xfId="50353"/>
    <cellStyle name="40 % - Akzent2 3 2 2 2 2 4" xfId="13283"/>
    <cellStyle name="40 % - Akzent2 3 2 2 2 2 4 2" xfId="26734"/>
    <cellStyle name="40 % - Akzent2 3 2 2 2 2 4 3" xfId="40218"/>
    <cellStyle name="40 % - Akzent2 3 2 2 2 2 4 4" xfId="53709"/>
    <cellStyle name="40 % - Akzent2 3 2 2 2 2 5" xfId="16665"/>
    <cellStyle name="40 % - Akzent2 3 2 2 2 2 6" xfId="30149"/>
    <cellStyle name="40 % - Akzent2 3 2 2 2 2 7" xfId="43640"/>
    <cellStyle name="40 % - Akzent2 3 2 2 2 3" xfId="5444"/>
    <cellStyle name="40 % - Akzent2 3 2 2 2 3 2" xfId="18895"/>
    <cellStyle name="40 % - Akzent2 3 2 2 2 3 3" xfId="32379"/>
    <cellStyle name="40 % - Akzent2 3 2 2 2 3 4" xfId="45870"/>
    <cellStyle name="40 % - Akzent2 3 2 2 2 4" xfId="8800"/>
    <cellStyle name="40 % - Akzent2 3 2 2 2 4 2" xfId="22251"/>
    <cellStyle name="40 % - Akzent2 3 2 2 2 4 3" xfId="35735"/>
    <cellStyle name="40 % - Akzent2 3 2 2 2 4 4" xfId="49226"/>
    <cellStyle name="40 % - Akzent2 3 2 2 2 5" xfId="12156"/>
    <cellStyle name="40 % - Akzent2 3 2 2 2 5 2" xfId="25607"/>
    <cellStyle name="40 % - Akzent2 3 2 2 2 5 3" xfId="39091"/>
    <cellStyle name="40 % - Akzent2 3 2 2 2 5 4" xfId="52582"/>
    <cellStyle name="40 % - Akzent2 3 2 2 2 6" xfId="15538"/>
    <cellStyle name="40 % - Akzent2 3 2 2 2 7" xfId="29022"/>
    <cellStyle name="40 % - Akzent2 3 2 2 2 8" xfId="42513"/>
    <cellStyle name="40 % - Akzent2 3 2 2 3" xfId="2650"/>
    <cellStyle name="40 % - Akzent2 3 2 2 3 2" xfId="6011"/>
    <cellStyle name="40 % - Akzent2 3 2 2 3 2 2" xfId="19462"/>
    <cellStyle name="40 % - Akzent2 3 2 2 3 2 3" xfId="32946"/>
    <cellStyle name="40 % - Akzent2 3 2 2 3 2 4" xfId="46437"/>
    <cellStyle name="40 % - Akzent2 3 2 2 3 3" xfId="9367"/>
    <cellStyle name="40 % - Akzent2 3 2 2 3 3 2" xfId="22818"/>
    <cellStyle name="40 % - Akzent2 3 2 2 3 3 3" xfId="36302"/>
    <cellStyle name="40 % - Akzent2 3 2 2 3 3 4" xfId="49793"/>
    <cellStyle name="40 % - Akzent2 3 2 2 3 4" xfId="12723"/>
    <cellStyle name="40 % - Akzent2 3 2 2 3 4 2" xfId="26174"/>
    <cellStyle name="40 % - Akzent2 3 2 2 3 4 3" xfId="39658"/>
    <cellStyle name="40 % - Akzent2 3 2 2 3 4 4" xfId="53149"/>
    <cellStyle name="40 % - Akzent2 3 2 2 3 5" xfId="16105"/>
    <cellStyle name="40 % - Akzent2 3 2 2 3 6" xfId="29589"/>
    <cellStyle name="40 % - Akzent2 3 2 2 3 7" xfId="43080"/>
    <cellStyle name="40 % - Akzent2 3 2 2 4" xfId="3755"/>
    <cellStyle name="40 % - Akzent2 3 2 2 4 2" xfId="7116"/>
    <cellStyle name="40 % - Akzent2 3 2 2 4 2 2" xfId="20567"/>
    <cellStyle name="40 % - Akzent2 3 2 2 4 2 3" xfId="34051"/>
    <cellStyle name="40 % - Akzent2 3 2 2 4 2 4" xfId="47542"/>
    <cellStyle name="40 % - Akzent2 3 2 2 4 3" xfId="10472"/>
    <cellStyle name="40 % - Akzent2 3 2 2 4 3 2" xfId="23923"/>
    <cellStyle name="40 % - Akzent2 3 2 2 4 3 3" xfId="37407"/>
    <cellStyle name="40 % - Akzent2 3 2 2 4 3 4" xfId="50898"/>
    <cellStyle name="40 % - Akzent2 3 2 2 4 4" xfId="13828"/>
    <cellStyle name="40 % - Akzent2 3 2 2 4 4 2" xfId="27279"/>
    <cellStyle name="40 % - Akzent2 3 2 2 4 4 3" xfId="40763"/>
    <cellStyle name="40 % - Akzent2 3 2 2 4 4 4" xfId="54254"/>
    <cellStyle name="40 % - Akzent2 3 2 2 4 5" xfId="17210"/>
    <cellStyle name="40 % - Akzent2 3 2 2 4 6" xfId="30694"/>
    <cellStyle name="40 % - Akzent2 3 2 2 4 7" xfId="44185"/>
    <cellStyle name="40 % - Akzent2 3 2 2 5" xfId="4335"/>
    <cellStyle name="40 % - Akzent2 3 2 2 5 2" xfId="7692"/>
    <cellStyle name="40 % - Akzent2 3 2 2 5 2 2" xfId="21143"/>
    <cellStyle name="40 % - Akzent2 3 2 2 5 2 3" xfId="34627"/>
    <cellStyle name="40 % - Akzent2 3 2 2 5 2 4" xfId="48118"/>
    <cellStyle name="40 % - Akzent2 3 2 2 5 3" xfId="11048"/>
    <cellStyle name="40 % - Akzent2 3 2 2 5 3 2" xfId="24499"/>
    <cellStyle name="40 % - Akzent2 3 2 2 5 3 3" xfId="37983"/>
    <cellStyle name="40 % - Akzent2 3 2 2 5 3 4" xfId="51474"/>
    <cellStyle name="40 % - Akzent2 3 2 2 5 4" xfId="14404"/>
    <cellStyle name="40 % - Akzent2 3 2 2 5 4 2" xfId="27855"/>
    <cellStyle name="40 % - Akzent2 3 2 2 5 4 3" xfId="41339"/>
    <cellStyle name="40 % - Akzent2 3 2 2 5 4 4" xfId="54830"/>
    <cellStyle name="40 % - Akzent2 3 2 2 5 5" xfId="17786"/>
    <cellStyle name="40 % - Akzent2 3 2 2 5 6" xfId="31270"/>
    <cellStyle name="40 % - Akzent2 3 2 2 5 7" xfId="44761"/>
    <cellStyle name="40 % - Akzent2 3 2 2 6" xfId="4885"/>
    <cellStyle name="40 % - Akzent2 3 2 2 6 2" xfId="18336"/>
    <cellStyle name="40 % - Akzent2 3 2 2 6 3" xfId="31820"/>
    <cellStyle name="40 % - Akzent2 3 2 2 6 4" xfId="45311"/>
    <cellStyle name="40 % - Akzent2 3 2 2 7" xfId="8241"/>
    <cellStyle name="40 % - Akzent2 3 2 2 7 2" xfId="21692"/>
    <cellStyle name="40 % - Akzent2 3 2 2 7 3" xfId="35176"/>
    <cellStyle name="40 % - Akzent2 3 2 2 7 4" xfId="48667"/>
    <cellStyle name="40 % - Akzent2 3 2 2 8" xfId="11597"/>
    <cellStyle name="40 % - Akzent2 3 2 2 8 2" xfId="25048"/>
    <cellStyle name="40 % - Akzent2 3 2 2 8 3" xfId="38532"/>
    <cellStyle name="40 % - Akzent2 3 2 2 8 4" xfId="52023"/>
    <cellStyle name="40 % - Akzent2 3 2 2 9" xfId="14978"/>
    <cellStyle name="40 % - Akzent2 3 2 3" xfId="1820"/>
    <cellStyle name="40 % - Akzent2 3 2 3 2" xfId="2960"/>
    <cellStyle name="40 % - Akzent2 3 2 3 2 2" xfId="6321"/>
    <cellStyle name="40 % - Akzent2 3 2 3 2 2 2" xfId="19772"/>
    <cellStyle name="40 % - Akzent2 3 2 3 2 2 3" xfId="33256"/>
    <cellStyle name="40 % - Akzent2 3 2 3 2 2 4" xfId="46747"/>
    <cellStyle name="40 % - Akzent2 3 2 3 2 3" xfId="9677"/>
    <cellStyle name="40 % - Akzent2 3 2 3 2 3 2" xfId="23128"/>
    <cellStyle name="40 % - Akzent2 3 2 3 2 3 3" xfId="36612"/>
    <cellStyle name="40 % - Akzent2 3 2 3 2 3 4" xfId="50103"/>
    <cellStyle name="40 % - Akzent2 3 2 3 2 4" xfId="13033"/>
    <cellStyle name="40 % - Akzent2 3 2 3 2 4 2" xfId="26484"/>
    <cellStyle name="40 % - Akzent2 3 2 3 2 4 3" xfId="39968"/>
    <cellStyle name="40 % - Akzent2 3 2 3 2 4 4" xfId="53459"/>
    <cellStyle name="40 % - Akzent2 3 2 3 2 5" xfId="16415"/>
    <cellStyle name="40 % - Akzent2 3 2 3 2 6" xfId="29899"/>
    <cellStyle name="40 % - Akzent2 3 2 3 2 7" xfId="43390"/>
    <cellStyle name="40 % - Akzent2 3 2 3 3" xfId="5194"/>
    <cellStyle name="40 % - Akzent2 3 2 3 3 2" xfId="18645"/>
    <cellStyle name="40 % - Akzent2 3 2 3 3 3" xfId="32129"/>
    <cellStyle name="40 % - Akzent2 3 2 3 3 4" xfId="45620"/>
    <cellStyle name="40 % - Akzent2 3 2 3 4" xfId="8550"/>
    <cellStyle name="40 % - Akzent2 3 2 3 4 2" xfId="22001"/>
    <cellStyle name="40 % - Akzent2 3 2 3 4 3" xfId="35485"/>
    <cellStyle name="40 % - Akzent2 3 2 3 4 4" xfId="48976"/>
    <cellStyle name="40 % - Akzent2 3 2 3 5" xfId="11906"/>
    <cellStyle name="40 % - Akzent2 3 2 3 5 2" xfId="25357"/>
    <cellStyle name="40 % - Akzent2 3 2 3 5 3" xfId="38841"/>
    <cellStyle name="40 % - Akzent2 3 2 3 5 4" xfId="52332"/>
    <cellStyle name="40 % - Akzent2 3 2 3 6" xfId="15288"/>
    <cellStyle name="40 % - Akzent2 3 2 3 7" xfId="28772"/>
    <cellStyle name="40 % - Akzent2 3 2 3 8" xfId="42263"/>
    <cellStyle name="40 % - Akzent2 3 2 4" xfId="2399"/>
    <cellStyle name="40 % - Akzent2 3 2 4 2" xfId="5761"/>
    <cellStyle name="40 % - Akzent2 3 2 4 2 2" xfId="19212"/>
    <cellStyle name="40 % - Akzent2 3 2 4 2 3" xfId="32696"/>
    <cellStyle name="40 % - Akzent2 3 2 4 2 4" xfId="46187"/>
    <cellStyle name="40 % - Akzent2 3 2 4 3" xfId="9117"/>
    <cellStyle name="40 % - Akzent2 3 2 4 3 2" xfId="22568"/>
    <cellStyle name="40 % - Akzent2 3 2 4 3 3" xfId="36052"/>
    <cellStyle name="40 % - Akzent2 3 2 4 3 4" xfId="49543"/>
    <cellStyle name="40 % - Akzent2 3 2 4 4" xfId="12473"/>
    <cellStyle name="40 % - Akzent2 3 2 4 4 2" xfId="25924"/>
    <cellStyle name="40 % - Akzent2 3 2 4 4 3" xfId="39408"/>
    <cellStyle name="40 % - Akzent2 3 2 4 4 4" xfId="52899"/>
    <cellStyle name="40 % - Akzent2 3 2 4 5" xfId="15855"/>
    <cellStyle name="40 % - Akzent2 3 2 4 6" xfId="29339"/>
    <cellStyle name="40 % - Akzent2 3 2 4 7" xfId="42830"/>
    <cellStyle name="40 % - Akzent2 3 2 5" xfId="3505"/>
    <cellStyle name="40 % - Akzent2 3 2 5 2" xfId="6866"/>
    <cellStyle name="40 % - Akzent2 3 2 5 2 2" xfId="20317"/>
    <cellStyle name="40 % - Akzent2 3 2 5 2 3" xfId="33801"/>
    <cellStyle name="40 % - Akzent2 3 2 5 2 4" xfId="47292"/>
    <cellStyle name="40 % - Akzent2 3 2 5 3" xfId="10222"/>
    <cellStyle name="40 % - Akzent2 3 2 5 3 2" xfId="23673"/>
    <cellStyle name="40 % - Akzent2 3 2 5 3 3" xfId="37157"/>
    <cellStyle name="40 % - Akzent2 3 2 5 3 4" xfId="50648"/>
    <cellStyle name="40 % - Akzent2 3 2 5 4" xfId="13578"/>
    <cellStyle name="40 % - Akzent2 3 2 5 4 2" xfId="27029"/>
    <cellStyle name="40 % - Akzent2 3 2 5 4 3" xfId="40513"/>
    <cellStyle name="40 % - Akzent2 3 2 5 4 4" xfId="54004"/>
    <cellStyle name="40 % - Akzent2 3 2 5 5" xfId="16960"/>
    <cellStyle name="40 % - Akzent2 3 2 5 6" xfId="30444"/>
    <cellStyle name="40 % - Akzent2 3 2 5 7" xfId="43935"/>
    <cellStyle name="40 % - Akzent2 3 2 6" xfId="4085"/>
    <cellStyle name="40 % - Akzent2 3 2 6 2" xfId="7442"/>
    <cellStyle name="40 % - Akzent2 3 2 6 2 2" xfId="20893"/>
    <cellStyle name="40 % - Akzent2 3 2 6 2 3" xfId="34377"/>
    <cellStyle name="40 % - Akzent2 3 2 6 2 4" xfId="47868"/>
    <cellStyle name="40 % - Akzent2 3 2 6 3" xfId="10798"/>
    <cellStyle name="40 % - Akzent2 3 2 6 3 2" xfId="24249"/>
    <cellStyle name="40 % - Akzent2 3 2 6 3 3" xfId="37733"/>
    <cellStyle name="40 % - Akzent2 3 2 6 3 4" xfId="51224"/>
    <cellStyle name="40 % - Akzent2 3 2 6 4" xfId="14154"/>
    <cellStyle name="40 % - Akzent2 3 2 6 4 2" xfId="27605"/>
    <cellStyle name="40 % - Akzent2 3 2 6 4 3" xfId="41089"/>
    <cellStyle name="40 % - Akzent2 3 2 6 4 4" xfId="54580"/>
    <cellStyle name="40 % - Akzent2 3 2 6 5" xfId="17536"/>
    <cellStyle name="40 % - Akzent2 3 2 6 6" xfId="31020"/>
    <cellStyle name="40 % - Akzent2 3 2 6 7" xfId="44511"/>
    <cellStyle name="40 % - Akzent2 3 2 7" xfId="4635"/>
    <cellStyle name="40 % - Akzent2 3 2 7 2" xfId="18086"/>
    <cellStyle name="40 % - Akzent2 3 2 7 3" xfId="31570"/>
    <cellStyle name="40 % - Akzent2 3 2 7 4" xfId="45061"/>
    <cellStyle name="40 % - Akzent2 3 2 8" xfId="7991"/>
    <cellStyle name="40 % - Akzent2 3 2 8 2" xfId="21442"/>
    <cellStyle name="40 % - Akzent2 3 2 8 3" xfId="34926"/>
    <cellStyle name="40 % - Akzent2 3 2 8 4" xfId="48417"/>
    <cellStyle name="40 % - Akzent2 3 2 9" xfId="11347"/>
    <cellStyle name="40 % - Akzent2 3 2 9 2" xfId="24798"/>
    <cellStyle name="40 % - Akzent2 3 2 9 3" xfId="38282"/>
    <cellStyle name="40 % - Akzent2 3 2 9 4" xfId="51773"/>
    <cellStyle name="40 % - Akzent2 3 3" xfId="1395"/>
    <cellStyle name="40 % - Akzent2 3 3 10" xfId="28360"/>
    <cellStyle name="40 % - Akzent2 3 3 11" xfId="41851"/>
    <cellStyle name="40 % - Akzent2 3 3 2" xfId="1969"/>
    <cellStyle name="40 % - Akzent2 3 3 2 2" xfId="3109"/>
    <cellStyle name="40 % - Akzent2 3 3 2 2 2" xfId="6470"/>
    <cellStyle name="40 % - Akzent2 3 3 2 2 2 2" xfId="19921"/>
    <cellStyle name="40 % - Akzent2 3 3 2 2 2 3" xfId="33405"/>
    <cellStyle name="40 % - Akzent2 3 3 2 2 2 4" xfId="46896"/>
    <cellStyle name="40 % - Akzent2 3 3 2 2 3" xfId="9826"/>
    <cellStyle name="40 % - Akzent2 3 3 2 2 3 2" xfId="23277"/>
    <cellStyle name="40 % - Akzent2 3 3 2 2 3 3" xfId="36761"/>
    <cellStyle name="40 % - Akzent2 3 3 2 2 3 4" xfId="50252"/>
    <cellStyle name="40 % - Akzent2 3 3 2 2 4" xfId="13182"/>
    <cellStyle name="40 % - Akzent2 3 3 2 2 4 2" xfId="26633"/>
    <cellStyle name="40 % - Akzent2 3 3 2 2 4 3" xfId="40117"/>
    <cellStyle name="40 % - Akzent2 3 3 2 2 4 4" xfId="53608"/>
    <cellStyle name="40 % - Akzent2 3 3 2 2 5" xfId="16564"/>
    <cellStyle name="40 % - Akzent2 3 3 2 2 6" xfId="30048"/>
    <cellStyle name="40 % - Akzent2 3 3 2 2 7" xfId="43539"/>
    <cellStyle name="40 % - Akzent2 3 3 2 3" xfId="5343"/>
    <cellStyle name="40 % - Akzent2 3 3 2 3 2" xfId="18794"/>
    <cellStyle name="40 % - Akzent2 3 3 2 3 3" xfId="32278"/>
    <cellStyle name="40 % - Akzent2 3 3 2 3 4" xfId="45769"/>
    <cellStyle name="40 % - Akzent2 3 3 2 4" xfId="8699"/>
    <cellStyle name="40 % - Akzent2 3 3 2 4 2" xfId="22150"/>
    <cellStyle name="40 % - Akzent2 3 3 2 4 3" xfId="35634"/>
    <cellStyle name="40 % - Akzent2 3 3 2 4 4" xfId="49125"/>
    <cellStyle name="40 % - Akzent2 3 3 2 5" xfId="12055"/>
    <cellStyle name="40 % - Akzent2 3 3 2 5 2" xfId="25506"/>
    <cellStyle name="40 % - Akzent2 3 3 2 5 3" xfId="38990"/>
    <cellStyle name="40 % - Akzent2 3 3 2 5 4" xfId="52481"/>
    <cellStyle name="40 % - Akzent2 3 3 2 6" xfId="15437"/>
    <cellStyle name="40 % - Akzent2 3 3 2 7" xfId="28921"/>
    <cellStyle name="40 % - Akzent2 3 3 2 8" xfId="42412"/>
    <cellStyle name="40 % - Akzent2 3 3 3" xfId="2549"/>
    <cellStyle name="40 % - Akzent2 3 3 3 2" xfId="5910"/>
    <cellStyle name="40 % - Akzent2 3 3 3 2 2" xfId="19361"/>
    <cellStyle name="40 % - Akzent2 3 3 3 2 3" xfId="32845"/>
    <cellStyle name="40 % - Akzent2 3 3 3 2 4" xfId="46336"/>
    <cellStyle name="40 % - Akzent2 3 3 3 3" xfId="9266"/>
    <cellStyle name="40 % - Akzent2 3 3 3 3 2" xfId="22717"/>
    <cellStyle name="40 % - Akzent2 3 3 3 3 3" xfId="36201"/>
    <cellStyle name="40 % - Akzent2 3 3 3 3 4" xfId="49692"/>
    <cellStyle name="40 % - Akzent2 3 3 3 4" xfId="12622"/>
    <cellStyle name="40 % - Akzent2 3 3 3 4 2" xfId="26073"/>
    <cellStyle name="40 % - Akzent2 3 3 3 4 3" xfId="39557"/>
    <cellStyle name="40 % - Akzent2 3 3 3 4 4" xfId="53048"/>
    <cellStyle name="40 % - Akzent2 3 3 3 5" xfId="16004"/>
    <cellStyle name="40 % - Akzent2 3 3 3 6" xfId="29488"/>
    <cellStyle name="40 % - Akzent2 3 3 3 7" xfId="42979"/>
    <cellStyle name="40 % - Akzent2 3 3 4" xfId="3654"/>
    <cellStyle name="40 % - Akzent2 3 3 4 2" xfId="7015"/>
    <cellStyle name="40 % - Akzent2 3 3 4 2 2" xfId="20466"/>
    <cellStyle name="40 % - Akzent2 3 3 4 2 3" xfId="33950"/>
    <cellStyle name="40 % - Akzent2 3 3 4 2 4" xfId="47441"/>
    <cellStyle name="40 % - Akzent2 3 3 4 3" xfId="10371"/>
    <cellStyle name="40 % - Akzent2 3 3 4 3 2" xfId="23822"/>
    <cellStyle name="40 % - Akzent2 3 3 4 3 3" xfId="37306"/>
    <cellStyle name="40 % - Akzent2 3 3 4 3 4" xfId="50797"/>
    <cellStyle name="40 % - Akzent2 3 3 4 4" xfId="13727"/>
    <cellStyle name="40 % - Akzent2 3 3 4 4 2" xfId="27178"/>
    <cellStyle name="40 % - Akzent2 3 3 4 4 3" xfId="40662"/>
    <cellStyle name="40 % - Akzent2 3 3 4 4 4" xfId="54153"/>
    <cellStyle name="40 % - Akzent2 3 3 4 5" xfId="17109"/>
    <cellStyle name="40 % - Akzent2 3 3 4 6" xfId="30593"/>
    <cellStyle name="40 % - Akzent2 3 3 4 7" xfId="44084"/>
    <cellStyle name="40 % - Akzent2 3 3 5" xfId="4234"/>
    <cellStyle name="40 % - Akzent2 3 3 5 2" xfId="7591"/>
    <cellStyle name="40 % - Akzent2 3 3 5 2 2" xfId="21042"/>
    <cellStyle name="40 % - Akzent2 3 3 5 2 3" xfId="34526"/>
    <cellStyle name="40 % - Akzent2 3 3 5 2 4" xfId="48017"/>
    <cellStyle name="40 % - Akzent2 3 3 5 3" xfId="10947"/>
    <cellStyle name="40 % - Akzent2 3 3 5 3 2" xfId="24398"/>
    <cellStyle name="40 % - Akzent2 3 3 5 3 3" xfId="37882"/>
    <cellStyle name="40 % - Akzent2 3 3 5 3 4" xfId="51373"/>
    <cellStyle name="40 % - Akzent2 3 3 5 4" xfId="14303"/>
    <cellStyle name="40 % - Akzent2 3 3 5 4 2" xfId="27754"/>
    <cellStyle name="40 % - Akzent2 3 3 5 4 3" xfId="41238"/>
    <cellStyle name="40 % - Akzent2 3 3 5 4 4" xfId="54729"/>
    <cellStyle name="40 % - Akzent2 3 3 5 5" xfId="17685"/>
    <cellStyle name="40 % - Akzent2 3 3 5 6" xfId="31169"/>
    <cellStyle name="40 % - Akzent2 3 3 5 7" xfId="44660"/>
    <cellStyle name="40 % - Akzent2 3 3 6" xfId="4784"/>
    <cellStyle name="40 % - Akzent2 3 3 6 2" xfId="18235"/>
    <cellStyle name="40 % - Akzent2 3 3 6 3" xfId="31719"/>
    <cellStyle name="40 % - Akzent2 3 3 6 4" xfId="45210"/>
    <cellStyle name="40 % - Akzent2 3 3 7" xfId="8140"/>
    <cellStyle name="40 % - Akzent2 3 3 7 2" xfId="21591"/>
    <cellStyle name="40 % - Akzent2 3 3 7 3" xfId="35075"/>
    <cellStyle name="40 % - Akzent2 3 3 7 4" xfId="48566"/>
    <cellStyle name="40 % - Akzent2 3 3 8" xfId="11496"/>
    <cellStyle name="40 % - Akzent2 3 3 8 2" xfId="24947"/>
    <cellStyle name="40 % - Akzent2 3 3 8 3" xfId="38431"/>
    <cellStyle name="40 % - Akzent2 3 3 8 4" xfId="51922"/>
    <cellStyle name="40 % - Akzent2 3 3 9" xfId="14877"/>
    <cellStyle name="40 % - Akzent2 3 4" xfId="1720"/>
    <cellStyle name="40 % - Akzent2 3 4 2" xfId="2859"/>
    <cellStyle name="40 % - Akzent2 3 4 2 2" xfId="6220"/>
    <cellStyle name="40 % - Akzent2 3 4 2 2 2" xfId="19671"/>
    <cellStyle name="40 % - Akzent2 3 4 2 2 3" xfId="33155"/>
    <cellStyle name="40 % - Akzent2 3 4 2 2 4" xfId="46646"/>
    <cellStyle name="40 % - Akzent2 3 4 2 3" xfId="9576"/>
    <cellStyle name="40 % - Akzent2 3 4 2 3 2" xfId="23027"/>
    <cellStyle name="40 % - Akzent2 3 4 2 3 3" xfId="36511"/>
    <cellStyle name="40 % - Akzent2 3 4 2 3 4" xfId="50002"/>
    <cellStyle name="40 % - Akzent2 3 4 2 4" xfId="12932"/>
    <cellStyle name="40 % - Akzent2 3 4 2 4 2" xfId="26383"/>
    <cellStyle name="40 % - Akzent2 3 4 2 4 3" xfId="39867"/>
    <cellStyle name="40 % - Akzent2 3 4 2 4 4" xfId="53358"/>
    <cellStyle name="40 % - Akzent2 3 4 2 5" xfId="16314"/>
    <cellStyle name="40 % - Akzent2 3 4 2 6" xfId="29798"/>
    <cellStyle name="40 % - Akzent2 3 4 2 7" xfId="43289"/>
    <cellStyle name="40 % - Akzent2 3 4 3" xfId="5093"/>
    <cellStyle name="40 % - Akzent2 3 4 3 2" xfId="18544"/>
    <cellStyle name="40 % - Akzent2 3 4 3 3" xfId="32028"/>
    <cellStyle name="40 % - Akzent2 3 4 3 4" xfId="45519"/>
    <cellStyle name="40 % - Akzent2 3 4 4" xfId="8449"/>
    <cellStyle name="40 % - Akzent2 3 4 4 2" xfId="21900"/>
    <cellStyle name="40 % - Akzent2 3 4 4 3" xfId="35384"/>
    <cellStyle name="40 % - Akzent2 3 4 4 4" xfId="48875"/>
    <cellStyle name="40 % - Akzent2 3 4 5" xfId="11805"/>
    <cellStyle name="40 % - Akzent2 3 4 5 2" xfId="25256"/>
    <cellStyle name="40 % - Akzent2 3 4 5 3" xfId="38740"/>
    <cellStyle name="40 % - Akzent2 3 4 5 4" xfId="52231"/>
    <cellStyle name="40 % - Akzent2 3 4 6" xfId="15187"/>
    <cellStyle name="40 % - Akzent2 3 4 7" xfId="28671"/>
    <cellStyle name="40 % - Akzent2 3 4 8" xfId="42162"/>
    <cellStyle name="40 % - Akzent2 3 5" xfId="2297"/>
    <cellStyle name="40 % - Akzent2 3 5 2" xfId="5659"/>
    <cellStyle name="40 % - Akzent2 3 5 2 2" xfId="19110"/>
    <cellStyle name="40 % - Akzent2 3 5 2 3" xfId="32594"/>
    <cellStyle name="40 % - Akzent2 3 5 2 4" xfId="46085"/>
    <cellStyle name="40 % - Akzent2 3 5 3" xfId="9015"/>
    <cellStyle name="40 % - Akzent2 3 5 3 2" xfId="22466"/>
    <cellStyle name="40 % - Akzent2 3 5 3 3" xfId="35950"/>
    <cellStyle name="40 % - Akzent2 3 5 3 4" xfId="49441"/>
    <cellStyle name="40 % - Akzent2 3 5 4" xfId="12371"/>
    <cellStyle name="40 % - Akzent2 3 5 4 2" xfId="25822"/>
    <cellStyle name="40 % - Akzent2 3 5 4 3" xfId="39306"/>
    <cellStyle name="40 % - Akzent2 3 5 4 4" xfId="52797"/>
    <cellStyle name="40 % - Akzent2 3 5 5" xfId="15753"/>
    <cellStyle name="40 % - Akzent2 3 5 6" xfId="29237"/>
    <cellStyle name="40 % - Akzent2 3 5 7" xfId="42728"/>
    <cellStyle name="40 % - Akzent2 3 6" xfId="3403"/>
    <cellStyle name="40 % - Akzent2 3 6 2" xfId="6764"/>
    <cellStyle name="40 % - Akzent2 3 6 2 2" xfId="20215"/>
    <cellStyle name="40 % - Akzent2 3 6 2 3" xfId="33699"/>
    <cellStyle name="40 % - Akzent2 3 6 2 4" xfId="47190"/>
    <cellStyle name="40 % - Akzent2 3 6 3" xfId="10120"/>
    <cellStyle name="40 % - Akzent2 3 6 3 2" xfId="23571"/>
    <cellStyle name="40 % - Akzent2 3 6 3 3" xfId="37055"/>
    <cellStyle name="40 % - Akzent2 3 6 3 4" xfId="50546"/>
    <cellStyle name="40 % - Akzent2 3 6 4" xfId="13476"/>
    <cellStyle name="40 % - Akzent2 3 6 4 2" xfId="26927"/>
    <cellStyle name="40 % - Akzent2 3 6 4 3" xfId="40411"/>
    <cellStyle name="40 % - Akzent2 3 6 4 4" xfId="53902"/>
    <cellStyle name="40 % - Akzent2 3 6 5" xfId="16858"/>
    <cellStyle name="40 % - Akzent2 3 6 6" xfId="30342"/>
    <cellStyle name="40 % - Akzent2 3 6 7" xfId="43833"/>
    <cellStyle name="40 % - Akzent2 3 7" xfId="3983"/>
    <cellStyle name="40 % - Akzent2 3 7 2" xfId="7340"/>
    <cellStyle name="40 % - Akzent2 3 7 2 2" xfId="20791"/>
    <cellStyle name="40 % - Akzent2 3 7 2 3" xfId="34275"/>
    <cellStyle name="40 % - Akzent2 3 7 2 4" xfId="47766"/>
    <cellStyle name="40 % - Akzent2 3 7 3" xfId="10696"/>
    <cellStyle name="40 % - Akzent2 3 7 3 2" xfId="24147"/>
    <cellStyle name="40 % - Akzent2 3 7 3 3" xfId="37631"/>
    <cellStyle name="40 % - Akzent2 3 7 3 4" xfId="51122"/>
    <cellStyle name="40 % - Akzent2 3 7 4" xfId="14052"/>
    <cellStyle name="40 % - Akzent2 3 7 4 2" xfId="27503"/>
    <cellStyle name="40 % - Akzent2 3 7 4 3" xfId="40987"/>
    <cellStyle name="40 % - Akzent2 3 7 4 4" xfId="54478"/>
    <cellStyle name="40 % - Akzent2 3 7 5" xfId="17434"/>
    <cellStyle name="40 % - Akzent2 3 7 6" xfId="30918"/>
    <cellStyle name="40 % - Akzent2 3 7 7" xfId="44409"/>
    <cellStyle name="40 % - Akzent2 3 8" xfId="4533"/>
    <cellStyle name="40 % - Akzent2 3 8 2" xfId="17984"/>
    <cellStyle name="40 % - Akzent2 3 8 3" xfId="31468"/>
    <cellStyle name="40 % - Akzent2 3 8 4" xfId="44959"/>
    <cellStyle name="40 % - Akzent2 3 9" xfId="7889"/>
    <cellStyle name="40 % - Akzent2 3 9 2" xfId="21340"/>
    <cellStyle name="40 % - Akzent2 3 9 3" xfId="34824"/>
    <cellStyle name="40 % - Akzent2 3 9 4" xfId="48315"/>
    <cellStyle name="40 % - Akzent2 4" xfId="1180"/>
    <cellStyle name="40 % - Akzent2 4 10" xfId="11264"/>
    <cellStyle name="40 % - Akzent2 4 10 2" xfId="24715"/>
    <cellStyle name="40 % - Akzent2 4 10 3" xfId="38199"/>
    <cellStyle name="40 % - Akzent2 4 10 4" xfId="51690"/>
    <cellStyle name="40 % - Akzent2 4 11" xfId="14645"/>
    <cellStyle name="40 % - Akzent2 4 12" xfId="28128"/>
    <cellStyle name="40 % - Akzent2 4 13" xfId="41619"/>
    <cellStyle name="40 % - Akzent2 4 2" xfId="1274"/>
    <cellStyle name="40 % - Akzent2 4 2 10" xfId="14747"/>
    <cellStyle name="40 % - Akzent2 4 2 11" xfId="28230"/>
    <cellStyle name="40 % - Akzent2 4 2 12" xfId="41721"/>
    <cellStyle name="40 % - Akzent2 4 2 2" xfId="1512"/>
    <cellStyle name="40 % - Akzent2 4 2 2 10" xfId="28480"/>
    <cellStyle name="40 % - Akzent2 4 2 2 11" xfId="41971"/>
    <cellStyle name="40 % - Akzent2 4 2 2 2" xfId="2088"/>
    <cellStyle name="40 % - Akzent2 4 2 2 2 2" xfId="3229"/>
    <cellStyle name="40 % - Akzent2 4 2 2 2 2 2" xfId="6590"/>
    <cellStyle name="40 % - Akzent2 4 2 2 2 2 2 2" xfId="20041"/>
    <cellStyle name="40 % - Akzent2 4 2 2 2 2 2 3" xfId="33525"/>
    <cellStyle name="40 % - Akzent2 4 2 2 2 2 2 4" xfId="47016"/>
    <cellStyle name="40 % - Akzent2 4 2 2 2 2 3" xfId="9946"/>
    <cellStyle name="40 % - Akzent2 4 2 2 2 2 3 2" xfId="23397"/>
    <cellStyle name="40 % - Akzent2 4 2 2 2 2 3 3" xfId="36881"/>
    <cellStyle name="40 % - Akzent2 4 2 2 2 2 3 4" xfId="50372"/>
    <cellStyle name="40 % - Akzent2 4 2 2 2 2 4" xfId="13302"/>
    <cellStyle name="40 % - Akzent2 4 2 2 2 2 4 2" xfId="26753"/>
    <cellStyle name="40 % - Akzent2 4 2 2 2 2 4 3" xfId="40237"/>
    <cellStyle name="40 % - Akzent2 4 2 2 2 2 4 4" xfId="53728"/>
    <cellStyle name="40 % - Akzent2 4 2 2 2 2 5" xfId="16684"/>
    <cellStyle name="40 % - Akzent2 4 2 2 2 2 6" xfId="30168"/>
    <cellStyle name="40 % - Akzent2 4 2 2 2 2 7" xfId="43659"/>
    <cellStyle name="40 % - Akzent2 4 2 2 2 3" xfId="5463"/>
    <cellStyle name="40 % - Akzent2 4 2 2 2 3 2" xfId="18914"/>
    <cellStyle name="40 % - Akzent2 4 2 2 2 3 3" xfId="32398"/>
    <cellStyle name="40 % - Akzent2 4 2 2 2 3 4" xfId="45889"/>
    <cellStyle name="40 % - Akzent2 4 2 2 2 4" xfId="8819"/>
    <cellStyle name="40 % - Akzent2 4 2 2 2 4 2" xfId="22270"/>
    <cellStyle name="40 % - Akzent2 4 2 2 2 4 3" xfId="35754"/>
    <cellStyle name="40 % - Akzent2 4 2 2 2 4 4" xfId="49245"/>
    <cellStyle name="40 % - Akzent2 4 2 2 2 5" xfId="12175"/>
    <cellStyle name="40 % - Akzent2 4 2 2 2 5 2" xfId="25626"/>
    <cellStyle name="40 % - Akzent2 4 2 2 2 5 3" xfId="39110"/>
    <cellStyle name="40 % - Akzent2 4 2 2 2 5 4" xfId="52601"/>
    <cellStyle name="40 % - Akzent2 4 2 2 2 6" xfId="15557"/>
    <cellStyle name="40 % - Akzent2 4 2 2 2 7" xfId="29041"/>
    <cellStyle name="40 % - Akzent2 4 2 2 2 8" xfId="42532"/>
    <cellStyle name="40 % - Akzent2 4 2 2 3" xfId="2669"/>
    <cellStyle name="40 % - Akzent2 4 2 2 3 2" xfId="6030"/>
    <cellStyle name="40 % - Akzent2 4 2 2 3 2 2" xfId="19481"/>
    <cellStyle name="40 % - Akzent2 4 2 2 3 2 3" xfId="32965"/>
    <cellStyle name="40 % - Akzent2 4 2 2 3 2 4" xfId="46456"/>
    <cellStyle name="40 % - Akzent2 4 2 2 3 3" xfId="9386"/>
    <cellStyle name="40 % - Akzent2 4 2 2 3 3 2" xfId="22837"/>
    <cellStyle name="40 % - Akzent2 4 2 2 3 3 3" xfId="36321"/>
    <cellStyle name="40 % - Akzent2 4 2 2 3 3 4" xfId="49812"/>
    <cellStyle name="40 % - Akzent2 4 2 2 3 4" xfId="12742"/>
    <cellStyle name="40 % - Akzent2 4 2 2 3 4 2" xfId="26193"/>
    <cellStyle name="40 % - Akzent2 4 2 2 3 4 3" xfId="39677"/>
    <cellStyle name="40 % - Akzent2 4 2 2 3 4 4" xfId="53168"/>
    <cellStyle name="40 % - Akzent2 4 2 2 3 5" xfId="16124"/>
    <cellStyle name="40 % - Akzent2 4 2 2 3 6" xfId="29608"/>
    <cellStyle name="40 % - Akzent2 4 2 2 3 7" xfId="43099"/>
    <cellStyle name="40 % - Akzent2 4 2 2 4" xfId="3774"/>
    <cellStyle name="40 % - Akzent2 4 2 2 4 2" xfId="7135"/>
    <cellStyle name="40 % - Akzent2 4 2 2 4 2 2" xfId="20586"/>
    <cellStyle name="40 % - Akzent2 4 2 2 4 2 3" xfId="34070"/>
    <cellStyle name="40 % - Akzent2 4 2 2 4 2 4" xfId="47561"/>
    <cellStyle name="40 % - Akzent2 4 2 2 4 3" xfId="10491"/>
    <cellStyle name="40 % - Akzent2 4 2 2 4 3 2" xfId="23942"/>
    <cellStyle name="40 % - Akzent2 4 2 2 4 3 3" xfId="37426"/>
    <cellStyle name="40 % - Akzent2 4 2 2 4 3 4" xfId="50917"/>
    <cellStyle name="40 % - Akzent2 4 2 2 4 4" xfId="13847"/>
    <cellStyle name="40 % - Akzent2 4 2 2 4 4 2" xfId="27298"/>
    <cellStyle name="40 % - Akzent2 4 2 2 4 4 3" xfId="40782"/>
    <cellStyle name="40 % - Akzent2 4 2 2 4 4 4" xfId="54273"/>
    <cellStyle name="40 % - Akzent2 4 2 2 4 5" xfId="17229"/>
    <cellStyle name="40 % - Akzent2 4 2 2 4 6" xfId="30713"/>
    <cellStyle name="40 % - Akzent2 4 2 2 4 7" xfId="44204"/>
    <cellStyle name="40 % - Akzent2 4 2 2 5" xfId="4354"/>
    <cellStyle name="40 % - Akzent2 4 2 2 5 2" xfId="7711"/>
    <cellStyle name="40 % - Akzent2 4 2 2 5 2 2" xfId="21162"/>
    <cellStyle name="40 % - Akzent2 4 2 2 5 2 3" xfId="34646"/>
    <cellStyle name="40 % - Akzent2 4 2 2 5 2 4" xfId="48137"/>
    <cellStyle name="40 % - Akzent2 4 2 2 5 3" xfId="11067"/>
    <cellStyle name="40 % - Akzent2 4 2 2 5 3 2" xfId="24518"/>
    <cellStyle name="40 % - Akzent2 4 2 2 5 3 3" xfId="38002"/>
    <cellStyle name="40 % - Akzent2 4 2 2 5 3 4" xfId="51493"/>
    <cellStyle name="40 % - Akzent2 4 2 2 5 4" xfId="14423"/>
    <cellStyle name="40 % - Akzent2 4 2 2 5 4 2" xfId="27874"/>
    <cellStyle name="40 % - Akzent2 4 2 2 5 4 3" xfId="41358"/>
    <cellStyle name="40 % - Akzent2 4 2 2 5 4 4" xfId="54849"/>
    <cellStyle name="40 % - Akzent2 4 2 2 5 5" xfId="17805"/>
    <cellStyle name="40 % - Akzent2 4 2 2 5 6" xfId="31289"/>
    <cellStyle name="40 % - Akzent2 4 2 2 5 7" xfId="44780"/>
    <cellStyle name="40 % - Akzent2 4 2 2 6" xfId="4904"/>
    <cellStyle name="40 % - Akzent2 4 2 2 6 2" xfId="18355"/>
    <cellStyle name="40 % - Akzent2 4 2 2 6 3" xfId="31839"/>
    <cellStyle name="40 % - Akzent2 4 2 2 6 4" xfId="45330"/>
    <cellStyle name="40 % - Akzent2 4 2 2 7" xfId="8260"/>
    <cellStyle name="40 % - Akzent2 4 2 2 7 2" xfId="21711"/>
    <cellStyle name="40 % - Akzent2 4 2 2 7 3" xfId="35195"/>
    <cellStyle name="40 % - Akzent2 4 2 2 7 4" xfId="48686"/>
    <cellStyle name="40 % - Akzent2 4 2 2 8" xfId="11616"/>
    <cellStyle name="40 % - Akzent2 4 2 2 8 2" xfId="25067"/>
    <cellStyle name="40 % - Akzent2 4 2 2 8 3" xfId="38551"/>
    <cellStyle name="40 % - Akzent2 4 2 2 8 4" xfId="52042"/>
    <cellStyle name="40 % - Akzent2 4 2 2 9" xfId="14997"/>
    <cellStyle name="40 % - Akzent2 4 2 3" xfId="1839"/>
    <cellStyle name="40 % - Akzent2 4 2 3 2" xfId="2979"/>
    <cellStyle name="40 % - Akzent2 4 2 3 2 2" xfId="6340"/>
    <cellStyle name="40 % - Akzent2 4 2 3 2 2 2" xfId="19791"/>
    <cellStyle name="40 % - Akzent2 4 2 3 2 2 3" xfId="33275"/>
    <cellStyle name="40 % - Akzent2 4 2 3 2 2 4" xfId="46766"/>
    <cellStyle name="40 % - Akzent2 4 2 3 2 3" xfId="9696"/>
    <cellStyle name="40 % - Akzent2 4 2 3 2 3 2" xfId="23147"/>
    <cellStyle name="40 % - Akzent2 4 2 3 2 3 3" xfId="36631"/>
    <cellStyle name="40 % - Akzent2 4 2 3 2 3 4" xfId="50122"/>
    <cellStyle name="40 % - Akzent2 4 2 3 2 4" xfId="13052"/>
    <cellStyle name="40 % - Akzent2 4 2 3 2 4 2" xfId="26503"/>
    <cellStyle name="40 % - Akzent2 4 2 3 2 4 3" xfId="39987"/>
    <cellStyle name="40 % - Akzent2 4 2 3 2 4 4" xfId="53478"/>
    <cellStyle name="40 % - Akzent2 4 2 3 2 5" xfId="16434"/>
    <cellStyle name="40 % - Akzent2 4 2 3 2 6" xfId="29918"/>
    <cellStyle name="40 % - Akzent2 4 2 3 2 7" xfId="43409"/>
    <cellStyle name="40 % - Akzent2 4 2 3 3" xfId="5213"/>
    <cellStyle name="40 % - Akzent2 4 2 3 3 2" xfId="18664"/>
    <cellStyle name="40 % - Akzent2 4 2 3 3 3" xfId="32148"/>
    <cellStyle name="40 % - Akzent2 4 2 3 3 4" xfId="45639"/>
    <cellStyle name="40 % - Akzent2 4 2 3 4" xfId="8569"/>
    <cellStyle name="40 % - Akzent2 4 2 3 4 2" xfId="22020"/>
    <cellStyle name="40 % - Akzent2 4 2 3 4 3" xfId="35504"/>
    <cellStyle name="40 % - Akzent2 4 2 3 4 4" xfId="48995"/>
    <cellStyle name="40 % - Akzent2 4 2 3 5" xfId="11925"/>
    <cellStyle name="40 % - Akzent2 4 2 3 5 2" xfId="25376"/>
    <cellStyle name="40 % - Akzent2 4 2 3 5 3" xfId="38860"/>
    <cellStyle name="40 % - Akzent2 4 2 3 5 4" xfId="52351"/>
    <cellStyle name="40 % - Akzent2 4 2 3 6" xfId="15307"/>
    <cellStyle name="40 % - Akzent2 4 2 3 7" xfId="28791"/>
    <cellStyle name="40 % - Akzent2 4 2 3 8" xfId="42282"/>
    <cellStyle name="40 % - Akzent2 4 2 4" xfId="2418"/>
    <cellStyle name="40 % - Akzent2 4 2 4 2" xfId="5780"/>
    <cellStyle name="40 % - Akzent2 4 2 4 2 2" xfId="19231"/>
    <cellStyle name="40 % - Akzent2 4 2 4 2 3" xfId="32715"/>
    <cellStyle name="40 % - Akzent2 4 2 4 2 4" xfId="46206"/>
    <cellStyle name="40 % - Akzent2 4 2 4 3" xfId="9136"/>
    <cellStyle name="40 % - Akzent2 4 2 4 3 2" xfId="22587"/>
    <cellStyle name="40 % - Akzent2 4 2 4 3 3" xfId="36071"/>
    <cellStyle name="40 % - Akzent2 4 2 4 3 4" xfId="49562"/>
    <cellStyle name="40 % - Akzent2 4 2 4 4" xfId="12492"/>
    <cellStyle name="40 % - Akzent2 4 2 4 4 2" xfId="25943"/>
    <cellStyle name="40 % - Akzent2 4 2 4 4 3" xfId="39427"/>
    <cellStyle name="40 % - Akzent2 4 2 4 4 4" xfId="52918"/>
    <cellStyle name="40 % - Akzent2 4 2 4 5" xfId="15874"/>
    <cellStyle name="40 % - Akzent2 4 2 4 6" xfId="29358"/>
    <cellStyle name="40 % - Akzent2 4 2 4 7" xfId="42849"/>
    <cellStyle name="40 % - Akzent2 4 2 5" xfId="3524"/>
    <cellStyle name="40 % - Akzent2 4 2 5 2" xfId="6885"/>
    <cellStyle name="40 % - Akzent2 4 2 5 2 2" xfId="20336"/>
    <cellStyle name="40 % - Akzent2 4 2 5 2 3" xfId="33820"/>
    <cellStyle name="40 % - Akzent2 4 2 5 2 4" xfId="47311"/>
    <cellStyle name="40 % - Akzent2 4 2 5 3" xfId="10241"/>
    <cellStyle name="40 % - Akzent2 4 2 5 3 2" xfId="23692"/>
    <cellStyle name="40 % - Akzent2 4 2 5 3 3" xfId="37176"/>
    <cellStyle name="40 % - Akzent2 4 2 5 3 4" xfId="50667"/>
    <cellStyle name="40 % - Akzent2 4 2 5 4" xfId="13597"/>
    <cellStyle name="40 % - Akzent2 4 2 5 4 2" xfId="27048"/>
    <cellStyle name="40 % - Akzent2 4 2 5 4 3" xfId="40532"/>
    <cellStyle name="40 % - Akzent2 4 2 5 4 4" xfId="54023"/>
    <cellStyle name="40 % - Akzent2 4 2 5 5" xfId="16979"/>
    <cellStyle name="40 % - Akzent2 4 2 5 6" xfId="30463"/>
    <cellStyle name="40 % - Akzent2 4 2 5 7" xfId="43954"/>
    <cellStyle name="40 % - Akzent2 4 2 6" xfId="4104"/>
    <cellStyle name="40 % - Akzent2 4 2 6 2" xfId="7461"/>
    <cellStyle name="40 % - Akzent2 4 2 6 2 2" xfId="20912"/>
    <cellStyle name="40 % - Akzent2 4 2 6 2 3" xfId="34396"/>
    <cellStyle name="40 % - Akzent2 4 2 6 2 4" xfId="47887"/>
    <cellStyle name="40 % - Akzent2 4 2 6 3" xfId="10817"/>
    <cellStyle name="40 % - Akzent2 4 2 6 3 2" xfId="24268"/>
    <cellStyle name="40 % - Akzent2 4 2 6 3 3" xfId="37752"/>
    <cellStyle name="40 % - Akzent2 4 2 6 3 4" xfId="51243"/>
    <cellStyle name="40 % - Akzent2 4 2 6 4" xfId="14173"/>
    <cellStyle name="40 % - Akzent2 4 2 6 4 2" xfId="27624"/>
    <cellStyle name="40 % - Akzent2 4 2 6 4 3" xfId="41108"/>
    <cellStyle name="40 % - Akzent2 4 2 6 4 4" xfId="54599"/>
    <cellStyle name="40 % - Akzent2 4 2 6 5" xfId="17555"/>
    <cellStyle name="40 % - Akzent2 4 2 6 6" xfId="31039"/>
    <cellStyle name="40 % - Akzent2 4 2 6 7" xfId="44530"/>
    <cellStyle name="40 % - Akzent2 4 2 7" xfId="4654"/>
    <cellStyle name="40 % - Akzent2 4 2 7 2" xfId="18105"/>
    <cellStyle name="40 % - Akzent2 4 2 7 3" xfId="31589"/>
    <cellStyle name="40 % - Akzent2 4 2 7 4" xfId="45080"/>
    <cellStyle name="40 % - Akzent2 4 2 8" xfId="8010"/>
    <cellStyle name="40 % - Akzent2 4 2 8 2" xfId="21461"/>
    <cellStyle name="40 % - Akzent2 4 2 8 3" xfId="34945"/>
    <cellStyle name="40 % - Akzent2 4 2 8 4" xfId="48436"/>
    <cellStyle name="40 % - Akzent2 4 2 9" xfId="11366"/>
    <cellStyle name="40 % - Akzent2 4 2 9 2" xfId="24817"/>
    <cellStyle name="40 % - Akzent2 4 2 9 3" xfId="38301"/>
    <cellStyle name="40 % - Akzent2 4 2 9 4" xfId="51792"/>
    <cellStyle name="40 % - Akzent2 4 3" xfId="1414"/>
    <cellStyle name="40 % - Akzent2 4 3 10" xfId="28379"/>
    <cellStyle name="40 % - Akzent2 4 3 11" xfId="41870"/>
    <cellStyle name="40 % - Akzent2 4 3 2" xfId="1988"/>
    <cellStyle name="40 % - Akzent2 4 3 2 2" xfId="3128"/>
    <cellStyle name="40 % - Akzent2 4 3 2 2 2" xfId="6489"/>
    <cellStyle name="40 % - Akzent2 4 3 2 2 2 2" xfId="19940"/>
    <cellStyle name="40 % - Akzent2 4 3 2 2 2 3" xfId="33424"/>
    <cellStyle name="40 % - Akzent2 4 3 2 2 2 4" xfId="46915"/>
    <cellStyle name="40 % - Akzent2 4 3 2 2 3" xfId="9845"/>
    <cellStyle name="40 % - Akzent2 4 3 2 2 3 2" xfId="23296"/>
    <cellStyle name="40 % - Akzent2 4 3 2 2 3 3" xfId="36780"/>
    <cellStyle name="40 % - Akzent2 4 3 2 2 3 4" xfId="50271"/>
    <cellStyle name="40 % - Akzent2 4 3 2 2 4" xfId="13201"/>
    <cellStyle name="40 % - Akzent2 4 3 2 2 4 2" xfId="26652"/>
    <cellStyle name="40 % - Akzent2 4 3 2 2 4 3" xfId="40136"/>
    <cellStyle name="40 % - Akzent2 4 3 2 2 4 4" xfId="53627"/>
    <cellStyle name="40 % - Akzent2 4 3 2 2 5" xfId="16583"/>
    <cellStyle name="40 % - Akzent2 4 3 2 2 6" xfId="30067"/>
    <cellStyle name="40 % - Akzent2 4 3 2 2 7" xfId="43558"/>
    <cellStyle name="40 % - Akzent2 4 3 2 3" xfId="5362"/>
    <cellStyle name="40 % - Akzent2 4 3 2 3 2" xfId="18813"/>
    <cellStyle name="40 % - Akzent2 4 3 2 3 3" xfId="32297"/>
    <cellStyle name="40 % - Akzent2 4 3 2 3 4" xfId="45788"/>
    <cellStyle name="40 % - Akzent2 4 3 2 4" xfId="8718"/>
    <cellStyle name="40 % - Akzent2 4 3 2 4 2" xfId="22169"/>
    <cellStyle name="40 % - Akzent2 4 3 2 4 3" xfId="35653"/>
    <cellStyle name="40 % - Akzent2 4 3 2 4 4" xfId="49144"/>
    <cellStyle name="40 % - Akzent2 4 3 2 5" xfId="12074"/>
    <cellStyle name="40 % - Akzent2 4 3 2 5 2" xfId="25525"/>
    <cellStyle name="40 % - Akzent2 4 3 2 5 3" xfId="39009"/>
    <cellStyle name="40 % - Akzent2 4 3 2 5 4" xfId="52500"/>
    <cellStyle name="40 % - Akzent2 4 3 2 6" xfId="15456"/>
    <cellStyle name="40 % - Akzent2 4 3 2 7" xfId="28940"/>
    <cellStyle name="40 % - Akzent2 4 3 2 8" xfId="42431"/>
    <cellStyle name="40 % - Akzent2 4 3 3" xfId="2568"/>
    <cellStyle name="40 % - Akzent2 4 3 3 2" xfId="5929"/>
    <cellStyle name="40 % - Akzent2 4 3 3 2 2" xfId="19380"/>
    <cellStyle name="40 % - Akzent2 4 3 3 2 3" xfId="32864"/>
    <cellStyle name="40 % - Akzent2 4 3 3 2 4" xfId="46355"/>
    <cellStyle name="40 % - Akzent2 4 3 3 3" xfId="9285"/>
    <cellStyle name="40 % - Akzent2 4 3 3 3 2" xfId="22736"/>
    <cellStyle name="40 % - Akzent2 4 3 3 3 3" xfId="36220"/>
    <cellStyle name="40 % - Akzent2 4 3 3 3 4" xfId="49711"/>
    <cellStyle name="40 % - Akzent2 4 3 3 4" xfId="12641"/>
    <cellStyle name="40 % - Akzent2 4 3 3 4 2" xfId="26092"/>
    <cellStyle name="40 % - Akzent2 4 3 3 4 3" xfId="39576"/>
    <cellStyle name="40 % - Akzent2 4 3 3 4 4" xfId="53067"/>
    <cellStyle name="40 % - Akzent2 4 3 3 5" xfId="16023"/>
    <cellStyle name="40 % - Akzent2 4 3 3 6" xfId="29507"/>
    <cellStyle name="40 % - Akzent2 4 3 3 7" xfId="42998"/>
    <cellStyle name="40 % - Akzent2 4 3 4" xfId="3673"/>
    <cellStyle name="40 % - Akzent2 4 3 4 2" xfId="7034"/>
    <cellStyle name="40 % - Akzent2 4 3 4 2 2" xfId="20485"/>
    <cellStyle name="40 % - Akzent2 4 3 4 2 3" xfId="33969"/>
    <cellStyle name="40 % - Akzent2 4 3 4 2 4" xfId="47460"/>
    <cellStyle name="40 % - Akzent2 4 3 4 3" xfId="10390"/>
    <cellStyle name="40 % - Akzent2 4 3 4 3 2" xfId="23841"/>
    <cellStyle name="40 % - Akzent2 4 3 4 3 3" xfId="37325"/>
    <cellStyle name="40 % - Akzent2 4 3 4 3 4" xfId="50816"/>
    <cellStyle name="40 % - Akzent2 4 3 4 4" xfId="13746"/>
    <cellStyle name="40 % - Akzent2 4 3 4 4 2" xfId="27197"/>
    <cellStyle name="40 % - Akzent2 4 3 4 4 3" xfId="40681"/>
    <cellStyle name="40 % - Akzent2 4 3 4 4 4" xfId="54172"/>
    <cellStyle name="40 % - Akzent2 4 3 4 5" xfId="17128"/>
    <cellStyle name="40 % - Akzent2 4 3 4 6" xfId="30612"/>
    <cellStyle name="40 % - Akzent2 4 3 4 7" xfId="44103"/>
    <cellStyle name="40 % - Akzent2 4 3 5" xfId="4253"/>
    <cellStyle name="40 % - Akzent2 4 3 5 2" xfId="7610"/>
    <cellStyle name="40 % - Akzent2 4 3 5 2 2" xfId="21061"/>
    <cellStyle name="40 % - Akzent2 4 3 5 2 3" xfId="34545"/>
    <cellStyle name="40 % - Akzent2 4 3 5 2 4" xfId="48036"/>
    <cellStyle name="40 % - Akzent2 4 3 5 3" xfId="10966"/>
    <cellStyle name="40 % - Akzent2 4 3 5 3 2" xfId="24417"/>
    <cellStyle name="40 % - Akzent2 4 3 5 3 3" xfId="37901"/>
    <cellStyle name="40 % - Akzent2 4 3 5 3 4" xfId="51392"/>
    <cellStyle name="40 % - Akzent2 4 3 5 4" xfId="14322"/>
    <cellStyle name="40 % - Akzent2 4 3 5 4 2" xfId="27773"/>
    <cellStyle name="40 % - Akzent2 4 3 5 4 3" xfId="41257"/>
    <cellStyle name="40 % - Akzent2 4 3 5 4 4" xfId="54748"/>
    <cellStyle name="40 % - Akzent2 4 3 5 5" xfId="17704"/>
    <cellStyle name="40 % - Akzent2 4 3 5 6" xfId="31188"/>
    <cellStyle name="40 % - Akzent2 4 3 5 7" xfId="44679"/>
    <cellStyle name="40 % - Akzent2 4 3 6" xfId="4803"/>
    <cellStyle name="40 % - Akzent2 4 3 6 2" xfId="18254"/>
    <cellStyle name="40 % - Akzent2 4 3 6 3" xfId="31738"/>
    <cellStyle name="40 % - Akzent2 4 3 6 4" xfId="45229"/>
    <cellStyle name="40 % - Akzent2 4 3 7" xfId="8159"/>
    <cellStyle name="40 % - Akzent2 4 3 7 2" xfId="21610"/>
    <cellStyle name="40 % - Akzent2 4 3 7 3" xfId="35094"/>
    <cellStyle name="40 % - Akzent2 4 3 7 4" xfId="48585"/>
    <cellStyle name="40 % - Akzent2 4 3 8" xfId="11515"/>
    <cellStyle name="40 % - Akzent2 4 3 8 2" xfId="24966"/>
    <cellStyle name="40 % - Akzent2 4 3 8 3" xfId="38450"/>
    <cellStyle name="40 % - Akzent2 4 3 8 4" xfId="51941"/>
    <cellStyle name="40 % - Akzent2 4 3 9" xfId="14896"/>
    <cellStyle name="40 % - Akzent2 4 4" xfId="1739"/>
    <cellStyle name="40 % - Akzent2 4 4 2" xfId="2878"/>
    <cellStyle name="40 % - Akzent2 4 4 2 2" xfId="6239"/>
    <cellStyle name="40 % - Akzent2 4 4 2 2 2" xfId="19690"/>
    <cellStyle name="40 % - Akzent2 4 4 2 2 3" xfId="33174"/>
    <cellStyle name="40 % - Akzent2 4 4 2 2 4" xfId="46665"/>
    <cellStyle name="40 % - Akzent2 4 4 2 3" xfId="9595"/>
    <cellStyle name="40 % - Akzent2 4 4 2 3 2" xfId="23046"/>
    <cellStyle name="40 % - Akzent2 4 4 2 3 3" xfId="36530"/>
    <cellStyle name="40 % - Akzent2 4 4 2 3 4" xfId="50021"/>
    <cellStyle name="40 % - Akzent2 4 4 2 4" xfId="12951"/>
    <cellStyle name="40 % - Akzent2 4 4 2 4 2" xfId="26402"/>
    <cellStyle name="40 % - Akzent2 4 4 2 4 3" xfId="39886"/>
    <cellStyle name="40 % - Akzent2 4 4 2 4 4" xfId="53377"/>
    <cellStyle name="40 % - Akzent2 4 4 2 5" xfId="16333"/>
    <cellStyle name="40 % - Akzent2 4 4 2 6" xfId="29817"/>
    <cellStyle name="40 % - Akzent2 4 4 2 7" xfId="43308"/>
    <cellStyle name="40 % - Akzent2 4 4 3" xfId="5112"/>
    <cellStyle name="40 % - Akzent2 4 4 3 2" xfId="18563"/>
    <cellStyle name="40 % - Akzent2 4 4 3 3" xfId="32047"/>
    <cellStyle name="40 % - Akzent2 4 4 3 4" xfId="45538"/>
    <cellStyle name="40 % - Akzent2 4 4 4" xfId="8468"/>
    <cellStyle name="40 % - Akzent2 4 4 4 2" xfId="21919"/>
    <cellStyle name="40 % - Akzent2 4 4 4 3" xfId="35403"/>
    <cellStyle name="40 % - Akzent2 4 4 4 4" xfId="48894"/>
    <cellStyle name="40 % - Akzent2 4 4 5" xfId="11824"/>
    <cellStyle name="40 % - Akzent2 4 4 5 2" xfId="25275"/>
    <cellStyle name="40 % - Akzent2 4 4 5 3" xfId="38759"/>
    <cellStyle name="40 % - Akzent2 4 4 5 4" xfId="52250"/>
    <cellStyle name="40 % - Akzent2 4 4 6" xfId="15206"/>
    <cellStyle name="40 % - Akzent2 4 4 7" xfId="28690"/>
    <cellStyle name="40 % - Akzent2 4 4 8" xfId="42181"/>
    <cellStyle name="40 % - Akzent2 4 5" xfId="2316"/>
    <cellStyle name="40 % - Akzent2 4 5 2" xfId="5678"/>
    <cellStyle name="40 % - Akzent2 4 5 2 2" xfId="19129"/>
    <cellStyle name="40 % - Akzent2 4 5 2 3" xfId="32613"/>
    <cellStyle name="40 % - Akzent2 4 5 2 4" xfId="46104"/>
    <cellStyle name="40 % - Akzent2 4 5 3" xfId="9034"/>
    <cellStyle name="40 % - Akzent2 4 5 3 2" xfId="22485"/>
    <cellStyle name="40 % - Akzent2 4 5 3 3" xfId="35969"/>
    <cellStyle name="40 % - Akzent2 4 5 3 4" xfId="49460"/>
    <cellStyle name="40 % - Akzent2 4 5 4" xfId="12390"/>
    <cellStyle name="40 % - Akzent2 4 5 4 2" xfId="25841"/>
    <cellStyle name="40 % - Akzent2 4 5 4 3" xfId="39325"/>
    <cellStyle name="40 % - Akzent2 4 5 4 4" xfId="52816"/>
    <cellStyle name="40 % - Akzent2 4 5 5" xfId="15772"/>
    <cellStyle name="40 % - Akzent2 4 5 6" xfId="29256"/>
    <cellStyle name="40 % - Akzent2 4 5 7" xfId="42747"/>
    <cellStyle name="40 % - Akzent2 4 6" xfId="3422"/>
    <cellStyle name="40 % - Akzent2 4 6 2" xfId="6783"/>
    <cellStyle name="40 % - Akzent2 4 6 2 2" xfId="20234"/>
    <cellStyle name="40 % - Akzent2 4 6 2 3" xfId="33718"/>
    <cellStyle name="40 % - Akzent2 4 6 2 4" xfId="47209"/>
    <cellStyle name="40 % - Akzent2 4 6 3" xfId="10139"/>
    <cellStyle name="40 % - Akzent2 4 6 3 2" xfId="23590"/>
    <cellStyle name="40 % - Akzent2 4 6 3 3" xfId="37074"/>
    <cellStyle name="40 % - Akzent2 4 6 3 4" xfId="50565"/>
    <cellStyle name="40 % - Akzent2 4 6 4" xfId="13495"/>
    <cellStyle name="40 % - Akzent2 4 6 4 2" xfId="26946"/>
    <cellStyle name="40 % - Akzent2 4 6 4 3" xfId="40430"/>
    <cellStyle name="40 % - Akzent2 4 6 4 4" xfId="53921"/>
    <cellStyle name="40 % - Akzent2 4 6 5" xfId="16877"/>
    <cellStyle name="40 % - Akzent2 4 6 6" xfId="30361"/>
    <cellStyle name="40 % - Akzent2 4 6 7" xfId="43852"/>
    <cellStyle name="40 % - Akzent2 4 7" xfId="4002"/>
    <cellStyle name="40 % - Akzent2 4 7 2" xfId="7359"/>
    <cellStyle name="40 % - Akzent2 4 7 2 2" xfId="20810"/>
    <cellStyle name="40 % - Akzent2 4 7 2 3" xfId="34294"/>
    <cellStyle name="40 % - Akzent2 4 7 2 4" xfId="47785"/>
    <cellStyle name="40 % - Akzent2 4 7 3" xfId="10715"/>
    <cellStyle name="40 % - Akzent2 4 7 3 2" xfId="24166"/>
    <cellStyle name="40 % - Akzent2 4 7 3 3" xfId="37650"/>
    <cellStyle name="40 % - Akzent2 4 7 3 4" xfId="51141"/>
    <cellStyle name="40 % - Akzent2 4 7 4" xfId="14071"/>
    <cellStyle name="40 % - Akzent2 4 7 4 2" xfId="27522"/>
    <cellStyle name="40 % - Akzent2 4 7 4 3" xfId="41006"/>
    <cellStyle name="40 % - Akzent2 4 7 4 4" xfId="54497"/>
    <cellStyle name="40 % - Akzent2 4 7 5" xfId="17453"/>
    <cellStyle name="40 % - Akzent2 4 7 6" xfId="30937"/>
    <cellStyle name="40 % - Akzent2 4 7 7" xfId="44428"/>
    <cellStyle name="40 % - Akzent2 4 8" xfId="4552"/>
    <cellStyle name="40 % - Akzent2 4 8 2" xfId="18003"/>
    <cellStyle name="40 % - Akzent2 4 8 3" xfId="31487"/>
    <cellStyle name="40 % - Akzent2 4 8 4" xfId="44978"/>
    <cellStyle name="40 % - Akzent2 4 9" xfId="7908"/>
    <cellStyle name="40 % - Akzent2 4 9 2" xfId="21359"/>
    <cellStyle name="40 % - Akzent2 4 9 3" xfId="34843"/>
    <cellStyle name="40 % - Akzent2 4 9 4" xfId="48334"/>
    <cellStyle name="40 % - Akzent2 5" xfId="1200"/>
    <cellStyle name="40 % - Akzent2 5 10" xfId="14663"/>
    <cellStyle name="40 % - Akzent2 5 11" xfId="28146"/>
    <cellStyle name="40 % - Akzent2 5 12" xfId="41637"/>
    <cellStyle name="40 % - Akzent2 5 2" xfId="1431"/>
    <cellStyle name="40 % - Akzent2 5 2 10" xfId="28396"/>
    <cellStyle name="40 % - Akzent2 5 2 11" xfId="41887"/>
    <cellStyle name="40 % - Akzent2 5 2 2" xfId="2005"/>
    <cellStyle name="40 % - Akzent2 5 2 2 2" xfId="3145"/>
    <cellStyle name="40 % - Akzent2 5 2 2 2 2" xfId="6506"/>
    <cellStyle name="40 % - Akzent2 5 2 2 2 2 2" xfId="19957"/>
    <cellStyle name="40 % - Akzent2 5 2 2 2 2 3" xfId="33441"/>
    <cellStyle name="40 % - Akzent2 5 2 2 2 2 4" xfId="46932"/>
    <cellStyle name="40 % - Akzent2 5 2 2 2 3" xfId="9862"/>
    <cellStyle name="40 % - Akzent2 5 2 2 2 3 2" xfId="23313"/>
    <cellStyle name="40 % - Akzent2 5 2 2 2 3 3" xfId="36797"/>
    <cellStyle name="40 % - Akzent2 5 2 2 2 3 4" xfId="50288"/>
    <cellStyle name="40 % - Akzent2 5 2 2 2 4" xfId="13218"/>
    <cellStyle name="40 % - Akzent2 5 2 2 2 4 2" xfId="26669"/>
    <cellStyle name="40 % - Akzent2 5 2 2 2 4 3" xfId="40153"/>
    <cellStyle name="40 % - Akzent2 5 2 2 2 4 4" xfId="53644"/>
    <cellStyle name="40 % - Akzent2 5 2 2 2 5" xfId="16600"/>
    <cellStyle name="40 % - Akzent2 5 2 2 2 6" xfId="30084"/>
    <cellStyle name="40 % - Akzent2 5 2 2 2 7" xfId="43575"/>
    <cellStyle name="40 % - Akzent2 5 2 2 3" xfId="5379"/>
    <cellStyle name="40 % - Akzent2 5 2 2 3 2" xfId="18830"/>
    <cellStyle name="40 % - Akzent2 5 2 2 3 3" xfId="32314"/>
    <cellStyle name="40 % - Akzent2 5 2 2 3 4" xfId="45805"/>
    <cellStyle name="40 % - Akzent2 5 2 2 4" xfId="8735"/>
    <cellStyle name="40 % - Akzent2 5 2 2 4 2" xfId="22186"/>
    <cellStyle name="40 % - Akzent2 5 2 2 4 3" xfId="35670"/>
    <cellStyle name="40 % - Akzent2 5 2 2 4 4" xfId="49161"/>
    <cellStyle name="40 % - Akzent2 5 2 2 5" xfId="12091"/>
    <cellStyle name="40 % - Akzent2 5 2 2 5 2" xfId="25542"/>
    <cellStyle name="40 % - Akzent2 5 2 2 5 3" xfId="39026"/>
    <cellStyle name="40 % - Akzent2 5 2 2 5 4" xfId="52517"/>
    <cellStyle name="40 % - Akzent2 5 2 2 6" xfId="15473"/>
    <cellStyle name="40 % - Akzent2 5 2 2 7" xfId="28957"/>
    <cellStyle name="40 % - Akzent2 5 2 2 8" xfId="42448"/>
    <cellStyle name="40 % - Akzent2 5 2 3" xfId="2585"/>
    <cellStyle name="40 % - Akzent2 5 2 3 2" xfId="5946"/>
    <cellStyle name="40 % - Akzent2 5 2 3 2 2" xfId="19397"/>
    <cellStyle name="40 % - Akzent2 5 2 3 2 3" xfId="32881"/>
    <cellStyle name="40 % - Akzent2 5 2 3 2 4" xfId="46372"/>
    <cellStyle name="40 % - Akzent2 5 2 3 3" xfId="9302"/>
    <cellStyle name="40 % - Akzent2 5 2 3 3 2" xfId="22753"/>
    <cellStyle name="40 % - Akzent2 5 2 3 3 3" xfId="36237"/>
    <cellStyle name="40 % - Akzent2 5 2 3 3 4" xfId="49728"/>
    <cellStyle name="40 % - Akzent2 5 2 3 4" xfId="12658"/>
    <cellStyle name="40 % - Akzent2 5 2 3 4 2" xfId="26109"/>
    <cellStyle name="40 % - Akzent2 5 2 3 4 3" xfId="39593"/>
    <cellStyle name="40 % - Akzent2 5 2 3 4 4" xfId="53084"/>
    <cellStyle name="40 % - Akzent2 5 2 3 5" xfId="16040"/>
    <cellStyle name="40 % - Akzent2 5 2 3 6" xfId="29524"/>
    <cellStyle name="40 % - Akzent2 5 2 3 7" xfId="43015"/>
    <cellStyle name="40 % - Akzent2 5 2 4" xfId="3690"/>
    <cellStyle name="40 % - Akzent2 5 2 4 2" xfId="7051"/>
    <cellStyle name="40 % - Akzent2 5 2 4 2 2" xfId="20502"/>
    <cellStyle name="40 % - Akzent2 5 2 4 2 3" xfId="33986"/>
    <cellStyle name="40 % - Akzent2 5 2 4 2 4" xfId="47477"/>
    <cellStyle name="40 % - Akzent2 5 2 4 3" xfId="10407"/>
    <cellStyle name="40 % - Akzent2 5 2 4 3 2" xfId="23858"/>
    <cellStyle name="40 % - Akzent2 5 2 4 3 3" xfId="37342"/>
    <cellStyle name="40 % - Akzent2 5 2 4 3 4" xfId="50833"/>
    <cellStyle name="40 % - Akzent2 5 2 4 4" xfId="13763"/>
    <cellStyle name="40 % - Akzent2 5 2 4 4 2" xfId="27214"/>
    <cellStyle name="40 % - Akzent2 5 2 4 4 3" xfId="40698"/>
    <cellStyle name="40 % - Akzent2 5 2 4 4 4" xfId="54189"/>
    <cellStyle name="40 % - Akzent2 5 2 4 5" xfId="17145"/>
    <cellStyle name="40 % - Akzent2 5 2 4 6" xfId="30629"/>
    <cellStyle name="40 % - Akzent2 5 2 4 7" xfId="44120"/>
    <cellStyle name="40 % - Akzent2 5 2 5" xfId="4270"/>
    <cellStyle name="40 % - Akzent2 5 2 5 2" xfId="7627"/>
    <cellStyle name="40 % - Akzent2 5 2 5 2 2" xfId="21078"/>
    <cellStyle name="40 % - Akzent2 5 2 5 2 3" xfId="34562"/>
    <cellStyle name="40 % - Akzent2 5 2 5 2 4" xfId="48053"/>
    <cellStyle name="40 % - Akzent2 5 2 5 3" xfId="10983"/>
    <cellStyle name="40 % - Akzent2 5 2 5 3 2" xfId="24434"/>
    <cellStyle name="40 % - Akzent2 5 2 5 3 3" xfId="37918"/>
    <cellStyle name="40 % - Akzent2 5 2 5 3 4" xfId="51409"/>
    <cellStyle name="40 % - Akzent2 5 2 5 4" xfId="14339"/>
    <cellStyle name="40 % - Akzent2 5 2 5 4 2" xfId="27790"/>
    <cellStyle name="40 % - Akzent2 5 2 5 4 3" xfId="41274"/>
    <cellStyle name="40 % - Akzent2 5 2 5 4 4" xfId="54765"/>
    <cellStyle name="40 % - Akzent2 5 2 5 5" xfId="17721"/>
    <cellStyle name="40 % - Akzent2 5 2 5 6" xfId="31205"/>
    <cellStyle name="40 % - Akzent2 5 2 5 7" xfId="44696"/>
    <cellStyle name="40 % - Akzent2 5 2 6" xfId="4820"/>
    <cellStyle name="40 % - Akzent2 5 2 6 2" xfId="18271"/>
    <cellStyle name="40 % - Akzent2 5 2 6 3" xfId="31755"/>
    <cellStyle name="40 % - Akzent2 5 2 6 4" xfId="45246"/>
    <cellStyle name="40 % - Akzent2 5 2 7" xfId="8176"/>
    <cellStyle name="40 % - Akzent2 5 2 7 2" xfId="21627"/>
    <cellStyle name="40 % - Akzent2 5 2 7 3" xfId="35111"/>
    <cellStyle name="40 % - Akzent2 5 2 7 4" xfId="48602"/>
    <cellStyle name="40 % - Akzent2 5 2 8" xfId="11532"/>
    <cellStyle name="40 % - Akzent2 5 2 8 2" xfId="24983"/>
    <cellStyle name="40 % - Akzent2 5 2 8 3" xfId="38467"/>
    <cellStyle name="40 % - Akzent2 5 2 8 4" xfId="51958"/>
    <cellStyle name="40 % - Akzent2 5 2 9" xfId="14913"/>
    <cellStyle name="40 % - Akzent2 5 3" xfId="1756"/>
    <cellStyle name="40 % - Akzent2 5 3 2" xfId="2895"/>
    <cellStyle name="40 % - Akzent2 5 3 2 2" xfId="6256"/>
    <cellStyle name="40 % - Akzent2 5 3 2 2 2" xfId="19707"/>
    <cellStyle name="40 % - Akzent2 5 3 2 2 3" xfId="33191"/>
    <cellStyle name="40 % - Akzent2 5 3 2 2 4" xfId="46682"/>
    <cellStyle name="40 % - Akzent2 5 3 2 3" xfId="9612"/>
    <cellStyle name="40 % - Akzent2 5 3 2 3 2" xfId="23063"/>
    <cellStyle name="40 % - Akzent2 5 3 2 3 3" xfId="36547"/>
    <cellStyle name="40 % - Akzent2 5 3 2 3 4" xfId="50038"/>
    <cellStyle name="40 % - Akzent2 5 3 2 4" xfId="12968"/>
    <cellStyle name="40 % - Akzent2 5 3 2 4 2" xfId="26419"/>
    <cellStyle name="40 % - Akzent2 5 3 2 4 3" xfId="39903"/>
    <cellStyle name="40 % - Akzent2 5 3 2 4 4" xfId="53394"/>
    <cellStyle name="40 % - Akzent2 5 3 2 5" xfId="16350"/>
    <cellStyle name="40 % - Akzent2 5 3 2 6" xfId="29834"/>
    <cellStyle name="40 % - Akzent2 5 3 2 7" xfId="43325"/>
    <cellStyle name="40 % - Akzent2 5 3 3" xfId="5129"/>
    <cellStyle name="40 % - Akzent2 5 3 3 2" xfId="18580"/>
    <cellStyle name="40 % - Akzent2 5 3 3 3" xfId="32064"/>
    <cellStyle name="40 % - Akzent2 5 3 3 4" xfId="45555"/>
    <cellStyle name="40 % - Akzent2 5 3 4" xfId="8485"/>
    <cellStyle name="40 % - Akzent2 5 3 4 2" xfId="21936"/>
    <cellStyle name="40 % - Akzent2 5 3 4 3" xfId="35420"/>
    <cellStyle name="40 % - Akzent2 5 3 4 4" xfId="48911"/>
    <cellStyle name="40 % - Akzent2 5 3 5" xfId="11841"/>
    <cellStyle name="40 % - Akzent2 5 3 5 2" xfId="25292"/>
    <cellStyle name="40 % - Akzent2 5 3 5 3" xfId="38776"/>
    <cellStyle name="40 % - Akzent2 5 3 5 4" xfId="52267"/>
    <cellStyle name="40 % - Akzent2 5 3 6" xfId="15223"/>
    <cellStyle name="40 % - Akzent2 5 3 7" xfId="28707"/>
    <cellStyle name="40 % - Akzent2 5 3 8" xfId="42198"/>
    <cellStyle name="40 % - Akzent2 5 4" xfId="2334"/>
    <cellStyle name="40 % - Akzent2 5 4 2" xfId="5696"/>
    <cellStyle name="40 % - Akzent2 5 4 2 2" xfId="19147"/>
    <cellStyle name="40 % - Akzent2 5 4 2 3" xfId="32631"/>
    <cellStyle name="40 % - Akzent2 5 4 2 4" xfId="46122"/>
    <cellStyle name="40 % - Akzent2 5 4 3" xfId="9052"/>
    <cellStyle name="40 % - Akzent2 5 4 3 2" xfId="22503"/>
    <cellStyle name="40 % - Akzent2 5 4 3 3" xfId="35987"/>
    <cellStyle name="40 % - Akzent2 5 4 3 4" xfId="49478"/>
    <cellStyle name="40 % - Akzent2 5 4 4" xfId="12408"/>
    <cellStyle name="40 % - Akzent2 5 4 4 2" xfId="25859"/>
    <cellStyle name="40 % - Akzent2 5 4 4 3" xfId="39343"/>
    <cellStyle name="40 % - Akzent2 5 4 4 4" xfId="52834"/>
    <cellStyle name="40 % - Akzent2 5 4 5" xfId="15790"/>
    <cellStyle name="40 % - Akzent2 5 4 6" xfId="29274"/>
    <cellStyle name="40 % - Akzent2 5 4 7" xfId="42765"/>
    <cellStyle name="40 % - Akzent2 5 5" xfId="3440"/>
    <cellStyle name="40 % - Akzent2 5 5 2" xfId="6801"/>
    <cellStyle name="40 % - Akzent2 5 5 2 2" xfId="20252"/>
    <cellStyle name="40 % - Akzent2 5 5 2 3" xfId="33736"/>
    <cellStyle name="40 % - Akzent2 5 5 2 4" xfId="47227"/>
    <cellStyle name="40 % - Akzent2 5 5 3" xfId="10157"/>
    <cellStyle name="40 % - Akzent2 5 5 3 2" xfId="23608"/>
    <cellStyle name="40 % - Akzent2 5 5 3 3" xfId="37092"/>
    <cellStyle name="40 % - Akzent2 5 5 3 4" xfId="50583"/>
    <cellStyle name="40 % - Akzent2 5 5 4" xfId="13513"/>
    <cellStyle name="40 % - Akzent2 5 5 4 2" xfId="26964"/>
    <cellStyle name="40 % - Akzent2 5 5 4 3" xfId="40448"/>
    <cellStyle name="40 % - Akzent2 5 5 4 4" xfId="53939"/>
    <cellStyle name="40 % - Akzent2 5 5 5" xfId="16895"/>
    <cellStyle name="40 % - Akzent2 5 5 6" xfId="30379"/>
    <cellStyle name="40 % - Akzent2 5 5 7" xfId="43870"/>
    <cellStyle name="40 % - Akzent2 5 6" xfId="4020"/>
    <cellStyle name="40 % - Akzent2 5 6 2" xfId="7377"/>
    <cellStyle name="40 % - Akzent2 5 6 2 2" xfId="20828"/>
    <cellStyle name="40 % - Akzent2 5 6 2 3" xfId="34312"/>
    <cellStyle name="40 % - Akzent2 5 6 2 4" xfId="47803"/>
    <cellStyle name="40 % - Akzent2 5 6 3" xfId="10733"/>
    <cellStyle name="40 % - Akzent2 5 6 3 2" xfId="24184"/>
    <cellStyle name="40 % - Akzent2 5 6 3 3" xfId="37668"/>
    <cellStyle name="40 % - Akzent2 5 6 3 4" xfId="51159"/>
    <cellStyle name="40 % - Akzent2 5 6 4" xfId="14089"/>
    <cellStyle name="40 % - Akzent2 5 6 4 2" xfId="27540"/>
    <cellStyle name="40 % - Akzent2 5 6 4 3" xfId="41024"/>
    <cellStyle name="40 % - Akzent2 5 6 4 4" xfId="54515"/>
    <cellStyle name="40 % - Akzent2 5 6 5" xfId="17471"/>
    <cellStyle name="40 % - Akzent2 5 6 6" xfId="30955"/>
    <cellStyle name="40 % - Akzent2 5 6 7" xfId="44446"/>
    <cellStyle name="40 % - Akzent2 5 7" xfId="4570"/>
    <cellStyle name="40 % - Akzent2 5 7 2" xfId="18021"/>
    <cellStyle name="40 % - Akzent2 5 7 3" xfId="31505"/>
    <cellStyle name="40 % - Akzent2 5 7 4" xfId="44996"/>
    <cellStyle name="40 % - Akzent2 5 8" xfId="7926"/>
    <cellStyle name="40 % - Akzent2 5 8 2" xfId="21377"/>
    <cellStyle name="40 % - Akzent2 5 8 3" xfId="34861"/>
    <cellStyle name="40 % - Akzent2 5 8 4" xfId="48352"/>
    <cellStyle name="40 % - Akzent2 5 9" xfId="11282"/>
    <cellStyle name="40 % - Akzent2 5 9 2" xfId="24733"/>
    <cellStyle name="40 % - Akzent2 5 9 3" xfId="38217"/>
    <cellStyle name="40 % - Akzent2 5 9 4" xfId="51708"/>
    <cellStyle name="40 % - Akzent2 6" xfId="1291"/>
    <cellStyle name="40 % - Akzent2 6 10" xfId="14764"/>
    <cellStyle name="40 % - Akzent2 6 11" xfId="28247"/>
    <cellStyle name="40 % - Akzent2 6 12" xfId="41738"/>
    <cellStyle name="40 % - Akzent2 6 2" xfId="1529"/>
    <cellStyle name="40 % - Akzent2 6 2 10" xfId="28497"/>
    <cellStyle name="40 % - Akzent2 6 2 11" xfId="41988"/>
    <cellStyle name="40 % - Akzent2 6 2 2" xfId="2105"/>
    <cellStyle name="40 % - Akzent2 6 2 2 2" xfId="3246"/>
    <cellStyle name="40 % - Akzent2 6 2 2 2 2" xfId="6607"/>
    <cellStyle name="40 % - Akzent2 6 2 2 2 2 2" xfId="20058"/>
    <cellStyle name="40 % - Akzent2 6 2 2 2 2 3" xfId="33542"/>
    <cellStyle name="40 % - Akzent2 6 2 2 2 2 4" xfId="47033"/>
    <cellStyle name="40 % - Akzent2 6 2 2 2 3" xfId="9963"/>
    <cellStyle name="40 % - Akzent2 6 2 2 2 3 2" xfId="23414"/>
    <cellStyle name="40 % - Akzent2 6 2 2 2 3 3" xfId="36898"/>
    <cellStyle name="40 % - Akzent2 6 2 2 2 3 4" xfId="50389"/>
    <cellStyle name="40 % - Akzent2 6 2 2 2 4" xfId="13319"/>
    <cellStyle name="40 % - Akzent2 6 2 2 2 4 2" xfId="26770"/>
    <cellStyle name="40 % - Akzent2 6 2 2 2 4 3" xfId="40254"/>
    <cellStyle name="40 % - Akzent2 6 2 2 2 4 4" xfId="53745"/>
    <cellStyle name="40 % - Akzent2 6 2 2 2 5" xfId="16701"/>
    <cellStyle name="40 % - Akzent2 6 2 2 2 6" xfId="30185"/>
    <cellStyle name="40 % - Akzent2 6 2 2 2 7" xfId="43676"/>
    <cellStyle name="40 % - Akzent2 6 2 2 3" xfId="5480"/>
    <cellStyle name="40 % - Akzent2 6 2 2 3 2" xfId="18931"/>
    <cellStyle name="40 % - Akzent2 6 2 2 3 3" xfId="32415"/>
    <cellStyle name="40 % - Akzent2 6 2 2 3 4" xfId="45906"/>
    <cellStyle name="40 % - Akzent2 6 2 2 4" xfId="8836"/>
    <cellStyle name="40 % - Akzent2 6 2 2 4 2" xfId="22287"/>
    <cellStyle name="40 % - Akzent2 6 2 2 4 3" xfId="35771"/>
    <cellStyle name="40 % - Akzent2 6 2 2 4 4" xfId="49262"/>
    <cellStyle name="40 % - Akzent2 6 2 2 5" xfId="12192"/>
    <cellStyle name="40 % - Akzent2 6 2 2 5 2" xfId="25643"/>
    <cellStyle name="40 % - Akzent2 6 2 2 5 3" xfId="39127"/>
    <cellStyle name="40 % - Akzent2 6 2 2 5 4" xfId="52618"/>
    <cellStyle name="40 % - Akzent2 6 2 2 6" xfId="15574"/>
    <cellStyle name="40 % - Akzent2 6 2 2 7" xfId="29058"/>
    <cellStyle name="40 % - Akzent2 6 2 2 8" xfId="42549"/>
    <cellStyle name="40 % - Akzent2 6 2 3" xfId="2686"/>
    <cellStyle name="40 % - Akzent2 6 2 3 2" xfId="6047"/>
    <cellStyle name="40 % - Akzent2 6 2 3 2 2" xfId="19498"/>
    <cellStyle name="40 % - Akzent2 6 2 3 2 3" xfId="32982"/>
    <cellStyle name="40 % - Akzent2 6 2 3 2 4" xfId="46473"/>
    <cellStyle name="40 % - Akzent2 6 2 3 3" xfId="9403"/>
    <cellStyle name="40 % - Akzent2 6 2 3 3 2" xfId="22854"/>
    <cellStyle name="40 % - Akzent2 6 2 3 3 3" xfId="36338"/>
    <cellStyle name="40 % - Akzent2 6 2 3 3 4" xfId="49829"/>
    <cellStyle name="40 % - Akzent2 6 2 3 4" xfId="12759"/>
    <cellStyle name="40 % - Akzent2 6 2 3 4 2" xfId="26210"/>
    <cellStyle name="40 % - Akzent2 6 2 3 4 3" xfId="39694"/>
    <cellStyle name="40 % - Akzent2 6 2 3 4 4" xfId="53185"/>
    <cellStyle name="40 % - Akzent2 6 2 3 5" xfId="16141"/>
    <cellStyle name="40 % - Akzent2 6 2 3 6" xfId="29625"/>
    <cellStyle name="40 % - Akzent2 6 2 3 7" xfId="43116"/>
    <cellStyle name="40 % - Akzent2 6 2 4" xfId="3791"/>
    <cellStyle name="40 % - Akzent2 6 2 4 2" xfId="7152"/>
    <cellStyle name="40 % - Akzent2 6 2 4 2 2" xfId="20603"/>
    <cellStyle name="40 % - Akzent2 6 2 4 2 3" xfId="34087"/>
    <cellStyle name="40 % - Akzent2 6 2 4 2 4" xfId="47578"/>
    <cellStyle name="40 % - Akzent2 6 2 4 3" xfId="10508"/>
    <cellStyle name="40 % - Akzent2 6 2 4 3 2" xfId="23959"/>
    <cellStyle name="40 % - Akzent2 6 2 4 3 3" xfId="37443"/>
    <cellStyle name="40 % - Akzent2 6 2 4 3 4" xfId="50934"/>
    <cellStyle name="40 % - Akzent2 6 2 4 4" xfId="13864"/>
    <cellStyle name="40 % - Akzent2 6 2 4 4 2" xfId="27315"/>
    <cellStyle name="40 % - Akzent2 6 2 4 4 3" xfId="40799"/>
    <cellStyle name="40 % - Akzent2 6 2 4 4 4" xfId="54290"/>
    <cellStyle name="40 % - Akzent2 6 2 4 5" xfId="17246"/>
    <cellStyle name="40 % - Akzent2 6 2 4 6" xfId="30730"/>
    <cellStyle name="40 % - Akzent2 6 2 4 7" xfId="44221"/>
    <cellStyle name="40 % - Akzent2 6 2 5" xfId="4371"/>
    <cellStyle name="40 % - Akzent2 6 2 5 2" xfId="7728"/>
    <cellStyle name="40 % - Akzent2 6 2 5 2 2" xfId="21179"/>
    <cellStyle name="40 % - Akzent2 6 2 5 2 3" xfId="34663"/>
    <cellStyle name="40 % - Akzent2 6 2 5 2 4" xfId="48154"/>
    <cellStyle name="40 % - Akzent2 6 2 5 3" xfId="11084"/>
    <cellStyle name="40 % - Akzent2 6 2 5 3 2" xfId="24535"/>
    <cellStyle name="40 % - Akzent2 6 2 5 3 3" xfId="38019"/>
    <cellStyle name="40 % - Akzent2 6 2 5 3 4" xfId="51510"/>
    <cellStyle name="40 % - Akzent2 6 2 5 4" xfId="14440"/>
    <cellStyle name="40 % - Akzent2 6 2 5 4 2" xfId="27891"/>
    <cellStyle name="40 % - Akzent2 6 2 5 4 3" xfId="41375"/>
    <cellStyle name="40 % - Akzent2 6 2 5 4 4" xfId="54866"/>
    <cellStyle name="40 % - Akzent2 6 2 5 5" xfId="17822"/>
    <cellStyle name="40 % - Akzent2 6 2 5 6" xfId="31306"/>
    <cellStyle name="40 % - Akzent2 6 2 5 7" xfId="44797"/>
    <cellStyle name="40 % - Akzent2 6 2 6" xfId="4921"/>
    <cellStyle name="40 % - Akzent2 6 2 6 2" xfId="18372"/>
    <cellStyle name="40 % - Akzent2 6 2 6 3" xfId="31856"/>
    <cellStyle name="40 % - Akzent2 6 2 6 4" xfId="45347"/>
    <cellStyle name="40 % - Akzent2 6 2 7" xfId="8277"/>
    <cellStyle name="40 % - Akzent2 6 2 7 2" xfId="21728"/>
    <cellStyle name="40 % - Akzent2 6 2 7 3" xfId="35212"/>
    <cellStyle name="40 % - Akzent2 6 2 7 4" xfId="48703"/>
    <cellStyle name="40 % - Akzent2 6 2 8" xfId="11633"/>
    <cellStyle name="40 % - Akzent2 6 2 8 2" xfId="25084"/>
    <cellStyle name="40 % - Akzent2 6 2 8 3" xfId="38568"/>
    <cellStyle name="40 % - Akzent2 6 2 8 4" xfId="52059"/>
    <cellStyle name="40 % - Akzent2 6 2 9" xfId="15014"/>
    <cellStyle name="40 % - Akzent2 6 3" xfId="1856"/>
    <cellStyle name="40 % - Akzent2 6 3 2" xfId="2996"/>
    <cellStyle name="40 % - Akzent2 6 3 2 2" xfId="6357"/>
    <cellStyle name="40 % - Akzent2 6 3 2 2 2" xfId="19808"/>
    <cellStyle name="40 % - Akzent2 6 3 2 2 3" xfId="33292"/>
    <cellStyle name="40 % - Akzent2 6 3 2 2 4" xfId="46783"/>
    <cellStyle name="40 % - Akzent2 6 3 2 3" xfId="9713"/>
    <cellStyle name="40 % - Akzent2 6 3 2 3 2" xfId="23164"/>
    <cellStyle name="40 % - Akzent2 6 3 2 3 3" xfId="36648"/>
    <cellStyle name="40 % - Akzent2 6 3 2 3 4" xfId="50139"/>
    <cellStyle name="40 % - Akzent2 6 3 2 4" xfId="13069"/>
    <cellStyle name="40 % - Akzent2 6 3 2 4 2" xfId="26520"/>
    <cellStyle name="40 % - Akzent2 6 3 2 4 3" xfId="40004"/>
    <cellStyle name="40 % - Akzent2 6 3 2 4 4" xfId="53495"/>
    <cellStyle name="40 % - Akzent2 6 3 2 5" xfId="16451"/>
    <cellStyle name="40 % - Akzent2 6 3 2 6" xfId="29935"/>
    <cellStyle name="40 % - Akzent2 6 3 2 7" xfId="43426"/>
    <cellStyle name="40 % - Akzent2 6 3 3" xfId="5230"/>
    <cellStyle name="40 % - Akzent2 6 3 3 2" xfId="18681"/>
    <cellStyle name="40 % - Akzent2 6 3 3 3" xfId="32165"/>
    <cellStyle name="40 % - Akzent2 6 3 3 4" xfId="45656"/>
    <cellStyle name="40 % - Akzent2 6 3 4" xfId="8586"/>
    <cellStyle name="40 % - Akzent2 6 3 4 2" xfId="22037"/>
    <cellStyle name="40 % - Akzent2 6 3 4 3" xfId="35521"/>
    <cellStyle name="40 % - Akzent2 6 3 4 4" xfId="49012"/>
    <cellStyle name="40 % - Akzent2 6 3 5" xfId="11942"/>
    <cellStyle name="40 % - Akzent2 6 3 5 2" xfId="25393"/>
    <cellStyle name="40 % - Akzent2 6 3 5 3" xfId="38877"/>
    <cellStyle name="40 % - Akzent2 6 3 5 4" xfId="52368"/>
    <cellStyle name="40 % - Akzent2 6 3 6" xfId="15324"/>
    <cellStyle name="40 % - Akzent2 6 3 7" xfId="28808"/>
    <cellStyle name="40 % - Akzent2 6 3 8" xfId="42299"/>
    <cellStyle name="40 % - Akzent2 6 4" xfId="2435"/>
    <cellStyle name="40 % - Akzent2 6 4 2" xfId="5797"/>
    <cellStyle name="40 % - Akzent2 6 4 2 2" xfId="19248"/>
    <cellStyle name="40 % - Akzent2 6 4 2 3" xfId="32732"/>
    <cellStyle name="40 % - Akzent2 6 4 2 4" xfId="46223"/>
    <cellStyle name="40 % - Akzent2 6 4 3" xfId="9153"/>
    <cellStyle name="40 % - Akzent2 6 4 3 2" xfId="22604"/>
    <cellStyle name="40 % - Akzent2 6 4 3 3" xfId="36088"/>
    <cellStyle name="40 % - Akzent2 6 4 3 4" xfId="49579"/>
    <cellStyle name="40 % - Akzent2 6 4 4" xfId="12509"/>
    <cellStyle name="40 % - Akzent2 6 4 4 2" xfId="25960"/>
    <cellStyle name="40 % - Akzent2 6 4 4 3" xfId="39444"/>
    <cellStyle name="40 % - Akzent2 6 4 4 4" xfId="52935"/>
    <cellStyle name="40 % - Akzent2 6 4 5" xfId="15891"/>
    <cellStyle name="40 % - Akzent2 6 4 6" xfId="29375"/>
    <cellStyle name="40 % - Akzent2 6 4 7" xfId="42866"/>
    <cellStyle name="40 % - Akzent2 6 5" xfId="3541"/>
    <cellStyle name="40 % - Akzent2 6 5 2" xfId="6902"/>
    <cellStyle name="40 % - Akzent2 6 5 2 2" xfId="20353"/>
    <cellStyle name="40 % - Akzent2 6 5 2 3" xfId="33837"/>
    <cellStyle name="40 % - Akzent2 6 5 2 4" xfId="47328"/>
    <cellStyle name="40 % - Akzent2 6 5 3" xfId="10258"/>
    <cellStyle name="40 % - Akzent2 6 5 3 2" xfId="23709"/>
    <cellStyle name="40 % - Akzent2 6 5 3 3" xfId="37193"/>
    <cellStyle name="40 % - Akzent2 6 5 3 4" xfId="50684"/>
    <cellStyle name="40 % - Akzent2 6 5 4" xfId="13614"/>
    <cellStyle name="40 % - Akzent2 6 5 4 2" xfId="27065"/>
    <cellStyle name="40 % - Akzent2 6 5 4 3" xfId="40549"/>
    <cellStyle name="40 % - Akzent2 6 5 4 4" xfId="54040"/>
    <cellStyle name="40 % - Akzent2 6 5 5" xfId="16996"/>
    <cellStyle name="40 % - Akzent2 6 5 6" xfId="30480"/>
    <cellStyle name="40 % - Akzent2 6 5 7" xfId="43971"/>
    <cellStyle name="40 % - Akzent2 6 6" xfId="4121"/>
    <cellStyle name="40 % - Akzent2 6 6 2" xfId="7478"/>
    <cellStyle name="40 % - Akzent2 6 6 2 2" xfId="20929"/>
    <cellStyle name="40 % - Akzent2 6 6 2 3" xfId="34413"/>
    <cellStyle name="40 % - Akzent2 6 6 2 4" xfId="47904"/>
    <cellStyle name="40 % - Akzent2 6 6 3" xfId="10834"/>
    <cellStyle name="40 % - Akzent2 6 6 3 2" xfId="24285"/>
    <cellStyle name="40 % - Akzent2 6 6 3 3" xfId="37769"/>
    <cellStyle name="40 % - Akzent2 6 6 3 4" xfId="51260"/>
    <cellStyle name="40 % - Akzent2 6 6 4" xfId="14190"/>
    <cellStyle name="40 % - Akzent2 6 6 4 2" xfId="27641"/>
    <cellStyle name="40 % - Akzent2 6 6 4 3" xfId="41125"/>
    <cellStyle name="40 % - Akzent2 6 6 4 4" xfId="54616"/>
    <cellStyle name="40 % - Akzent2 6 6 5" xfId="17572"/>
    <cellStyle name="40 % - Akzent2 6 6 6" xfId="31056"/>
    <cellStyle name="40 % - Akzent2 6 6 7" xfId="44547"/>
    <cellStyle name="40 % - Akzent2 6 7" xfId="4671"/>
    <cellStyle name="40 % - Akzent2 6 7 2" xfId="18122"/>
    <cellStyle name="40 % - Akzent2 6 7 3" xfId="31606"/>
    <cellStyle name="40 % - Akzent2 6 7 4" xfId="45097"/>
    <cellStyle name="40 % - Akzent2 6 8" xfId="8027"/>
    <cellStyle name="40 % - Akzent2 6 8 2" xfId="21478"/>
    <cellStyle name="40 % - Akzent2 6 8 3" xfId="34962"/>
    <cellStyle name="40 % - Akzent2 6 8 4" xfId="48453"/>
    <cellStyle name="40 % - Akzent2 6 9" xfId="11383"/>
    <cellStyle name="40 % - Akzent2 6 9 2" xfId="24834"/>
    <cellStyle name="40 % - Akzent2 6 9 3" xfId="38318"/>
    <cellStyle name="40 % - Akzent2 6 9 4" xfId="51809"/>
    <cellStyle name="40 % - Akzent2 7" xfId="1344"/>
    <cellStyle name="40 % - Akzent2 7 10" xfId="28306"/>
    <cellStyle name="40 % - Akzent2 7 11" xfId="41797"/>
    <cellStyle name="40 % - Akzent2 7 2" xfId="1915"/>
    <cellStyle name="40 % - Akzent2 7 2 2" xfId="3055"/>
    <cellStyle name="40 % - Akzent2 7 2 2 2" xfId="6416"/>
    <cellStyle name="40 % - Akzent2 7 2 2 2 2" xfId="19867"/>
    <cellStyle name="40 % - Akzent2 7 2 2 2 3" xfId="33351"/>
    <cellStyle name="40 % - Akzent2 7 2 2 2 4" xfId="46842"/>
    <cellStyle name="40 % - Akzent2 7 2 2 3" xfId="9772"/>
    <cellStyle name="40 % - Akzent2 7 2 2 3 2" xfId="23223"/>
    <cellStyle name="40 % - Akzent2 7 2 2 3 3" xfId="36707"/>
    <cellStyle name="40 % - Akzent2 7 2 2 3 4" xfId="50198"/>
    <cellStyle name="40 % - Akzent2 7 2 2 4" xfId="13128"/>
    <cellStyle name="40 % - Akzent2 7 2 2 4 2" xfId="26579"/>
    <cellStyle name="40 % - Akzent2 7 2 2 4 3" xfId="40063"/>
    <cellStyle name="40 % - Akzent2 7 2 2 4 4" xfId="53554"/>
    <cellStyle name="40 % - Akzent2 7 2 2 5" xfId="16510"/>
    <cellStyle name="40 % - Akzent2 7 2 2 6" xfId="29994"/>
    <cellStyle name="40 % - Akzent2 7 2 2 7" xfId="43485"/>
    <cellStyle name="40 % - Akzent2 7 2 3" xfId="5289"/>
    <cellStyle name="40 % - Akzent2 7 2 3 2" xfId="18740"/>
    <cellStyle name="40 % - Akzent2 7 2 3 3" xfId="32224"/>
    <cellStyle name="40 % - Akzent2 7 2 3 4" xfId="45715"/>
    <cellStyle name="40 % - Akzent2 7 2 4" xfId="8645"/>
    <cellStyle name="40 % - Akzent2 7 2 4 2" xfId="22096"/>
    <cellStyle name="40 % - Akzent2 7 2 4 3" xfId="35580"/>
    <cellStyle name="40 % - Akzent2 7 2 4 4" xfId="49071"/>
    <cellStyle name="40 % - Akzent2 7 2 5" xfId="12001"/>
    <cellStyle name="40 % - Akzent2 7 2 5 2" xfId="25452"/>
    <cellStyle name="40 % - Akzent2 7 2 5 3" xfId="38936"/>
    <cellStyle name="40 % - Akzent2 7 2 5 4" xfId="52427"/>
    <cellStyle name="40 % - Akzent2 7 2 6" xfId="15383"/>
    <cellStyle name="40 % - Akzent2 7 2 7" xfId="28867"/>
    <cellStyle name="40 % - Akzent2 7 2 8" xfId="42358"/>
    <cellStyle name="40 % - Akzent2 7 3" xfId="2495"/>
    <cellStyle name="40 % - Akzent2 7 3 2" xfId="5856"/>
    <cellStyle name="40 % - Akzent2 7 3 2 2" xfId="19307"/>
    <cellStyle name="40 % - Akzent2 7 3 2 3" xfId="32791"/>
    <cellStyle name="40 % - Akzent2 7 3 2 4" xfId="46282"/>
    <cellStyle name="40 % - Akzent2 7 3 3" xfId="9212"/>
    <cellStyle name="40 % - Akzent2 7 3 3 2" xfId="22663"/>
    <cellStyle name="40 % - Akzent2 7 3 3 3" xfId="36147"/>
    <cellStyle name="40 % - Akzent2 7 3 3 4" xfId="49638"/>
    <cellStyle name="40 % - Akzent2 7 3 4" xfId="12568"/>
    <cellStyle name="40 % - Akzent2 7 3 4 2" xfId="26019"/>
    <cellStyle name="40 % - Akzent2 7 3 4 3" xfId="39503"/>
    <cellStyle name="40 % - Akzent2 7 3 4 4" xfId="52994"/>
    <cellStyle name="40 % - Akzent2 7 3 5" xfId="15950"/>
    <cellStyle name="40 % - Akzent2 7 3 6" xfId="29434"/>
    <cellStyle name="40 % - Akzent2 7 3 7" xfId="42925"/>
    <cellStyle name="40 % - Akzent2 7 4" xfId="3600"/>
    <cellStyle name="40 % - Akzent2 7 4 2" xfId="6961"/>
    <cellStyle name="40 % - Akzent2 7 4 2 2" xfId="20412"/>
    <cellStyle name="40 % - Akzent2 7 4 2 3" xfId="33896"/>
    <cellStyle name="40 % - Akzent2 7 4 2 4" xfId="47387"/>
    <cellStyle name="40 % - Akzent2 7 4 3" xfId="10317"/>
    <cellStyle name="40 % - Akzent2 7 4 3 2" xfId="23768"/>
    <cellStyle name="40 % - Akzent2 7 4 3 3" xfId="37252"/>
    <cellStyle name="40 % - Akzent2 7 4 3 4" xfId="50743"/>
    <cellStyle name="40 % - Akzent2 7 4 4" xfId="13673"/>
    <cellStyle name="40 % - Akzent2 7 4 4 2" xfId="27124"/>
    <cellStyle name="40 % - Akzent2 7 4 4 3" xfId="40608"/>
    <cellStyle name="40 % - Akzent2 7 4 4 4" xfId="54099"/>
    <cellStyle name="40 % - Akzent2 7 4 5" xfId="17055"/>
    <cellStyle name="40 % - Akzent2 7 4 6" xfId="30539"/>
    <cellStyle name="40 % - Akzent2 7 4 7" xfId="44030"/>
    <cellStyle name="40 % - Akzent2 7 5" xfId="4180"/>
    <cellStyle name="40 % - Akzent2 7 5 2" xfId="7537"/>
    <cellStyle name="40 % - Akzent2 7 5 2 2" xfId="20988"/>
    <cellStyle name="40 % - Akzent2 7 5 2 3" xfId="34472"/>
    <cellStyle name="40 % - Akzent2 7 5 2 4" xfId="47963"/>
    <cellStyle name="40 % - Akzent2 7 5 3" xfId="10893"/>
    <cellStyle name="40 % - Akzent2 7 5 3 2" xfId="24344"/>
    <cellStyle name="40 % - Akzent2 7 5 3 3" xfId="37828"/>
    <cellStyle name="40 % - Akzent2 7 5 3 4" xfId="51319"/>
    <cellStyle name="40 % - Akzent2 7 5 4" xfId="14249"/>
    <cellStyle name="40 % - Akzent2 7 5 4 2" xfId="27700"/>
    <cellStyle name="40 % - Akzent2 7 5 4 3" xfId="41184"/>
    <cellStyle name="40 % - Akzent2 7 5 4 4" xfId="54675"/>
    <cellStyle name="40 % - Akzent2 7 5 5" xfId="17631"/>
    <cellStyle name="40 % - Akzent2 7 5 6" xfId="31115"/>
    <cellStyle name="40 % - Akzent2 7 5 7" xfId="44606"/>
    <cellStyle name="40 % - Akzent2 7 6" xfId="4730"/>
    <cellStyle name="40 % - Akzent2 7 6 2" xfId="18181"/>
    <cellStyle name="40 % - Akzent2 7 6 3" xfId="31665"/>
    <cellStyle name="40 % - Akzent2 7 6 4" xfId="45156"/>
    <cellStyle name="40 % - Akzent2 7 7" xfId="8086"/>
    <cellStyle name="40 % - Akzent2 7 7 2" xfId="21537"/>
    <cellStyle name="40 % - Akzent2 7 7 3" xfId="35021"/>
    <cellStyle name="40 % - Akzent2 7 7 4" xfId="48512"/>
    <cellStyle name="40 % - Akzent2 7 8" xfId="11442"/>
    <cellStyle name="40 % - Akzent2 7 8 2" xfId="24893"/>
    <cellStyle name="40 % - Akzent2 7 8 3" xfId="38377"/>
    <cellStyle name="40 % - Akzent2 7 8 4" xfId="51868"/>
    <cellStyle name="40 % - Akzent2 7 9" xfId="14823"/>
    <cellStyle name="40 % - Akzent2 8" xfId="1578"/>
    <cellStyle name="40 % - Akzent2 8 10" xfId="28547"/>
    <cellStyle name="40 % - Akzent2 8 11" xfId="42038"/>
    <cellStyle name="40 % - Akzent2 8 2" xfId="2155"/>
    <cellStyle name="40 % - Akzent2 8 2 2" xfId="3296"/>
    <cellStyle name="40 % - Akzent2 8 2 2 2" xfId="6657"/>
    <cellStyle name="40 % - Akzent2 8 2 2 2 2" xfId="20108"/>
    <cellStyle name="40 % - Akzent2 8 2 2 2 3" xfId="33592"/>
    <cellStyle name="40 % - Akzent2 8 2 2 2 4" xfId="47083"/>
    <cellStyle name="40 % - Akzent2 8 2 2 3" xfId="10013"/>
    <cellStyle name="40 % - Akzent2 8 2 2 3 2" xfId="23464"/>
    <cellStyle name="40 % - Akzent2 8 2 2 3 3" xfId="36948"/>
    <cellStyle name="40 % - Akzent2 8 2 2 3 4" xfId="50439"/>
    <cellStyle name="40 % - Akzent2 8 2 2 4" xfId="13369"/>
    <cellStyle name="40 % - Akzent2 8 2 2 4 2" xfId="26820"/>
    <cellStyle name="40 % - Akzent2 8 2 2 4 3" xfId="40304"/>
    <cellStyle name="40 % - Akzent2 8 2 2 4 4" xfId="53795"/>
    <cellStyle name="40 % - Akzent2 8 2 2 5" xfId="16751"/>
    <cellStyle name="40 % - Akzent2 8 2 2 6" xfId="30235"/>
    <cellStyle name="40 % - Akzent2 8 2 2 7" xfId="43726"/>
    <cellStyle name="40 % - Akzent2 8 2 3" xfId="5530"/>
    <cellStyle name="40 % - Akzent2 8 2 3 2" xfId="18981"/>
    <cellStyle name="40 % - Akzent2 8 2 3 3" xfId="32465"/>
    <cellStyle name="40 % - Akzent2 8 2 3 4" xfId="45956"/>
    <cellStyle name="40 % - Akzent2 8 2 4" xfId="8886"/>
    <cellStyle name="40 % - Akzent2 8 2 4 2" xfId="22337"/>
    <cellStyle name="40 % - Akzent2 8 2 4 3" xfId="35821"/>
    <cellStyle name="40 % - Akzent2 8 2 4 4" xfId="49312"/>
    <cellStyle name="40 % - Akzent2 8 2 5" xfId="12242"/>
    <cellStyle name="40 % - Akzent2 8 2 5 2" xfId="25693"/>
    <cellStyle name="40 % - Akzent2 8 2 5 3" xfId="39177"/>
    <cellStyle name="40 % - Akzent2 8 2 5 4" xfId="52668"/>
    <cellStyle name="40 % - Akzent2 8 2 6" xfId="15624"/>
    <cellStyle name="40 % - Akzent2 8 2 7" xfId="29108"/>
    <cellStyle name="40 % - Akzent2 8 2 8" xfId="42599"/>
    <cellStyle name="40 % - Akzent2 8 3" xfId="2736"/>
    <cellStyle name="40 % - Akzent2 8 3 2" xfId="6097"/>
    <cellStyle name="40 % - Akzent2 8 3 2 2" xfId="19548"/>
    <cellStyle name="40 % - Akzent2 8 3 2 3" xfId="33032"/>
    <cellStyle name="40 % - Akzent2 8 3 2 4" xfId="46523"/>
    <cellStyle name="40 % - Akzent2 8 3 3" xfId="9453"/>
    <cellStyle name="40 % - Akzent2 8 3 3 2" xfId="22904"/>
    <cellStyle name="40 % - Akzent2 8 3 3 3" xfId="36388"/>
    <cellStyle name="40 % - Akzent2 8 3 3 4" xfId="49879"/>
    <cellStyle name="40 % - Akzent2 8 3 4" xfId="12809"/>
    <cellStyle name="40 % - Akzent2 8 3 4 2" xfId="26260"/>
    <cellStyle name="40 % - Akzent2 8 3 4 3" xfId="39744"/>
    <cellStyle name="40 % - Akzent2 8 3 4 4" xfId="53235"/>
    <cellStyle name="40 % - Akzent2 8 3 5" xfId="16191"/>
    <cellStyle name="40 % - Akzent2 8 3 6" xfId="29675"/>
    <cellStyle name="40 % - Akzent2 8 3 7" xfId="43166"/>
    <cellStyle name="40 % - Akzent2 8 4" xfId="3841"/>
    <cellStyle name="40 % - Akzent2 8 4 2" xfId="7202"/>
    <cellStyle name="40 % - Akzent2 8 4 2 2" xfId="20653"/>
    <cellStyle name="40 % - Akzent2 8 4 2 3" xfId="34137"/>
    <cellStyle name="40 % - Akzent2 8 4 2 4" xfId="47628"/>
    <cellStyle name="40 % - Akzent2 8 4 3" xfId="10558"/>
    <cellStyle name="40 % - Akzent2 8 4 3 2" xfId="24009"/>
    <cellStyle name="40 % - Akzent2 8 4 3 3" xfId="37493"/>
    <cellStyle name="40 % - Akzent2 8 4 3 4" xfId="50984"/>
    <cellStyle name="40 % - Akzent2 8 4 4" xfId="13914"/>
    <cellStyle name="40 % - Akzent2 8 4 4 2" xfId="27365"/>
    <cellStyle name="40 % - Akzent2 8 4 4 3" xfId="40849"/>
    <cellStyle name="40 % - Akzent2 8 4 4 4" xfId="54340"/>
    <cellStyle name="40 % - Akzent2 8 4 5" xfId="17296"/>
    <cellStyle name="40 % - Akzent2 8 4 6" xfId="30780"/>
    <cellStyle name="40 % - Akzent2 8 4 7" xfId="44271"/>
    <cellStyle name="40 % - Akzent2 8 5" xfId="4421"/>
    <cellStyle name="40 % - Akzent2 8 5 2" xfId="7778"/>
    <cellStyle name="40 % - Akzent2 8 5 2 2" xfId="21229"/>
    <cellStyle name="40 % - Akzent2 8 5 2 3" xfId="34713"/>
    <cellStyle name="40 % - Akzent2 8 5 2 4" xfId="48204"/>
    <cellStyle name="40 % - Akzent2 8 5 3" xfId="11134"/>
    <cellStyle name="40 % - Akzent2 8 5 3 2" xfId="24585"/>
    <cellStyle name="40 % - Akzent2 8 5 3 3" xfId="38069"/>
    <cellStyle name="40 % - Akzent2 8 5 3 4" xfId="51560"/>
    <cellStyle name="40 % - Akzent2 8 5 4" xfId="14490"/>
    <cellStyle name="40 % - Akzent2 8 5 4 2" xfId="27941"/>
    <cellStyle name="40 % - Akzent2 8 5 4 3" xfId="41425"/>
    <cellStyle name="40 % - Akzent2 8 5 4 4" xfId="54916"/>
    <cellStyle name="40 % - Akzent2 8 5 5" xfId="17872"/>
    <cellStyle name="40 % - Akzent2 8 5 6" xfId="31356"/>
    <cellStyle name="40 % - Akzent2 8 5 7" xfId="44847"/>
    <cellStyle name="40 % - Akzent2 8 6" xfId="4971"/>
    <cellStyle name="40 % - Akzent2 8 6 2" xfId="18422"/>
    <cellStyle name="40 % - Akzent2 8 6 3" xfId="31906"/>
    <cellStyle name="40 % - Akzent2 8 6 4" xfId="45397"/>
    <cellStyle name="40 % - Akzent2 8 7" xfId="8327"/>
    <cellStyle name="40 % - Akzent2 8 7 2" xfId="21778"/>
    <cellStyle name="40 % - Akzent2 8 7 3" xfId="35262"/>
    <cellStyle name="40 % - Akzent2 8 7 4" xfId="48753"/>
    <cellStyle name="40 % - Akzent2 8 8" xfId="11683"/>
    <cellStyle name="40 % - Akzent2 8 8 2" xfId="25134"/>
    <cellStyle name="40 % - Akzent2 8 8 3" xfId="38618"/>
    <cellStyle name="40 % - Akzent2 8 8 4" xfId="52109"/>
    <cellStyle name="40 % - Akzent2 8 9" xfId="15064"/>
    <cellStyle name="40 % - Akzent2 9" xfId="1624"/>
    <cellStyle name="40 % - Akzent2 9 2" xfId="2178"/>
    <cellStyle name="40 % - Akzent2 9 2 2" xfId="3319"/>
    <cellStyle name="40 % - Akzent2 9 2 2 2" xfId="6680"/>
    <cellStyle name="40 % - Akzent2 9 2 2 2 2" xfId="20131"/>
    <cellStyle name="40 % - Akzent2 9 2 2 2 3" xfId="33615"/>
    <cellStyle name="40 % - Akzent2 9 2 2 2 4" xfId="47106"/>
    <cellStyle name="40 % - Akzent2 9 2 2 3" xfId="10036"/>
    <cellStyle name="40 % - Akzent2 9 2 2 3 2" xfId="23487"/>
    <cellStyle name="40 % - Akzent2 9 2 2 3 3" xfId="36971"/>
    <cellStyle name="40 % - Akzent2 9 2 2 3 4" xfId="50462"/>
    <cellStyle name="40 % - Akzent2 9 2 2 4" xfId="13392"/>
    <cellStyle name="40 % - Akzent2 9 2 2 4 2" xfId="26843"/>
    <cellStyle name="40 % - Akzent2 9 2 2 4 3" xfId="40327"/>
    <cellStyle name="40 % - Akzent2 9 2 2 4 4" xfId="53818"/>
    <cellStyle name="40 % - Akzent2 9 2 2 5" xfId="16774"/>
    <cellStyle name="40 % - Akzent2 9 2 2 6" xfId="30258"/>
    <cellStyle name="40 % - Akzent2 9 2 2 7" xfId="43749"/>
    <cellStyle name="40 % - Akzent2 9 2 3" xfId="5553"/>
    <cellStyle name="40 % - Akzent2 9 2 3 2" xfId="19004"/>
    <cellStyle name="40 % - Akzent2 9 2 3 3" xfId="32488"/>
    <cellStyle name="40 % - Akzent2 9 2 3 4" xfId="45979"/>
    <cellStyle name="40 % - Akzent2 9 2 4" xfId="8909"/>
    <cellStyle name="40 % - Akzent2 9 2 4 2" xfId="22360"/>
    <cellStyle name="40 % - Akzent2 9 2 4 3" xfId="35844"/>
    <cellStyle name="40 % - Akzent2 9 2 4 4" xfId="49335"/>
    <cellStyle name="40 % - Akzent2 9 2 5" xfId="12265"/>
    <cellStyle name="40 % - Akzent2 9 2 5 2" xfId="25716"/>
    <cellStyle name="40 % - Akzent2 9 2 5 3" xfId="39200"/>
    <cellStyle name="40 % - Akzent2 9 2 5 4" xfId="52691"/>
    <cellStyle name="40 % - Akzent2 9 2 6" xfId="15647"/>
    <cellStyle name="40 % - Akzent2 9 2 7" xfId="29131"/>
    <cellStyle name="40 % - Akzent2 9 2 8" xfId="42622"/>
    <cellStyle name="40 % - Akzent2 9 3" xfId="2760"/>
    <cellStyle name="40 % - Akzent2 9 3 2" xfId="6121"/>
    <cellStyle name="40 % - Akzent2 9 3 2 2" xfId="19572"/>
    <cellStyle name="40 % - Akzent2 9 3 2 3" xfId="33056"/>
    <cellStyle name="40 % - Akzent2 9 3 2 4" xfId="46547"/>
    <cellStyle name="40 % - Akzent2 9 3 3" xfId="9477"/>
    <cellStyle name="40 % - Akzent2 9 3 3 2" xfId="22928"/>
    <cellStyle name="40 % - Akzent2 9 3 3 3" xfId="36412"/>
    <cellStyle name="40 % - Akzent2 9 3 3 4" xfId="49903"/>
    <cellStyle name="40 % - Akzent2 9 3 4" xfId="12833"/>
    <cellStyle name="40 % - Akzent2 9 3 4 2" xfId="26284"/>
    <cellStyle name="40 % - Akzent2 9 3 4 3" xfId="39768"/>
    <cellStyle name="40 % - Akzent2 9 3 4 4" xfId="53259"/>
    <cellStyle name="40 % - Akzent2 9 3 5" xfId="16215"/>
    <cellStyle name="40 % - Akzent2 9 3 6" xfId="29699"/>
    <cellStyle name="40 % - Akzent2 9 3 7" xfId="43190"/>
    <cellStyle name="40 % - Akzent2 9 4" xfId="4994"/>
    <cellStyle name="40 % - Akzent2 9 4 2" xfId="18445"/>
    <cellStyle name="40 % - Akzent2 9 4 3" xfId="31929"/>
    <cellStyle name="40 % - Akzent2 9 4 4" xfId="45420"/>
    <cellStyle name="40 % - Akzent2 9 5" xfId="8350"/>
    <cellStyle name="40 % - Akzent2 9 5 2" xfId="21801"/>
    <cellStyle name="40 % - Akzent2 9 5 3" xfId="35285"/>
    <cellStyle name="40 % - Akzent2 9 5 4" xfId="48776"/>
    <cellStyle name="40 % - Akzent2 9 6" xfId="11706"/>
    <cellStyle name="40 % - Akzent2 9 6 2" xfId="25157"/>
    <cellStyle name="40 % - Akzent2 9 6 3" xfId="38641"/>
    <cellStyle name="40 % - Akzent2 9 6 4" xfId="52132"/>
    <cellStyle name="40 % - Akzent2 9 7" xfId="15088"/>
    <cellStyle name="40 % - Akzent2 9 8" xfId="28572"/>
    <cellStyle name="40 % - Akzent2 9 9" xfId="42063"/>
    <cellStyle name="40 % - Akzent3" xfId="264" builtinId="39" customBuiltin="1"/>
    <cellStyle name="40 % - Akzent3 10" xfId="1649"/>
    <cellStyle name="40 % - Akzent3 10 2" xfId="2785"/>
    <cellStyle name="40 % - Akzent3 10 2 2" xfId="6146"/>
    <cellStyle name="40 % - Akzent3 10 2 2 2" xfId="19597"/>
    <cellStyle name="40 % - Akzent3 10 2 2 3" xfId="33081"/>
    <cellStyle name="40 % - Akzent3 10 2 2 4" xfId="46572"/>
    <cellStyle name="40 % - Akzent3 10 2 3" xfId="9502"/>
    <cellStyle name="40 % - Akzent3 10 2 3 2" xfId="22953"/>
    <cellStyle name="40 % - Akzent3 10 2 3 3" xfId="36437"/>
    <cellStyle name="40 % - Akzent3 10 2 3 4" xfId="49928"/>
    <cellStyle name="40 % - Akzent3 10 2 4" xfId="12858"/>
    <cellStyle name="40 % - Akzent3 10 2 4 2" xfId="26309"/>
    <cellStyle name="40 % - Akzent3 10 2 4 3" xfId="39793"/>
    <cellStyle name="40 % - Akzent3 10 2 4 4" xfId="53284"/>
    <cellStyle name="40 % - Akzent3 10 2 5" xfId="16240"/>
    <cellStyle name="40 % - Akzent3 10 2 6" xfId="29724"/>
    <cellStyle name="40 % - Akzent3 10 2 7" xfId="43215"/>
    <cellStyle name="40 % - Akzent3 10 3" xfId="5019"/>
    <cellStyle name="40 % - Akzent3 10 3 2" xfId="18470"/>
    <cellStyle name="40 % - Akzent3 10 3 3" xfId="31954"/>
    <cellStyle name="40 % - Akzent3 10 3 4" xfId="45445"/>
    <cellStyle name="40 % - Akzent3 10 4" xfId="8375"/>
    <cellStyle name="40 % - Akzent3 10 4 2" xfId="21826"/>
    <cellStyle name="40 % - Akzent3 10 4 3" xfId="35310"/>
    <cellStyle name="40 % - Akzent3 10 4 4" xfId="48801"/>
    <cellStyle name="40 % - Akzent3 10 5" xfId="11731"/>
    <cellStyle name="40 % - Akzent3 10 5 2" xfId="25182"/>
    <cellStyle name="40 % - Akzent3 10 5 3" xfId="38666"/>
    <cellStyle name="40 % - Akzent3 10 5 4" xfId="52157"/>
    <cellStyle name="40 % - Akzent3 10 6" xfId="15113"/>
    <cellStyle name="40 % - Akzent3 10 7" xfId="28597"/>
    <cellStyle name="40 % - Akzent3 10 8" xfId="42088"/>
    <cellStyle name="40 % - Akzent3 11" xfId="2208"/>
    <cellStyle name="40 % - Akzent3 11 2" xfId="5583"/>
    <cellStyle name="40 % - Akzent3 11 2 2" xfId="19034"/>
    <cellStyle name="40 % - Akzent3 11 2 3" xfId="32518"/>
    <cellStyle name="40 % - Akzent3 11 2 4" xfId="46009"/>
    <cellStyle name="40 % - Akzent3 11 3" xfId="8939"/>
    <cellStyle name="40 % - Akzent3 11 3 2" xfId="22390"/>
    <cellStyle name="40 % - Akzent3 11 3 3" xfId="35874"/>
    <cellStyle name="40 % - Akzent3 11 3 4" xfId="49365"/>
    <cellStyle name="40 % - Akzent3 11 4" xfId="12295"/>
    <cellStyle name="40 % - Akzent3 11 4 2" xfId="25746"/>
    <cellStyle name="40 % - Akzent3 11 4 3" xfId="39230"/>
    <cellStyle name="40 % - Akzent3 11 4 4" xfId="52721"/>
    <cellStyle name="40 % - Akzent3 11 5" xfId="15677"/>
    <cellStyle name="40 % - Akzent3 11 6" xfId="29161"/>
    <cellStyle name="40 % - Akzent3 11 7" xfId="42652"/>
    <cellStyle name="40 % - Akzent3 12" xfId="3349"/>
    <cellStyle name="40 % - Akzent3 12 2" xfId="6710"/>
    <cellStyle name="40 % - Akzent3 12 2 2" xfId="20161"/>
    <cellStyle name="40 % - Akzent3 12 2 3" xfId="33645"/>
    <cellStyle name="40 % - Akzent3 12 2 4" xfId="47136"/>
    <cellStyle name="40 % - Akzent3 12 3" xfId="10066"/>
    <cellStyle name="40 % - Akzent3 12 3 2" xfId="23517"/>
    <cellStyle name="40 % - Akzent3 12 3 3" xfId="37001"/>
    <cellStyle name="40 % - Akzent3 12 3 4" xfId="50492"/>
    <cellStyle name="40 % - Akzent3 12 4" xfId="13422"/>
    <cellStyle name="40 % - Akzent3 12 4 2" xfId="26873"/>
    <cellStyle name="40 % - Akzent3 12 4 3" xfId="40357"/>
    <cellStyle name="40 % - Akzent3 12 4 4" xfId="53848"/>
    <cellStyle name="40 % - Akzent3 12 5" xfId="16804"/>
    <cellStyle name="40 % - Akzent3 12 6" xfId="30288"/>
    <cellStyle name="40 % - Akzent3 12 7" xfId="43779"/>
    <cellStyle name="40 % - Akzent3 13" xfId="3865"/>
    <cellStyle name="40 % - Akzent3 13 2" xfId="7226"/>
    <cellStyle name="40 % - Akzent3 13 2 2" xfId="20677"/>
    <cellStyle name="40 % - Akzent3 13 2 3" xfId="34161"/>
    <cellStyle name="40 % - Akzent3 13 2 4" xfId="47652"/>
    <cellStyle name="40 % - Akzent3 13 3" xfId="10582"/>
    <cellStyle name="40 % - Akzent3 13 3 2" xfId="24033"/>
    <cellStyle name="40 % - Akzent3 13 3 3" xfId="37517"/>
    <cellStyle name="40 % - Akzent3 13 3 4" xfId="51008"/>
    <cellStyle name="40 % - Akzent3 13 4" xfId="13938"/>
    <cellStyle name="40 % - Akzent3 13 4 2" xfId="27389"/>
    <cellStyle name="40 % - Akzent3 13 4 3" xfId="40873"/>
    <cellStyle name="40 % - Akzent3 13 4 4" xfId="54364"/>
    <cellStyle name="40 % - Akzent3 13 5" xfId="17320"/>
    <cellStyle name="40 % - Akzent3 13 6" xfId="30804"/>
    <cellStyle name="40 % - Akzent3 13 7" xfId="44295"/>
    <cellStyle name="40 % - Akzent3 14" xfId="3929"/>
    <cellStyle name="40 % - Akzent3 14 2" xfId="7286"/>
    <cellStyle name="40 % - Akzent3 14 2 2" xfId="20737"/>
    <cellStyle name="40 % - Akzent3 14 2 3" xfId="34221"/>
    <cellStyle name="40 % - Akzent3 14 2 4" xfId="47712"/>
    <cellStyle name="40 % - Akzent3 14 3" xfId="10642"/>
    <cellStyle name="40 % - Akzent3 14 3 2" xfId="24093"/>
    <cellStyle name="40 % - Akzent3 14 3 3" xfId="37577"/>
    <cellStyle name="40 % - Akzent3 14 3 4" xfId="51068"/>
    <cellStyle name="40 % - Akzent3 14 4" xfId="13998"/>
    <cellStyle name="40 % - Akzent3 14 4 2" xfId="27449"/>
    <cellStyle name="40 % - Akzent3 14 4 3" xfId="40933"/>
    <cellStyle name="40 % - Akzent3 14 4 4" xfId="54424"/>
    <cellStyle name="40 % - Akzent3 14 5" xfId="17380"/>
    <cellStyle name="40 % - Akzent3 14 6" xfId="30864"/>
    <cellStyle name="40 % - Akzent3 14 7" xfId="44355"/>
    <cellStyle name="40 % - Akzent3 15" xfId="4457"/>
    <cellStyle name="40 % - Akzent3 15 2" xfId="17908"/>
    <cellStyle name="40 % - Akzent3 15 3" xfId="31392"/>
    <cellStyle name="40 % - Akzent3 15 4" xfId="44883"/>
    <cellStyle name="40 % - Akzent3 16" xfId="7813"/>
    <cellStyle name="40 % - Akzent3 16 2" xfId="21264"/>
    <cellStyle name="40 % - Akzent3 16 3" xfId="34748"/>
    <cellStyle name="40 % - Akzent3 16 4" xfId="48239"/>
    <cellStyle name="40 % - Akzent3 17" xfId="11169"/>
    <cellStyle name="40 % - Akzent3 17 2" xfId="24620"/>
    <cellStyle name="40 % - Akzent3 17 3" xfId="38104"/>
    <cellStyle name="40 % - Akzent3 17 4" xfId="51595"/>
    <cellStyle name="40 % - Akzent3 18" xfId="14516"/>
    <cellStyle name="40 % - Akzent3 19" xfId="28000"/>
    <cellStyle name="40 % - Akzent3 2" xfId="573"/>
    <cellStyle name="40 % - Akzent3 2 10" xfId="4510"/>
    <cellStyle name="40 % - Akzent3 2 10 2" xfId="17961"/>
    <cellStyle name="40 % - Akzent3 2 10 3" xfId="31445"/>
    <cellStyle name="40 % - Akzent3 2 10 4" xfId="44936"/>
    <cellStyle name="40 % - Akzent3 2 11" xfId="7866"/>
    <cellStyle name="40 % - Akzent3 2 11 2" xfId="21317"/>
    <cellStyle name="40 % - Akzent3 2 11 3" xfId="34801"/>
    <cellStyle name="40 % - Akzent3 2 11 4" xfId="48292"/>
    <cellStyle name="40 % - Akzent3 2 12" xfId="11222"/>
    <cellStyle name="40 % - Akzent3 2 12 2" xfId="24673"/>
    <cellStyle name="40 % - Akzent3 2 12 3" xfId="38157"/>
    <cellStyle name="40 % - Akzent3 2 12 4" xfId="51648"/>
    <cellStyle name="40 % - Akzent3 2 13" xfId="14603"/>
    <cellStyle name="40 % - Akzent3 2 14" xfId="28082"/>
    <cellStyle name="40 % - Akzent3 2 15" xfId="41560"/>
    <cellStyle name="40 % - Akzent3 2 2" xfId="709"/>
    <cellStyle name="40 % - Akzent3 2 2 10" xfId="14705"/>
    <cellStyle name="40 % - Akzent3 2 2 11" xfId="28188"/>
    <cellStyle name="40 % - Akzent3 2 2 12" xfId="41679"/>
    <cellStyle name="40 % - Akzent3 2 2 13" xfId="1235"/>
    <cellStyle name="40 % - Akzent3 2 2 2" xfId="1471"/>
    <cellStyle name="40 % - Akzent3 2 2 2 10" xfId="28438"/>
    <cellStyle name="40 % - Akzent3 2 2 2 11" xfId="41929"/>
    <cellStyle name="40 % - Akzent3 2 2 2 2" xfId="2046"/>
    <cellStyle name="40 % - Akzent3 2 2 2 2 2" xfId="3187"/>
    <cellStyle name="40 % - Akzent3 2 2 2 2 2 2" xfId="6548"/>
    <cellStyle name="40 % - Akzent3 2 2 2 2 2 2 2" xfId="19999"/>
    <cellStyle name="40 % - Akzent3 2 2 2 2 2 2 3" xfId="33483"/>
    <cellStyle name="40 % - Akzent3 2 2 2 2 2 2 4" xfId="46974"/>
    <cellStyle name="40 % - Akzent3 2 2 2 2 2 3" xfId="9904"/>
    <cellStyle name="40 % - Akzent3 2 2 2 2 2 3 2" xfId="23355"/>
    <cellStyle name="40 % - Akzent3 2 2 2 2 2 3 3" xfId="36839"/>
    <cellStyle name="40 % - Akzent3 2 2 2 2 2 3 4" xfId="50330"/>
    <cellStyle name="40 % - Akzent3 2 2 2 2 2 4" xfId="13260"/>
    <cellStyle name="40 % - Akzent3 2 2 2 2 2 4 2" xfId="26711"/>
    <cellStyle name="40 % - Akzent3 2 2 2 2 2 4 3" xfId="40195"/>
    <cellStyle name="40 % - Akzent3 2 2 2 2 2 4 4" xfId="53686"/>
    <cellStyle name="40 % - Akzent3 2 2 2 2 2 5" xfId="16642"/>
    <cellStyle name="40 % - Akzent3 2 2 2 2 2 6" xfId="30126"/>
    <cellStyle name="40 % - Akzent3 2 2 2 2 2 7" xfId="43617"/>
    <cellStyle name="40 % - Akzent3 2 2 2 2 3" xfId="5421"/>
    <cellStyle name="40 % - Akzent3 2 2 2 2 3 2" xfId="18872"/>
    <cellStyle name="40 % - Akzent3 2 2 2 2 3 3" xfId="32356"/>
    <cellStyle name="40 % - Akzent3 2 2 2 2 3 4" xfId="45847"/>
    <cellStyle name="40 % - Akzent3 2 2 2 2 4" xfId="8777"/>
    <cellStyle name="40 % - Akzent3 2 2 2 2 4 2" xfId="22228"/>
    <cellStyle name="40 % - Akzent3 2 2 2 2 4 3" xfId="35712"/>
    <cellStyle name="40 % - Akzent3 2 2 2 2 4 4" xfId="49203"/>
    <cellStyle name="40 % - Akzent3 2 2 2 2 5" xfId="12133"/>
    <cellStyle name="40 % - Akzent3 2 2 2 2 5 2" xfId="25584"/>
    <cellStyle name="40 % - Akzent3 2 2 2 2 5 3" xfId="39068"/>
    <cellStyle name="40 % - Akzent3 2 2 2 2 5 4" xfId="52559"/>
    <cellStyle name="40 % - Akzent3 2 2 2 2 6" xfId="15515"/>
    <cellStyle name="40 % - Akzent3 2 2 2 2 7" xfId="28999"/>
    <cellStyle name="40 % - Akzent3 2 2 2 2 8" xfId="42490"/>
    <cellStyle name="40 % - Akzent3 2 2 2 3" xfId="2627"/>
    <cellStyle name="40 % - Akzent3 2 2 2 3 2" xfId="5988"/>
    <cellStyle name="40 % - Akzent3 2 2 2 3 2 2" xfId="19439"/>
    <cellStyle name="40 % - Akzent3 2 2 2 3 2 3" xfId="32923"/>
    <cellStyle name="40 % - Akzent3 2 2 2 3 2 4" xfId="46414"/>
    <cellStyle name="40 % - Akzent3 2 2 2 3 3" xfId="9344"/>
    <cellStyle name="40 % - Akzent3 2 2 2 3 3 2" xfId="22795"/>
    <cellStyle name="40 % - Akzent3 2 2 2 3 3 3" xfId="36279"/>
    <cellStyle name="40 % - Akzent3 2 2 2 3 3 4" xfId="49770"/>
    <cellStyle name="40 % - Akzent3 2 2 2 3 4" xfId="12700"/>
    <cellStyle name="40 % - Akzent3 2 2 2 3 4 2" xfId="26151"/>
    <cellStyle name="40 % - Akzent3 2 2 2 3 4 3" xfId="39635"/>
    <cellStyle name="40 % - Akzent3 2 2 2 3 4 4" xfId="53126"/>
    <cellStyle name="40 % - Akzent3 2 2 2 3 5" xfId="16082"/>
    <cellStyle name="40 % - Akzent3 2 2 2 3 6" xfId="29566"/>
    <cellStyle name="40 % - Akzent3 2 2 2 3 7" xfId="43057"/>
    <cellStyle name="40 % - Akzent3 2 2 2 4" xfId="3732"/>
    <cellStyle name="40 % - Akzent3 2 2 2 4 2" xfId="7093"/>
    <cellStyle name="40 % - Akzent3 2 2 2 4 2 2" xfId="20544"/>
    <cellStyle name="40 % - Akzent3 2 2 2 4 2 3" xfId="34028"/>
    <cellStyle name="40 % - Akzent3 2 2 2 4 2 4" xfId="47519"/>
    <cellStyle name="40 % - Akzent3 2 2 2 4 3" xfId="10449"/>
    <cellStyle name="40 % - Akzent3 2 2 2 4 3 2" xfId="23900"/>
    <cellStyle name="40 % - Akzent3 2 2 2 4 3 3" xfId="37384"/>
    <cellStyle name="40 % - Akzent3 2 2 2 4 3 4" xfId="50875"/>
    <cellStyle name="40 % - Akzent3 2 2 2 4 4" xfId="13805"/>
    <cellStyle name="40 % - Akzent3 2 2 2 4 4 2" xfId="27256"/>
    <cellStyle name="40 % - Akzent3 2 2 2 4 4 3" xfId="40740"/>
    <cellStyle name="40 % - Akzent3 2 2 2 4 4 4" xfId="54231"/>
    <cellStyle name="40 % - Akzent3 2 2 2 4 5" xfId="17187"/>
    <cellStyle name="40 % - Akzent3 2 2 2 4 6" xfId="30671"/>
    <cellStyle name="40 % - Akzent3 2 2 2 4 7" xfId="44162"/>
    <cellStyle name="40 % - Akzent3 2 2 2 5" xfId="4312"/>
    <cellStyle name="40 % - Akzent3 2 2 2 5 2" xfId="7669"/>
    <cellStyle name="40 % - Akzent3 2 2 2 5 2 2" xfId="21120"/>
    <cellStyle name="40 % - Akzent3 2 2 2 5 2 3" xfId="34604"/>
    <cellStyle name="40 % - Akzent3 2 2 2 5 2 4" xfId="48095"/>
    <cellStyle name="40 % - Akzent3 2 2 2 5 3" xfId="11025"/>
    <cellStyle name="40 % - Akzent3 2 2 2 5 3 2" xfId="24476"/>
    <cellStyle name="40 % - Akzent3 2 2 2 5 3 3" xfId="37960"/>
    <cellStyle name="40 % - Akzent3 2 2 2 5 3 4" xfId="51451"/>
    <cellStyle name="40 % - Akzent3 2 2 2 5 4" xfId="14381"/>
    <cellStyle name="40 % - Akzent3 2 2 2 5 4 2" xfId="27832"/>
    <cellStyle name="40 % - Akzent3 2 2 2 5 4 3" xfId="41316"/>
    <cellStyle name="40 % - Akzent3 2 2 2 5 4 4" xfId="54807"/>
    <cellStyle name="40 % - Akzent3 2 2 2 5 5" xfId="17763"/>
    <cellStyle name="40 % - Akzent3 2 2 2 5 6" xfId="31247"/>
    <cellStyle name="40 % - Akzent3 2 2 2 5 7" xfId="44738"/>
    <cellStyle name="40 % - Akzent3 2 2 2 6" xfId="4862"/>
    <cellStyle name="40 % - Akzent3 2 2 2 6 2" xfId="18313"/>
    <cellStyle name="40 % - Akzent3 2 2 2 6 3" xfId="31797"/>
    <cellStyle name="40 % - Akzent3 2 2 2 6 4" xfId="45288"/>
    <cellStyle name="40 % - Akzent3 2 2 2 7" xfId="8218"/>
    <cellStyle name="40 % - Akzent3 2 2 2 7 2" xfId="21669"/>
    <cellStyle name="40 % - Akzent3 2 2 2 7 3" xfId="35153"/>
    <cellStyle name="40 % - Akzent3 2 2 2 7 4" xfId="48644"/>
    <cellStyle name="40 % - Akzent3 2 2 2 8" xfId="11574"/>
    <cellStyle name="40 % - Akzent3 2 2 2 8 2" xfId="25025"/>
    <cellStyle name="40 % - Akzent3 2 2 2 8 3" xfId="38509"/>
    <cellStyle name="40 % - Akzent3 2 2 2 8 4" xfId="52000"/>
    <cellStyle name="40 % - Akzent3 2 2 2 9" xfId="14955"/>
    <cellStyle name="40 % - Akzent3 2 2 3" xfId="1797"/>
    <cellStyle name="40 % - Akzent3 2 2 3 2" xfId="2937"/>
    <cellStyle name="40 % - Akzent3 2 2 3 2 2" xfId="6298"/>
    <cellStyle name="40 % - Akzent3 2 2 3 2 2 2" xfId="19749"/>
    <cellStyle name="40 % - Akzent3 2 2 3 2 2 3" xfId="33233"/>
    <cellStyle name="40 % - Akzent3 2 2 3 2 2 4" xfId="46724"/>
    <cellStyle name="40 % - Akzent3 2 2 3 2 3" xfId="9654"/>
    <cellStyle name="40 % - Akzent3 2 2 3 2 3 2" xfId="23105"/>
    <cellStyle name="40 % - Akzent3 2 2 3 2 3 3" xfId="36589"/>
    <cellStyle name="40 % - Akzent3 2 2 3 2 3 4" xfId="50080"/>
    <cellStyle name="40 % - Akzent3 2 2 3 2 4" xfId="13010"/>
    <cellStyle name="40 % - Akzent3 2 2 3 2 4 2" xfId="26461"/>
    <cellStyle name="40 % - Akzent3 2 2 3 2 4 3" xfId="39945"/>
    <cellStyle name="40 % - Akzent3 2 2 3 2 4 4" xfId="53436"/>
    <cellStyle name="40 % - Akzent3 2 2 3 2 5" xfId="16392"/>
    <cellStyle name="40 % - Akzent3 2 2 3 2 6" xfId="29876"/>
    <cellStyle name="40 % - Akzent3 2 2 3 2 7" xfId="43367"/>
    <cellStyle name="40 % - Akzent3 2 2 3 3" xfId="5171"/>
    <cellStyle name="40 % - Akzent3 2 2 3 3 2" xfId="18622"/>
    <cellStyle name="40 % - Akzent3 2 2 3 3 3" xfId="32106"/>
    <cellStyle name="40 % - Akzent3 2 2 3 3 4" xfId="45597"/>
    <cellStyle name="40 % - Akzent3 2 2 3 4" xfId="8527"/>
    <cellStyle name="40 % - Akzent3 2 2 3 4 2" xfId="21978"/>
    <cellStyle name="40 % - Akzent3 2 2 3 4 3" xfId="35462"/>
    <cellStyle name="40 % - Akzent3 2 2 3 4 4" xfId="48953"/>
    <cellStyle name="40 % - Akzent3 2 2 3 5" xfId="11883"/>
    <cellStyle name="40 % - Akzent3 2 2 3 5 2" xfId="25334"/>
    <cellStyle name="40 % - Akzent3 2 2 3 5 3" xfId="38818"/>
    <cellStyle name="40 % - Akzent3 2 2 3 5 4" xfId="52309"/>
    <cellStyle name="40 % - Akzent3 2 2 3 6" xfId="15265"/>
    <cellStyle name="40 % - Akzent3 2 2 3 7" xfId="28749"/>
    <cellStyle name="40 % - Akzent3 2 2 3 8" xfId="42240"/>
    <cellStyle name="40 % - Akzent3 2 2 4" xfId="2376"/>
    <cellStyle name="40 % - Akzent3 2 2 4 2" xfId="5738"/>
    <cellStyle name="40 % - Akzent3 2 2 4 2 2" xfId="19189"/>
    <cellStyle name="40 % - Akzent3 2 2 4 2 3" xfId="32673"/>
    <cellStyle name="40 % - Akzent3 2 2 4 2 4" xfId="46164"/>
    <cellStyle name="40 % - Akzent3 2 2 4 3" xfId="9094"/>
    <cellStyle name="40 % - Akzent3 2 2 4 3 2" xfId="22545"/>
    <cellStyle name="40 % - Akzent3 2 2 4 3 3" xfId="36029"/>
    <cellStyle name="40 % - Akzent3 2 2 4 3 4" xfId="49520"/>
    <cellStyle name="40 % - Akzent3 2 2 4 4" xfId="12450"/>
    <cellStyle name="40 % - Akzent3 2 2 4 4 2" xfId="25901"/>
    <cellStyle name="40 % - Akzent3 2 2 4 4 3" xfId="39385"/>
    <cellStyle name="40 % - Akzent3 2 2 4 4 4" xfId="52876"/>
    <cellStyle name="40 % - Akzent3 2 2 4 5" xfId="15832"/>
    <cellStyle name="40 % - Akzent3 2 2 4 6" xfId="29316"/>
    <cellStyle name="40 % - Akzent3 2 2 4 7" xfId="42807"/>
    <cellStyle name="40 % - Akzent3 2 2 5" xfId="3482"/>
    <cellStyle name="40 % - Akzent3 2 2 5 2" xfId="6843"/>
    <cellStyle name="40 % - Akzent3 2 2 5 2 2" xfId="20294"/>
    <cellStyle name="40 % - Akzent3 2 2 5 2 3" xfId="33778"/>
    <cellStyle name="40 % - Akzent3 2 2 5 2 4" xfId="47269"/>
    <cellStyle name="40 % - Akzent3 2 2 5 3" xfId="10199"/>
    <cellStyle name="40 % - Akzent3 2 2 5 3 2" xfId="23650"/>
    <cellStyle name="40 % - Akzent3 2 2 5 3 3" xfId="37134"/>
    <cellStyle name="40 % - Akzent3 2 2 5 3 4" xfId="50625"/>
    <cellStyle name="40 % - Akzent3 2 2 5 4" xfId="13555"/>
    <cellStyle name="40 % - Akzent3 2 2 5 4 2" xfId="27006"/>
    <cellStyle name="40 % - Akzent3 2 2 5 4 3" xfId="40490"/>
    <cellStyle name="40 % - Akzent3 2 2 5 4 4" xfId="53981"/>
    <cellStyle name="40 % - Akzent3 2 2 5 5" xfId="16937"/>
    <cellStyle name="40 % - Akzent3 2 2 5 6" xfId="30421"/>
    <cellStyle name="40 % - Akzent3 2 2 5 7" xfId="43912"/>
    <cellStyle name="40 % - Akzent3 2 2 6" xfId="4062"/>
    <cellStyle name="40 % - Akzent3 2 2 6 2" xfId="7419"/>
    <cellStyle name="40 % - Akzent3 2 2 6 2 2" xfId="20870"/>
    <cellStyle name="40 % - Akzent3 2 2 6 2 3" xfId="34354"/>
    <cellStyle name="40 % - Akzent3 2 2 6 2 4" xfId="47845"/>
    <cellStyle name="40 % - Akzent3 2 2 6 3" xfId="10775"/>
    <cellStyle name="40 % - Akzent3 2 2 6 3 2" xfId="24226"/>
    <cellStyle name="40 % - Akzent3 2 2 6 3 3" xfId="37710"/>
    <cellStyle name="40 % - Akzent3 2 2 6 3 4" xfId="51201"/>
    <cellStyle name="40 % - Akzent3 2 2 6 4" xfId="14131"/>
    <cellStyle name="40 % - Akzent3 2 2 6 4 2" xfId="27582"/>
    <cellStyle name="40 % - Akzent3 2 2 6 4 3" xfId="41066"/>
    <cellStyle name="40 % - Akzent3 2 2 6 4 4" xfId="54557"/>
    <cellStyle name="40 % - Akzent3 2 2 6 5" xfId="17513"/>
    <cellStyle name="40 % - Akzent3 2 2 6 6" xfId="30997"/>
    <cellStyle name="40 % - Akzent3 2 2 6 7" xfId="44488"/>
    <cellStyle name="40 % - Akzent3 2 2 7" xfId="4612"/>
    <cellStyle name="40 % - Akzent3 2 2 7 2" xfId="18063"/>
    <cellStyle name="40 % - Akzent3 2 2 7 3" xfId="31547"/>
    <cellStyle name="40 % - Akzent3 2 2 7 4" xfId="45038"/>
    <cellStyle name="40 % - Akzent3 2 2 8" xfId="7968"/>
    <cellStyle name="40 % - Akzent3 2 2 8 2" xfId="21419"/>
    <cellStyle name="40 % - Akzent3 2 2 8 3" xfId="34903"/>
    <cellStyle name="40 % - Akzent3 2 2 8 4" xfId="48394"/>
    <cellStyle name="40 % - Akzent3 2 2 9" xfId="11324"/>
    <cellStyle name="40 % - Akzent3 2 2 9 2" xfId="24775"/>
    <cellStyle name="40 % - Akzent3 2 2 9 3" xfId="38259"/>
    <cellStyle name="40 % - Akzent3 2 2 9 4" xfId="51750"/>
    <cellStyle name="40 % - Akzent3 2 3" xfId="1315"/>
    <cellStyle name="40 % - Akzent3 2 3 10" xfId="14791"/>
    <cellStyle name="40 % - Akzent3 2 3 11" xfId="28274"/>
    <cellStyle name="40 % - Akzent3 2 3 12" xfId="41765"/>
    <cellStyle name="40 % - Akzent3 2 3 2" xfId="1555"/>
    <cellStyle name="40 % - Akzent3 2 3 2 10" xfId="28524"/>
    <cellStyle name="40 % - Akzent3 2 3 2 11" xfId="42015"/>
    <cellStyle name="40 % - Akzent3 2 3 2 2" xfId="2132"/>
    <cellStyle name="40 % - Akzent3 2 3 2 2 2" xfId="3273"/>
    <cellStyle name="40 % - Akzent3 2 3 2 2 2 2" xfId="6634"/>
    <cellStyle name="40 % - Akzent3 2 3 2 2 2 2 2" xfId="20085"/>
    <cellStyle name="40 % - Akzent3 2 3 2 2 2 2 3" xfId="33569"/>
    <cellStyle name="40 % - Akzent3 2 3 2 2 2 2 4" xfId="47060"/>
    <cellStyle name="40 % - Akzent3 2 3 2 2 2 3" xfId="9990"/>
    <cellStyle name="40 % - Akzent3 2 3 2 2 2 3 2" xfId="23441"/>
    <cellStyle name="40 % - Akzent3 2 3 2 2 2 3 3" xfId="36925"/>
    <cellStyle name="40 % - Akzent3 2 3 2 2 2 3 4" xfId="50416"/>
    <cellStyle name="40 % - Akzent3 2 3 2 2 2 4" xfId="13346"/>
    <cellStyle name="40 % - Akzent3 2 3 2 2 2 4 2" xfId="26797"/>
    <cellStyle name="40 % - Akzent3 2 3 2 2 2 4 3" xfId="40281"/>
    <cellStyle name="40 % - Akzent3 2 3 2 2 2 4 4" xfId="53772"/>
    <cellStyle name="40 % - Akzent3 2 3 2 2 2 5" xfId="16728"/>
    <cellStyle name="40 % - Akzent3 2 3 2 2 2 6" xfId="30212"/>
    <cellStyle name="40 % - Akzent3 2 3 2 2 2 7" xfId="43703"/>
    <cellStyle name="40 % - Akzent3 2 3 2 2 3" xfId="5507"/>
    <cellStyle name="40 % - Akzent3 2 3 2 2 3 2" xfId="18958"/>
    <cellStyle name="40 % - Akzent3 2 3 2 2 3 3" xfId="32442"/>
    <cellStyle name="40 % - Akzent3 2 3 2 2 3 4" xfId="45933"/>
    <cellStyle name="40 % - Akzent3 2 3 2 2 4" xfId="8863"/>
    <cellStyle name="40 % - Akzent3 2 3 2 2 4 2" xfId="22314"/>
    <cellStyle name="40 % - Akzent3 2 3 2 2 4 3" xfId="35798"/>
    <cellStyle name="40 % - Akzent3 2 3 2 2 4 4" xfId="49289"/>
    <cellStyle name="40 % - Akzent3 2 3 2 2 5" xfId="12219"/>
    <cellStyle name="40 % - Akzent3 2 3 2 2 5 2" xfId="25670"/>
    <cellStyle name="40 % - Akzent3 2 3 2 2 5 3" xfId="39154"/>
    <cellStyle name="40 % - Akzent3 2 3 2 2 5 4" xfId="52645"/>
    <cellStyle name="40 % - Akzent3 2 3 2 2 6" xfId="15601"/>
    <cellStyle name="40 % - Akzent3 2 3 2 2 7" xfId="29085"/>
    <cellStyle name="40 % - Akzent3 2 3 2 2 8" xfId="42576"/>
    <cellStyle name="40 % - Akzent3 2 3 2 3" xfId="2713"/>
    <cellStyle name="40 % - Akzent3 2 3 2 3 2" xfId="6074"/>
    <cellStyle name="40 % - Akzent3 2 3 2 3 2 2" xfId="19525"/>
    <cellStyle name="40 % - Akzent3 2 3 2 3 2 3" xfId="33009"/>
    <cellStyle name="40 % - Akzent3 2 3 2 3 2 4" xfId="46500"/>
    <cellStyle name="40 % - Akzent3 2 3 2 3 3" xfId="9430"/>
    <cellStyle name="40 % - Akzent3 2 3 2 3 3 2" xfId="22881"/>
    <cellStyle name="40 % - Akzent3 2 3 2 3 3 3" xfId="36365"/>
    <cellStyle name="40 % - Akzent3 2 3 2 3 3 4" xfId="49856"/>
    <cellStyle name="40 % - Akzent3 2 3 2 3 4" xfId="12786"/>
    <cellStyle name="40 % - Akzent3 2 3 2 3 4 2" xfId="26237"/>
    <cellStyle name="40 % - Akzent3 2 3 2 3 4 3" xfId="39721"/>
    <cellStyle name="40 % - Akzent3 2 3 2 3 4 4" xfId="53212"/>
    <cellStyle name="40 % - Akzent3 2 3 2 3 5" xfId="16168"/>
    <cellStyle name="40 % - Akzent3 2 3 2 3 6" xfId="29652"/>
    <cellStyle name="40 % - Akzent3 2 3 2 3 7" xfId="43143"/>
    <cellStyle name="40 % - Akzent3 2 3 2 4" xfId="3818"/>
    <cellStyle name="40 % - Akzent3 2 3 2 4 2" xfId="7179"/>
    <cellStyle name="40 % - Akzent3 2 3 2 4 2 2" xfId="20630"/>
    <cellStyle name="40 % - Akzent3 2 3 2 4 2 3" xfId="34114"/>
    <cellStyle name="40 % - Akzent3 2 3 2 4 2 4" xfId="47605"/>
    <cellStyle name="40 % - Akzent3 2 3 2 4 3" xfId="10535"/>
    <cellStyle name="40 % - Akzent3 2 3 2 4 3 2" xfId="23986"/>
    <cellStyle name="40 % - Akzent3 2 3 2 4 3 3" xfId="37470"/>
    <cellStyle name="40 % - Akzent3 2 3 2 4 3 4" xfId="50961"/>
    <cellStyle name="40 % - Akzent3 2 3 2 4 4" xfId="13891"/>
    <cellStyle name="40 % - Akzent3 2 3 2 4 4 2" xfId="27342"/>
    <cellStyle name="40 % - Akzent3 2 3 2 4 4 3" xfId="40826"/>
    <cellStyle name="40 % - Akzent3 2 3 2 4 4 4" xfId="54317"/>
    <cellStyle name="40 % - Akzent3 2 3 2 4 5" xfId="17273"/>
    <cellStyle name="40 % - Akzent3 2 3 2 4 6" xfId="30757"/>
    <cellStyle name="40 % - Akzent3 2 3 2 4 7" xfId="44248"/>
    <cellStyle name="40 % - Akzent3 2 3 2 5" xfId="4398"/>
    <cellStyle name="40 % - Akzent3 2 3 2 5 2" xfId="7755"/>
    <cellStyle name="40 % - Akzent3 2 3 2 5 2 2" xfId="21206"/>
    <cellStyle name="40 % - Akzent3 2 3 2 5 2 3" xfId="34690"/>
    <cellStyle name="40 % - Akzent3 2 3 2 5 2 4" xfId="48181"/>
    <cellStyle name="40 % - Akzent3 2 3 2 5 3" xfId="11111"/>
    <cellStyle name="40 % - Akzent3 2 3 2 5 3 2" xfId="24562"/>
    <cellStyle name="40 % - Akzent3 2 3 2 5 3 3" xfId="38046"/>
    <cellStyle name="40 % - Akzent3 2 3 2 5 3 4" xfId="51537"/>
    <cellStyle name="40 % - Akzent3 2 3 2 5 4" xfId="14467"/>
    <cellStyle name="40 % - Akzent3 2 3 2 5 4 2" xfId="27918"/>
    <cellStyle name="40 % - Akzent3 2 3 2 5 4 3" xfId="41402"/>
    <cellStyle name="40 % - Akzent3 2 3 2 5 4 4" xfId="54893"/>
    <cellStyle name="40 % - Akzent3 2 3 2 5 5" xfId="17849"/>
    <cellStyle name="40 % - Akzent3 2 3 2 5 6" xfId="31333"/>
    <cellStyle name="40 % - Akzent3 2 3 2 5 7" xfId="44824"/>
    <cellStyle name="40 % - Akzent3 2 3 2 6" xfId="4948"/>
    <cellStyle name="40 % - Akzent3 2 3 2 6 2" xfId="18399"/>
    <cellStyle name="40 % - Akzent3 2 3 2 6 3" xfId="31883"/>
    <cellStyle name="40 % - Akzent3 2 3 2 6 4" xfId="45374"/>
    <cellStyle name="40 % - Akzent3 2 3 2 7" xfId="8304"/>
    <cellStyle name="40 % - Akzent3 2 3 2 7 2" xfId="21755"/>
    <cellStyle name="40 % - Akzent3 2 3 2 7 3" xfId="35239"/>
    <cellStyle name="40 % - Akzent3 2 3 2 7 4" xfId="48730"/>
    <cellStyle name="40 % - Akzent3 2 3 2 8" xfId="11660"/>
    <cellStyle name="40 % - Akzent3 2 3 2 8 2" xfId="25111"/>
    <cellStyle name="40 % - Akzent3 2 3 2 8 3" xfId="38595"/>
    <cellStyle name="40 % - Akzent3 2 3 2 8 4" xfId="52086"/>
    <cellStyle name="40 % - Akzent3 2 3 2 9" xfId="15041"/>
    <cellStyle name="40 % - Akzent3 2 3 3" xfId="1883"/>
    <cellStyle name="40 % - Akzent3 2 3 3 2" xfId="3023"/>
    <cellStyle name="40 % - Akzent3 2 3 3 2 2" xfId="6384"/>
    <cellStyle name="40 % - Akzent3 2 3 3 2 2 2" xfId="19835"/>
    <cellStyle name="40 % - Akzent3 2 3 3 2 2 3" xfId="33319"/>
    <cellStyle name="40 % - Akzent3 2 3 3 2 2 4" xfId="46810"/>
    <cellStyle name="40 % - Akzent3 2 3 3 2 3" xfId="9740"/>
    <cellStyle name="40 % - Akzent3 2 3 3 2 3 2" xfId="23191"/>
    <cellStyle name="40 % - Akzent3 2 3 3 2 3 3" xfId="36675"/>
    <cellStyle name="40 % - Akzent3 2 3 3 2 3 4" xfId="50166"/>
    <cellStyle name="40 % - Akzent3 2 3 3 2 4" xfId="13096"/>
    <cellStyle name="40 % - Akzent3 2 3 3 2 4 2" xfId="26547"/>
    <cellStyle name="40 % - Akzent3 2 3 3 2 4 3" xfId="40031"/>
    <cellStyle name="40 % - Akzent3 2 3 3 2 4 4" xfId="53522"/>
    <cellStyle name="40 % - Akzent3 2 3 3 2 5" xfId="16478"/>
    <cellStyle name="40 % - Akzent3 2 3 3 2 6" xfId="29962"/>
    <cellStyle name="40 % - Akzent3 2 3 3 2 7" xfId="43453"/>
    <cellStyle name="40 % - Akzent3 2 3 3 3" xfId="5257"/>
    <cellStyle name="40 % - Akzent3 2 3 3 3 2" xfId="18708"/>
    <cellStyle name="40 % - Akzent3 2 3 3 3 3" xfId="32192"/>
    <cellStyle name="40 % - Akzent3 2 3 3 3 4" xfId="45683"/>
    <cellStyle name="40 % - Akzent3 2 3 3 4" xfId="8613"/>
    <cellStyle name="40 % - Akzent3 2 3 3 4 2" xfId="22064"/>
    <cellStyle name="40 % - Akzent3 2 3 3 4 3" xfId="35548"/>
    <cellStyle name="40 % - Akzent3 2 3 3 4 4" xfId="49039"/>
    <cellStyle name="40 % - Akzent3 2 3 3 5" xfId="11969"/>
    <cellStyle name="40 % - Akzent3 2 3 3 5 2" xfId="25420"/>
    <cellStyle name="40 % - Akzent3 2 3 3 5 3" xfId="38904"/>
    <cellStyle name="40 % - Akzent3 2 3 3 5 4" xfId="52395"/>
    <cellStyle name="40 % - Akzent3 2 3 3 6" xfId="15351"/>
    <cellStyle name="40 % - Akzent3 2 3 3 7" xfId="28835"/>
    <cellStyle name="40 % - Akzent3 2 3 3 8" xfId="42326"/>
    <cellStyle name="40 % - Akzent3 2 3 4" xfId="2462"/>
    <cellStyle name="40 % - Akzent3 2 3 4 2" xfId="5824"/>
    <cellStyle name="40 % - Akzent3 2 3 4 2 2" xfId="19275"/>
    <cellStyle name="40 % - Akzent3 2 3 4 2 3" xfId="32759"/>
    <cellStyle name="40 % - Akzent3 2 3 4 2 4" xfId="46250"/>
    <cellStyle name="40 % - Akzent3 2 3 4 3" xfId="9180"/>
    <cellStyle name="40 % - Akzent3 2 3 4 3 2" xfId="22631"/>
    <cellStyle name="40 % - Akzent3 2 3 4 3 3" xfId="36115"/>
    <cellStyle name="40 % - Akzent3 2 3 4 3 4" xfId="49606"/>
    <cellStyle name="40 % - Akzent3 2 3 4 4" xfId="12536"/>
    <cellStyle name="40 % - Akzent3 2 3 4 4 2" xfId="25987"/>
    <cellStyle name="40 % - Akzent3 2 3 4 4 3" xfId="39471"/>
    <cellStyle name="40 % - Akzent3 2 3 4 4 4" xfId="52962"/>
    <cellStyle name="40 % - Akzent3 2 3 4 5" xfId="15918"/>
    <cellStyle name="40 % - Akzent3 2 3 4 6" xfId="29402"/>
    <cellStyle name="40 % - Akzent3 2 3 4 7" xfId="42893"/>
    <cellStyle name="40 % - Akzent3 2 3 5" xfId="3568"/>
    <cellStyle name="40 % - Akzent3 2 3 5 2" xfId="6929"/>
    <cellStyle name="40 % - Akzent3 2 3 5 2 2" xfId="20380"/>
    <cellStyle name="40 % - Akzent3 2 3 5 2 3" xfId="33864"/>
    <cellStyle name="40 % - Akzent3 2 3 5 2 4" xfId="47355"/>
    <cellStyle name="40 % - Akzent3 2 3 5 3" xfId="10285"/>
    <cellStyle name="40 % - Akzent3 2 3 5 3 2" xfId="23736"/>
    <cellStyle name="40 % - Akzent3 2 3 5 3 3" xfId="37220"/>
    <cellStyle name="40 % - Akzent3 2 3 5 3 4" xfId="50711"/>
    <cellStyle name="40 % - Akzent3 2 3 5 4" xfId="13641"/>
    <cellStyle name="40 % - Akzent3 2 3 5 4 2" xfId="27092"/>
    <cellStyle name="40 % - Akzent3 2 3 5 4 3" xfId="40576"/>
    <cellStyle name="40 % - Akzent3 2 3 5 4 4" xfId="54067"/>
    <cellStyle name="40 % - Akzent3 2 3 5 5" xfId="17023"/>
    <cellStyle name="40 % - Akzent3 2 3 5 6" xfId="30507"/>
    <cellStyle name="40 % - Akzent3 2 3 5 7" xfId="43998"/>
    <cellStyle name="40 % - Akzent3 2 3 6" xfId="4148"/>
    <cellStyle name="40 % - Akzent3 2 3 6 2" xfId="7505"/>
    <cellStyle name="40 % - Akzent3 2 3 6 2 2" xfId="20956"/>
    <cellStyle name="40 % - Akzent3 2 3 6 2 3" xfId="34440"/>
    <cellStyle name="40 % - Akzent3 2 3 6 2 4" xfId="47931"/>
    <cellStyle name="40 % - Akzent3 2 3 6 3" xfId="10861"/>
    <cellStyle name="40 % - Akzent3 2 3 6 3 2" xfId="24312"/>
    <cellStyle name="40 % - Akzent3 2 3 6 3 3" xfId="37796"/>
    <cellStyle name="40 % - Akzent3 2 3 6 3 4" xfId="51287"/>
    <cellStyle name="40 % - Akzent3 2 3 6 4" xfId="14217"/>
    <cellStyle name="40 % - Akzent3 2 3 6 4 2" xfId="27668"/>
    <cellStyle name="40 % - Akzent3 2 3 6 4 3" xfId="41152"/>
    <cellStyle name="40 % - Akzent3 2 3 6 4 4" xfId="54643"/>
    <cellStyle name="40 % - Akzent3 2 3 6 5" xfId="17599"/>
    <cellStyle name="40 % - Akzent3 2 3 6 6" xfId="31083"/>
    <cellStyle name="40 % - Akzent3 2 3 6 7" xfId="44574"/>
    <cellStyle name="40 % - Akzent3 2 3 7" xfId="4698"/>
    <cellStyle name="40 % - Akzent3 2 3 7 2" xfId="18149"/>
    <cellStyle name="40 % - Akzent3 2 3 7 3" xfId="31633"/>
    <cellStyle name="40 % - Akzent3 2 3 7 4" xfId="45124"/>
    <cellStyle name="40 % - Akzent3 2 3 8" xfId="8054"/>
    <cellStyle name="40 % - Akzent3 2 3 8 2" xfId="21505"/>
    <cellStyle name="40 % - Akzent3 2 3 8 3" xfId="34989"/>
    <cellStyle name="40 % - Akzent3 2 3 8 4" xfId="48480"/>
    <cellStyle name="40 % - Akzent3 2 3 9" xfId="11410"/>
    <cellStyle name="40 % - Akzent3 2 3 9 2" xfId="24861"/>
    <cellStyle name="40 % - Akzent3 2 3 9 3" xfId="38345"/>
    <cellStyle name="40 % - Akzent3 2 3 9 4" xfId="51836"/>
    <cellStyle name="40 % - Akzent3 2 4" xfId="1373"/>
    <cellStyle name="40 % - Akzent3 2 4 10" xfId="28337"/>
    <cellStyle name="40 % - Akzent3 2 4 11" xfId="41828"/>
    <cellStyle name="40 % - Akzent3 2 4 2" xfId="1946"/>
    <cellStyle name="40 % - Akzent3 2 4 2 2" xfId="3086"/>
    <cellStyle name="40 % - Akzent3 2 4 2 2 2" xfId="6447"/>
    <cellStyle name="40 % - Akzent3 2 4 2 2 2 2" xfId="19898"/>
    <cellStyle name="40 % - Akzent3 2 4 2 2 2 3" xfId="33382"/>
    <cellStyle name="40 % - Akzent3 2 4 2 2 2 4" xfId="46873"/>
    <cellStyle name="40 % - Akzent3 2 4 2 2 3" xfId="9803"/>
    <cellStyle name="40 % - Akzent3 2 4 2 2 3 2" xfId="23254"/>
    <cellStyle name="40 % - Akzent3 2 4 2 2 3 3" xfId="36738"/>
    <cellStyle name="40 % - Akzent3 2 4 2 2 3 4" xfId="50229"/>
    <cellStyle name="40 % - Akzent3 2 4 2 2 4" xfId="13159"/>
    <cellStyle name="40 % - Akzent3 2 4 2 2 4 2" xfId="26610"/>
    <cellStyle name="40 % - Akzent3 2 4 2 2 4 3" xfId="40094"/>
    <cellStyle name="40 % - Akzent3 2 4 2 2 4 4" xfId="53585"/>
    <cellStyle name="40 % - Akzent3 2 4 2 2 5" xfId="16541"/>
    <cellStyle name="40 % - Akzent3 2 4 2 2 6" xfId="30025"/>
    <cellStyle name="40 % - Akzent3 2 4 2 2 7" xfId="43516"/>
    <cellStyle name="40 % - Akzent3 2 4 2 3" xfId="5320"/>
    <cellStyle name="40 % - Akzent3 2 4 2 3 2" xfId="18771"/>
    <cellStyle name="40 % - Akzent3 2 4 2 3 3" xfId="32255"/>
    <cellStyle name="40 % - Akzent3 2 4 2 3 4" xfId="45746"/>
    <cellStyle name="40 % - Akzent3 2 4 2 4" xfId="8676"/>
    <cellStyle name="40 % - Akzent3 2 4 2 4 2" xfId="22127"/>
    <cellStyle name="40 % - Akzent3 2 4 2 4 3" xfId="35611"/>
    <cellStyle name="40 % - Akzent3 2 4 2 4 4" xfId="49102"/>
    <cellStyle name="40 % - Akzent3 2 4 2 5" xfId="12032"/>
    <cellStyle name="40 % - Akzent3 2 4 2 5 2" xfId="25483"/>
    <cellStyle name="40 % - Akzent3 2 4 2 5 3" xfId="38967"/>
    <cellStyle name="40 % - Akzent3 2 4 2 5 4" xfId="52458"/>
    <cellStyle name="40 % - Akzent3 2 4 2 6" xfId="15414"/>
    <cellStyle name="40 % - Akzent3 2 4 2 7" xfId="28898"/>
    <cellStyle name="40 % - Akzent3 2 4 2 8" xfId="42389"/>
    <cellStyle name="40 % - Akzent3 2 4 3" xfId="2526"/>
    <cellStyle name="40 % - Akzent3 2 4 3 2" xfId="5887"/>
    <cellStyle name="40 % - Akzent3 2 4 3 2 2" xfId="19338"/>
    <cellStyle name="40 % - Akzent3 2 4 3 2 3" xfId="32822"/>
    <cellStyle name="40 % - Akzent3 2 4 3 2 4" xfId="46313"/>
    <cellStyle name="40 % - Akzent3 2 4 3 3" xfId="9243"/>
    <cellStyle name="40 % - Akzent3 2 4 3 3 2" xfId="22694"/>
    <cellStyle name="40 % - Akzent3 2 4 3 3 3" xfId="36178"/>
    <cellStyle name="40 % - Akzent3 2 4 3 3 4" xfId="49669"/>
    <cellStyle name="40 % - Akzent3 2 4 3 4" xfId="12599"/>
    <cellStyle name="40 % - Akzent3 2 4 3 4 2" xfId="26050"/>
    <cellStyle name="40 % - Akzent3 2 4 3 4 3" xfId="39534"/>
    <cellStyle name="40 % - Akzent3 2 4 3 4 4" xfId="53025"/>
    <cellStyle name="40 % - Akzent3 2 4 3 5" xfId="15981"/>
    <cellStyle name="40 % - Akzent3 2 4 3 6" xfId="29465"/>
    <cellStyle name="40 % - Akzent3 2 4 3 7" xfId="42956"/>
    <cellStyle name="40 % - Akzent3 2 4 4" xfId="3631"/>
    <cellStyle name="40 % - Akzent3 2 4 4 2" xfId="6992"/>
    <cellStyle name="40 % - Akzent3 2 4 4 2 2" xfId="20443"/>
    <cellStyle name="40 % - Akzent3 2 4 4 2 3" xfId="33927"/>
    <cellStyle name="40 % - Akzent3 2 4 4 2 4" xfId="47418"/>
    <cellStyle name="40 % - Akzent3 2 4 4 3" xfId="10348"/>
    <cellStyle name="40 % - Akzent3 2 4 4 3 2" xfId="23799"/>
    <cellStyle name="40 % - Akzent3 2 4 4 3 3" xfId="37283"/>
    <cellStyle name="40 % - Akzent3 2 4 4 3 4" xfId="50774"/>
    <cellStyle name="40 % - Akzent3 2 4 4 4" xfId="13704"/>
    <cellStyle name="40 % - Akzent3 2 4 4 4 2" xfId="27155"/>
    <cellStyle name="40 % - Akzent3 2 4 4 4 3" xfId="40639"/>
    <cellStyle name="40 % - Akzent3 2 4 4 4 4" xfId="54130"/>
    <cellStyle name="40 % - Akzent3 2 4 4 5" xfId="17086"/>
    <cellStyle name="40 % - Akzent3 2 4 4 6" xfId="30570"/>
    <cellStyle name="40 % - Akzent3 2 4 4 7" xfId="44061"/>
    <cellStyle name="40 % - Akzent3 2 4 5" xfId="4211"/>
    <cellStyle name="40 % - Akzent3 2 4 5 2" xfId="7568"/>
    <cellStyle name="40 % - Akzent3 2 4 5 2 2" xfId="21019"/>
    <cellStyle name="40 % - Akzent3 2 4 5 2 3" xfId="34503"/>
    <cellStyle name="40 % - Akzent3 2 4 5 2 4" xfId="47994"/>
    <cellStyle name="40 % - Akzent3 2 4 5 3" xfId="10924"/>
    <cellStyle name="40 % - Akzent3 2 4 5 3 2" xfId="24375"/>
    <cellStyle name="40 % - Akzent3 2 4 5 3 3" xfId="37859"/>
    <cellStyle name="40 % - Akzent3 2 4 5 3 4" xfId="51350"/>
    <cellStyle name="40 % - Akzent3 2 4 5 4" xfId="14280"/>
    <cellStyle name="40 % - Akzent3 2 4 5 4 2" xfId="27731"/>
    <cellStyle name="40 % - Akzent3 2 4 5 4 3" xfId="41215"/>
    <cellStyle name="40 % - Akzent3 2 4 5 4 4" xfId="54706"/>
    <cellStyle name="40 % - Akzent3 2 4 5 5" xfId="17662"/>
    <cellStyle name="40 % - Akzent3 2 4 5 6" xfId="31146"/>
    <cellStyle name="40 % - Akzent3 2 4 5 7" xfId="44637"/>
    <cellStyle name="40 % - Akzent3 2 4 6" xfId="4761"/>
    <cellStyle name="40 % - Akzent3 2 4 6 2" xfId="18212"/>
    <cellStyle name="40 % - Akzent3 2 4 6 3" xfId="31696"/>
    <cellStyle name="40 % - Akzent3 2 4 6 4" xfId="45187"/>
    <cellStyle name="40 % - Akzent3 2 4 7" xfId="8117"/>
    <cellStyle name="40 % - Akzent3 2 4 7 2" xfId="21568"/>
    <cellStyle name="40 % - Akzent3 2 4 7 3" xfId="35052"/>
    <cellStyle name="40 % - Akzent3 2 4 7 4" xfId="48543"/>
    <cellStyle name="40 % - Akzent3 2 4 8" xfId="11473"/>
    <cellStyle name="40 % - Akzent3 2 4 8 2" xfId="24924"/>
    <cellStyle name="40 % - Akzent3 2 4 8 3" xfId="38408"/>
    <cellStyle name="40 % - Akzent3 2 4 8 4" xfId="51899"/>
    <cellStyle name="40 % - Akzent3 2 4 9" xfId="14854"/>
    <cellStyle name="40 % - Akzent3 2 5" xfId="1698"/>
    <cellStyle name="40 % - Akzent3 2 5 2" xfId="2836"/>
    <cellStyle name="40 % - Akzent3 2 5 2 2" xfId="6197"/>
    <cellStyle name="40 % - Akzent3 2 5 2 2 2" xfId="19648"/>
    <cellStyle name="40 % - Akzent3 2 5 2 2 3" xfId="33132"/>
    <cellStyle name="40 % - Akzent3 2 5 2 2 4" xfId="46623"/>
    <cellStyle name="40 % - Akzent3 2 5 2 3" xfId="9553"/>
    <cellStyle name="40 % - Akzent3 2 5 2 3 2" xfId="23004"/>
    <cellStyle name="40 % - Akzent3 2 5 2 3 3" xfId="36488"/>
    <cellStyle name="40 % - Akzent3 2 5 2 3 4" xfId="49979"/>
    <cellStyle name="40 % - Akzent3 2 5 2 4" xfId="12909"/>
    <cellStyle name="40 % - Akzent3 2 5 2 4 2" xfId="26360"/>
    <cellStyle name="40 % - Akzent3 2 5 2 4 3" xfId="39844"/>
    <cellStyle name="40 % - Akzent3 2 5 2 4 4" xfId="53335"/>
    <cellStyle name="40 % - Akzent3 2 5 2 5" xfId="16291"/>
    <cellStyle name="40 % - Akzent3 2 5 2 6" xfId="29775"/>
    <cellStyle name="40 % - Akzent3 2 5 2 7" xfId="43266"/>
    <cellStyle name="40 % - Akzent3 2 5 3" xfId="5070"/>
    <cellStyle name="40 % - Akzent3 2 5 3 2" xfId="18521"/>
    <cellStyle name="40 % - Akzent3 2 5 3 3" xfId="32005"/>
    <cellStyle name="40 % - Akzent3 2 5 3 4" xfId="45496"/>
    <cellStyle name="40 % - Akzent3 2 5 4" xfId="8426"/>
    <cellStyle name="40 % - Akzent3 2 5 4 2" xfId="21877"/>
    <cellStyle name="40 % - Akzent3 2 5 4 3" xfId="35361"/>
    <cellStyle name="40 % - Akzent3 2 5 4 4" xfId="48852"/>
    <cellStyle name="40 % - Akzent3 2 5 5" xfId="11782"/>
    <cellStyle name="40 % - Akzent3 2 5 5 2" xfId="25233"/>
    <cellStyle name="40 % - Akzent3 2 5 5 3" xfId="38717"/>
    <cellStyle name="40 % - Akzent3 2 5 5 4" xfId="52208"/>
    <cellStyle name="40 % - Akzent3 2 5 6" xfId="15164"/>
    <cellStyle name="40 % - Akzent3 2 5 7" xfId="28648"/>
    <cellStyle name="40 % - Akzent3 2 5 8" xfId="42139"/>
    <cellStyle name="40 % - Akzent3 2 6" xfId="2263"/>
    <cellStyle name="40 % - Akzent3 2 6 2" xfId="5636"/>
    <cellStyle name="40 % - Akzent3 2 6 2 2" xfId="19087"/>
    <cellStyle name="40 % - Akzent3 2 6 2 3" xfId="32571"/>
    <cellStyle name="40 % - Akzent3 2 6 2 4" xfId="46062"/>
    <cellStyle name="40 % - Akzent3 2 6 3" xfId="8992"/>
    <cellStyle name="40 % - Akzent3 2 6 3 2" xfId="22443"/>
    <cellStyle name="40 % - Akzent3 2 6 3 3" xfId="35927"/>
    <cellStyle name="40 % - Akzent3 2 6 3 4" xfId="49418"/>
    <cellStyle name="40 % - Akzent3 2 6 4" xfId="12348"/>
    <cellStyle name="40 % - Akzent3 2 6 4 2" xfId="25799"/>
    <cellStyle name="40 % - Akzent3 2 6 4 3" xfId="39283"/>
    <cellStyle name="40 % - Akzent3 2 6 4 4" xfId="52774"/>
    <cellStyle name="40 % - Akzent3 2 6 5" xfId="15730"/>
    <cellStyle name="40 % - Akzent3 2 6 6" xfId="29214"/>
    <cellStyle name="40 % - Akzent3 2 6 7" xfId="42705"/>
    <cellStyle name="40 % - Akzent3 2 7" xfId="3380"/>
    <cellStyle name="40 % - Akzent3 2 7 2" xfId="6741"/>
    <cellStyle name="40 % - Akzent3 2 7 2 2" xfId="20192"/>
    <cellStyle name="40 % - Akzent3 2 7 2 3" xfId="33676"/>
    <cellStyle name="40 % - Akzent3 2 7 2 4" xfId="47167"/>
    <cellStyle name="40 % - Akzent3 2 7 3" xfId="10097"/>
    <cellStyle name="40 % - Akzent3 2 7 3 2" xfId="23548"/>
    <cellStyle name="40 % - Akzent3 2 7 3 3" xfId="37032"/>
    <cellStyle name="40 % - Akzent3 2 7 3 4" xfId="50523"/>
    <cellStyle name="40 % - Akzent3 2 7 4" xfId="13453"/>
    <cellStyle name="40 % - Akzent3 2 7 4 2" xfId="26904"/>
    <cellStyle name="40 % - Akzent3 2 7 4 3" xfId="40388"/>
    <cellStyle name="40 % - Akzent3 2 7 4 4" xfId="53879"/>
    <cellStyle name="40 % - Akzent3 2 7 5" xfId="16835"/>
    <cellStyle name="40 % - Akzent3 2 7 6" xfId="30319"/>
    <cellStyle name="40 % - Akzent3 2 7 7" xfId="43810"/>
    <cellStyle name="40 % - Akzent3 2 8" xfId="3887"/>
    <cellStyle name="40 % - Akzent3 2 8 2" xfId="7248"/>
    <cellStyle name="40 % - Akzent3 2 8 2 2" xfId="20699"/>
    <cellStyle name="40 % - Akzent3 2 8 2 3" xfId="34183"/>
    <cellStyle name="40 % - Akzent3 2 8 2 4" xfId="47674"/>
    <cellStyle name="40 % - Akzent3 2 8 3" xfId="10604"/>
    <cellStyle name="40 % - Akzent3 2 8 3 2" xfId="24055"/>
    <cellStyle name="40 % - Akzent3 2 8 3 3" xfId="37539"/>
    <cellStyle name="40 % - Akzent3 2 8 3 4" xfId="51030"/>
    <cellStyle name="40 % - Akzent3 2 8 4" xfId="13960"/>
    <cellStyle name="40 % - Akzent3 2 8 4 2" xfId="27411"/>
    <cellStyle name="40 % - Akzent3 2 8 4 3" xfId="40895"/>
    <cellStyle name="40 % - Akzent3 2 8 4 4" xfId="54386"/>
    <cellStyle name="40 % - Akzent3 2 8 5" xfId="17342"/>
    <cellStyle name="40 % - Akzent3 2 8 6" xfId="30826"/>
    <cellStyle name="40 % - Akzent3 2 8 7" xfId="44317"/>
    <cellStyle name="40 % - Akzent3 2 9" xfId="3960"/>
    <cellStyle name="40 % - Akzent3 2 9 2" xfId="7317"/>
    <cellStyle name="40 % - Akzent3 2 9 2 2" xfId="20768"/>
    <cellStyle name="40 % - Akzent3 2 9 2 3" xfId="34252"/>
    <cellStyle name="40 % - Akzent3 2 9 2 4" xfId="47743"/>
    <cellStyle name="40 % - Akzent3 2 9 3" xfId="10673"/>
    <cellStyle name="40 % - Akzent3 2 9 3 2" xfId="24124"/>
    <cellStyle name="40 % - Akzent3 2 9 3 3" xfId="37608"/>
    <cellStyle name="40 % - Akzent3 2 9 3 4" xfId="51099"/>
    <cellStyle name="40 % - Akzent3 2 9 4" xfId="14029"/>
    <cellStyle name="40 % - Akzent3 2 9 4 2" xfId="27480"/>
    <cellStyle name="40 % - Akzent3 2 9 4 3" xfId="40964"/>
    <cellStyle name="40 % - Akzent3 2 9 4 4" xfId="54455"/>
    <cellStyle name="40 % - Akzent3 2 9 5" xfId="17411"/>
    <cellStyle name="40 % - Akzent3 2 9 6" xfId="30895"/>
    <cellStyle name="40 % - Akzent3 2 9 7" xfId="44386"/>
    <cellStyle name="40 % - Akzent3 20" xfId="41467"/>
    <cellStyle name="40 % - Akzent3 3" xfId="1162"/>
    <cellStyle name="40 % - Akzent3 3 10" xfId="11246"/>
    <cellStyle name="40 % - Akzent3 3 10 2" xfId="24697"/>
    <cellStyle name="40 % - Akzent3 3 10 3" xfId="38181"/>
    <cellStyle name="40 % - Akzent3 3 10 4" xfId="51672"/>
    <cellStyle name="40 % - Akzent3 3 11" xfId="14627"/>
    <cellStyle name="40 % - Akzent3 3 12" xfId="28110"/>
    <cellStyle name="40 % - Akzent3 3 13" xfId="41601"/>
    <cellStyle name="40 % - Akzent3 3 2" xfId="1256"/>
    <cellStyle name="40 % - Akzent3 3 2 10" xfId="14729"/>
    <cellStyle name="40 % - Akzent3 3 2 11" xfId="28212"/>
    <cellStyle name="40 % - Akzent3 3 2 12" xfId="41703"/>
    <cellStyle name="40 % - Akzent3 3 2 2" xfId="1494"/>
    <cellStyle name="40 % - Akzent3 3 2 2 10" xfId="28462"/>
    <cellStyle name="40 % - Akzent3 3 2 2 11" xfId="41953"/>
    <cellStyle name="40 % - Akzent3 3 2 2 2" xfId="2070"/>
    <cellStyle name="40 % - Akzent3 3 2 2 2 2" xfId="3211"/>
    <cellStyle name="40 % - Akzent3 3 2 2 2 2 2" xfId="6572"/>
    <cellStyle name="40 % - Akzent3 3 2 2 2 2 2 2" xfId="20023"/>
    <cellStyle name="40 % - Akzent3 3 2 2 2 2 2 3" xfId="33507"/>
    <cellStyle name="40 % - Akzent3 3 2 2 2 2 2 4" xfId="46998"/>
    <cellStyle name="40 % - Akzent3 3 2 2 2 2 3" xfId="9928"/>
    <cellStyle name="40 % - Akzent3 3 2 2 2 2 3 2" xfId="23379"/>
    <cellStyle name="40 % - Akzent3 3 2 2 2 2 3 3" xfId="36863"/>
    <cellStyle name="40 % - Akzent3 3 2 2 2 2 3 4" xfId="50354"/>
    <cellStyle name="40 % - Akzent3 3 2 2 2 2 4" xfId="13284"/>
    <cellStyle name="40 % - Akzent3 3 2 2 2 2 4 2" xfId="26735"/>
    <cellStyle name="40 % - Akzent3 3 2 2 2 2 4 3" xfId="40219"/>
    <cellStyle name="40 % - Akzent3 3 2 2 2 2 4 4" xfId="53710"/>
    <cellStyle name="40 % - Akzent3 3 2 2 2 2 5" xfId="16666"/>
    <cellStyle name="40 % - Akzent3 3 2 2 2 2 6" xfId="30150"/>
    <cellStyle name="40 % - Akzent3 3 2 2 2 2 7" xfId="43641"/>
    <cellStyle name="40 % - Akzent3 3 2 2 2 3" xfId="5445"/>
    <cellStyle name="40 % - Akzent3 3 2 2 2 3 2" xfId="18896"/>
    <cellStyle name="40 % - Akzent3 3 2 2 2 3 3" xfId="32380"/>
    <cellStyle name="40 % - Akzent3 3 2 2 2 3 4" xfId="45871"/>
    <cellStyle name="40 % - Akzent3 3 2 2 2 4" xfId="8801"/>
    <cellStyle name="40 % - Akzent3 3 2 2 2 4 2" xfId="22252"/>
    <cellStyle name="40 % - Akzent3 3 2 2 2 4 3" xfId="35736"/>
    <cellStyle name="40 % - Akzent3 3 2 2 2 4 4" xfId="49227"/>
    <cellStyle name="40 % - Akzent3 3 2 2 2 5" xfId="12157"/>
    <cellStyle name="40 % - Akzent3 3 2 2 2 5 2" xfId="25608"/>
    <cellStyle name="40 % - Akzent3 3 2 2 2 5 3" xfId="39092"/>
    <cellStyle name="40 % - Akzent3 3 2 2 2 5 4" xfId="52583"/>
    <cellStyle name="40 % - Akzent3 3 2 2 2 6" xfId="15539"/>
    <cellStyle name="40 % - Akzent3 3 2 2 2 7" xfId="29023"/>
    <cellStyle name="40 % - Akzent3 3 2 2 2 8" xfId="42514"/>
    <cellStyle name="40 % - Akzent3 3 2 2 3" xfId="2651"/>
    <cellStyle name="40 % - Akzent3 3 2 2 3 2" xfId="6012"/>
    <cellStyle name="40 % - Akzent3 3 2 2 3 2 2" xfId="19463"/>
    <cellStyle name="40 % - Akzent3 3 2 2 3 2 3" xfId="32947"/>
    <cellStyle name="40 % - Akzent3 3 2 2 3 2 4" xfId="46438"/>
    <cellStyle name="40 % - Akzent3 3 2 2 3 3" xfId="9368"/>
    <cellStyle name="40 % - Akzent3 3 2 2 3 3 2" xfId="22819"/>
    <cellStyle name="40 % - Akzent3 3 2 2 3 3 3" xfId="36303"/>
    <cellStyle name="40 % - Akzent3 3 2 2 3 3 4" xfId="49794"/>
    <cellStyle name="40 % - Akzent3 3 2 2 3 4" xfId="12724"/>
    <cellStyle name="40 % - Akzent3 3 2 2 3 4 2" xfId="26175"/>
    <cellStyle name="40 % - Akzent3 3 2 2 3 4 3" xfId="39659"/>
    <cellStyle name="40 % - Akzent3 3 2 2 3 4 4" xfId="53150"/>
    <cellStyle name="40 % - Akzent3 3 2 2 3 5" xfId="16106"/>
    <cellStyle name="40 % - Akzent3 3 2 2 3 6" xfId="29590"/>
    <cellStyle name="40 % - Akzent3 3 2 2 3 7" xfId="43081"/>
    <cellStyle name="40 % - Akzent3 3 2 2 4" xfId="3756"/>
    <cellStyle name="40 % - Akzent3 3 2 2 4 2" xfId="7117"/>
    <cellStyle name="40 % - Akzent3 3 2 2 4 2 2" xfId="20568"/>
    <cellStyle name="40 % - Akzent3 3 2 2 4 2 3" xfId="34052"/>
    <cellStyle name="40 % - Akzent3 3 2 2 4 2 4" xfId="47543"/>
    <cellStyle name="40 % - Akzent3 3 2 2 4 3" xfId="10473"/>
    <cellStyle name="40 % - Akzent3 3 2 2 4 3 2" xfId="23924"/>
    <cellStyle name="40 % - Akzent3 3 2 2 4 3 3" xfId="37408"/>
    <cellStyle name="40 % - Akzent3 3 2 2 4 3 4" xfId="50899"/>
    <cellStyle name="40 % - Akzent3 3 2 2 4 4" xfId="13829"/>
    <cellStyle name="40 % - Akzent3 3 2 2 4 4 2" xfId="27280"/>
    <cellStyle name="40 % - Akzent3 3 2 2 4 4 3" xfId="40764"/>
    <cellStyle name="40 % - Akzent3 3 2 2 4 4 4" xfId="54255"/>
    <cellStyle name="40 % - Akzent3 3 2 2 4 5" xfId="17211"/>
    <cellStyle name="40 % - Akzent3 3 2 2 4 6" xfId="30695"/>
    <cellStyle name="40 % - Akzent3 3 2 2 4 7" xfId="44186"/>
    <cellStyle name="40 % - Akzent3 3 2 2 5" xfId="4336"/>
    <cellStyle name="40 % - Akzent3 3 2 2 5 2" xfId="7693"/>
    <cellStyle name="40 % - Akzent3 3 2 2 5 2 2" xfId="21144"/>
    <cellStyle name="40 % - Akzent3 3 2 2 5 2 3" xfId="34628"/>
    <cellStyle name="40 % - Akzent3 3 2 2 5 2 4" xfId="48119"/>
    <cellStyle name="40 % - Akzent3 3 2 2 5 3" xfId="11049"/>
    <cellStyle name="40 % - Akzent3 3 2 2 5 3 2" xfId="24500"/>
    <cellStyle name="40 % - Akzent3 3 2 2 5 3 3" xfId="37984"/>
    <cellStyle name="40 % - Akzent3 3 2 2 5 3 4" xfId="51475"/>
    <cellStyle name="40 % - Akzent3 3 2 2 5 4" xfId="14405"/>
    <cellStyle name="40 % - Akzent3 3 2 2 5 4 2" xfId="27856"/>
    <cellStyle name="40 % - Akzent3 3 2 2 5 4 3" xfId="41340"/>
    <cellStyle name="40 % - Akzent3 3 2 2 5 4 4" xfId="54831"/>
    <cellStyle name="40 % - Akzent3 3 2 2 5 5" xfId="17787"/>
    <cellStyle name="40 % - Akzent3 3 2 2 5 6" xfId="31271"/>
    <cellStyle name="40 % - Akzent3 3 2 2 5 7" xfId="44762"/>
    <cellStyle name="40 % - Akzent3 3 2 2 6" xfId="4886"/>
    <cellStyle name="40 % - Akzent3 3 2 2 6 2" xfId="18337"/>
    <cellStyle name="40 % - Akzent3 3 2 2 6 3" xfId="31821"/>
    <cellStyle name="40 % - Akzent3 3 2 2 6 4" xfId="45312"/>
    <cellStyle name="40 % - Akzent3 3 2 2 7" xfId="8242"/>
    <cellStyle name="40 % - Akzent3 3 2 2 7 2" xfId="21693"/>
    <cellStyle name="40 % - Akzent3 3 2 2 7 3" xfId="35177"/>
    <cellStyle name="40 % - Akzent3 3 2 2 7 4" xfId="48668"/>
    <cellStyle name="40 % - Akzent3 3 2 2 8" xfId="11598"/>
    <cellStyle name="40 % - Akzent3 3 2 2 8 2" xfId="25049"/>
    <cellStyle name="40 % - Akzent3 3 2 2 8 3" xfId="38533"/>
    <cellStyle name="40 % - Akzent3 3 2 2 8 4" xfId="52024"/>
    <cellStyle name="40 % - Akzent3 3 2 2 9" xfId="14979"/>
    <cellStyle name="40 % - Akzent3 3 2 3" xfId="1821"/>
    <cellStyle name="40 % - Akzent3 3 2 3 2" xfId="2961"/>
    <cellStyle name="40 % - Akzent3 3 2 3 2 2" xfId="6322"/>
    <cellStyle name="40 % - Akzent3 3 2 3 2 2 2" xfId="19773"/>
    <cellStyle name="40 % - Akzent3 3 2 3 2 2 3" xfId="33257"/>
    <cellStyle name="40 % - Akzent3 3 2 3 2 2 4" xfId="46748"/>
    <cellStyle name="40 % - Akzent3 3 2 3 2 3" xfId="9678"/>
    <cellStyle name="40 % - Akzent3 3 2 3 2 3 2" xfId="23129"/>
    <cellStyle name="40 % - Akzent3 3 2 3 2 3 3" xfId="36613"/>
    <cellStyle name="40 % - Akzent3 3 2 3 2 3 4" xfId="50104"/>
    <cellStyle name="40 % - Akzent3 3 2 3 2 4" xfId="13034"/>
    <cellStyle name="40 % - Akzent3 3 2 3 2 4 2" xfId="26485"/>
    <cellStyle name="40 % - Akzent3 3 2 3 2 4 3" xfId="39969"/>
    <cellStyle name="40 % - Akzent3 3 2 3 2 4 4" xfId="53460"/>
    <cellStyle name="40 % - Akzent3 3 2 3 2 5" xfId="16416"/>
    <cellStyle name="40 % - Akzent3 3 2 3 2 6" xfId="29900"/>
    <cellStyle name="40 % - Akzent3 3 2 3 2 7" xfId="43391"/>
    <cellStyle name="40 % - Akzent3 3 2 3 3" xfId="5195"/>
    <cellStyle name="40 % - Akzent3 3 2 3 3 2" xfId="18646"/>
    <cellStyle name="40 % - Akzent3 3 2 3 3 3" xfId="32130"/>
    <cellStyle name="40 % - Akzent3 3 2 3 3 4" xfId="45621"/>
    <cellStyle name="40 % - Akzent3 3 2 3 4" xfId="8551"/>
    <cellStyle name="40 % - Akzent3 3 2 3 4 2" xfId="22002"/>
    <cellStyle name="40 % - Akzent3 3 2 3 4 3" xfId="35486"/>
    <cellStyle name="40 % - Akzent3 3 2 3 4 4" xfId="48977"/>
    <cellStyle name="40 % - Akzent3 3 2 3 5" xfId="11907"/>
    <cellStyle name="40 % - Akzent3 3 2 3 5 2" xfId="25358"/>
    <cellStyle name="40 % - Akzent3 3 2 3 5 3" xfId="38842"/>
    <cellStyle name="40 % - Akzent3 3 2 3 5 4" xfId="52333"/>
    <cellStyle name="40 % - Akzent3 3 2 3 6" xfId="15289"/>
    <cellStyle name="40 % - Akzent3 3 2 3 7" xfId="28773"/>
    <cellStyle name="40 % - Akzent3 3 2 3 8" xfId="42264"/>
    <cellStyle name="40 % - Akzent3 3 2 4" xfId="2400"/>
    <cellStyle name="40 % - Akzent3 3 2 4 2" xfId="5762"/>
    <cellStyle name="40 % - Akzent3 3 2 4 2 2" xfId="19213"/>
    <cellStyle name="40 % - Akzent3 3 2 4 2 3" xfId="32697"/>
    <cellStyle name="40 % - Akzent3 3 2 4 2 4" xfId="46188"/>
    <cellStyle name="40 % - Akzent3 3 2 4 3" xfId="9118"/>
    <cellStyle name="40 % - Akzent3 3 2 4 3 2" xfId="22569"/>
    <cellStyle name="40 % - Akzent3 3 2 4 3 3" xfId="36053"/>
    <cellStyle name="40 % - Akzent3 3 2 4 3 4" xfId="49544"/>
    <cellStyle name="40 % - Akzent3 3 2 4 4" xfId="12474"/>
    <cellStyle name="40 % - Akzent3 3 2 4 4 2" xfId="25925"/>
    <cellStyle name="40 % - Akzent3 3 2 4 4 3" xfId="39409"/>
    <cellStyle name="40 % - Akzent3 3 2 4 4 4" xfId="52900"/>
    <cellStyle name="40 % - Akzent3 3 2 4 5" xfId="15856"/>
    <cellStyle name="40 % - Akzent3 3 2 4 6" xfId="29340"/>
    <cellStyle name="40 % - Akzent3 3 2 4 7" xfId="42831"/>
    <cellStyle name="40 % - Akzent3 3 2 5" xfId="3506"/>
    <cellStyle name="40 % - Akzent3 3 2 5 2" xfId="6867"/>
    <cellStyle name="40 % - Akzent3 3 2 5 2 2" xfId="20318"/>
    <cellStyle name="40 % - Akzent3 3 2 5 2 3" xfId="33802"/>
    <cellStyle name="40 % - Akzent3 3 2 5 2 4" xfId="47293"/>
    <cellStyle name="40 % - Akzent3 3 2 5 3" xfId="10223"/>
    <cellStyle name="40 % - Akzent3 3 2 5 3 2" xfId="23674"/>
    <cellStyle name="40 % - Akzent3 3 2 5 3 3" xfId="37158"/>
    <cellStyle name="40 % - Akzent3 3 2 5 3 4" xfId="50649"/>
    <cellStyle name="40 % - Akzent3 3 2 5 4" xfId="13579"/>
    <cellStyle name="40 % - Akzent3 3 2 5 4 2" xfId="27030"/>
    <cellStyle name="40 % - Akzent3 3 2 5 4 3" xfId="40514"/>
    <cellStyle name="40 % - Akzent3 3 2 5 4 4" xfId="54005"/>
    <cellStyle name="40 % - Akzent3 3 2 5 5" xfId="16961"/>
    <cellStyle name="40 % - Akzent3 3 2 5 6" xfId="30445"/>
    <cellStyle name="40 % - Akzent3 3 2 5 7" xfId="43936"/>
    <cellStyle name="40 % - Akzent3 3 2 6" xfId="4086"/>
    <cellStyle name="40 % - Akzent3 3 2 6 2" xfId="7443"/>
    <cellStyle name="40 % - Akzent3 3 2 6 2 2" xfId="20894"/>
    <cellStyle name="40 % - Akzent3 3 2 6 2 3" xfId="34378"/>
    <cellStyle name="40 % - Akzent3 3 2 6 2 4" xfId="47869"/>
    <cellStyle name="40 % - Akzent3 3 2 6 3" xfId="10799"/>
    <cellStyle name="40 % - Akzent3 3 2 6 3 2" xfId="24250"/>
    <cellStyle name="40 % - Akzent3 3 2 6 3 3" xfId="37734"/>
    <cellStyle name="40 % - Akzent3 3 2 6 3 4" xfId="51225"/>
    <cellStyle name="40 % - Akzent3 3 2 6 4" xfId="14155"/>
    <cellStyle name="40 % - Akzent3 3 2 6 4 2" xfId="27606"/>
    <cellStyle name="40 % - Akzent3 3 2 6 4 3" xfId="41090"/>
    <cellStyle name="40 % - Akzent3 3 2 6 4 4" xfId="54581"/>
    <cellStyle name="40 % - Akzent3 3 2 6 5" xfId="17537"/>
    <cellStyle name="40 % - Akzent3 3 2 6 6" xfId="31021"/>
    <cellStyle name="40 % - Akzent3 3 2 6 7" xfId="44512"/>
    <cellStyle name="40 % - Akzent3 3 2 7" xfId="4636"/>
    <cellStyle name="40 % - Akzent3 3 2 7 2" xfId="18087"/>
    <cellStyle name="40 % - Akzent3 3 2 7 3" xfId="31571"/>
    <cellStyle name="40 % - Akzent3 3 2 7 4" xfId="45062"/>
    <cellStyle name="40 % - Akzent3 3 2 8" xfId="7992"/>
    <cellStyle name="40 % - Akzent3 3 2 8 2" xfId="21443"/>
    <cellStyle name="40 % - Akzent3 3 2 8 3" xfId="34927"/>
    <cellStyle name="40 % - Akzent3 3 2 8 4" xfId="48418"/>
    <cellStyle name="40 % - Akzent3 3 2 9" xfId="11348"/>
    <cellStyle name="40 % - Akzent3 3 2 9 2" xfId="24799"/>
    <cellStyle name="40 % - Akzent3 3 2 9 3" xfId="38283"/>
    <cellStyle name="40 % - Akzent3 3 2 9 4" xfId="51774"/>
    <cellStyle name="40 % - Akzent3 3 3" xfId="1396"/>
    <cellStyle name="40 % - Akzent3 3 3 10" xfId="28361"/>
    <cellStyle name="40 % - Akzent3 3 3 11" xfId="41852"/>
    <cellStyle name="40 % - Akzent3 3 3 2" xfId="1970"/>
    <cellStyle name="40 % - Akzent3 3 3 2 2" xfId="3110"/>
    <cellStyle name="40 % - Akzent3 3 3 2 2 2" xfId="6471"/>
    <cellStyle name="40 % - Akzent3 3 3 2 2 2 2" xfId="19922"/>
    <cellStyle name="40 % - Akzent3 3 3 2 2 2 3" xfId="33406"/>
    <cellStyle name="40 % - Akzent3 3 3 2 2 2 4" xfId="46897"/>
    <cellStyle name="40 % - Akzent3 3 3 2 2 3" xfId="9827"/>
    <cellStyle name="40 % - Akzent3 3 3 2 2 3 2" xfId="23278"/>
    <cellStyle name="40 % - Akzent3 3 3 2 2 3 3" xfId="36762"/>
    <cellStyle name="40 % - Akzent3 3 3 2 2 3 4" xfId="50253"/>
    <cellStyle name="40 % - Akzent3 3 3 2 2 4" xfId="13183"/>
    <cellStyle name="40 % - Akzent3 3 3 2 2 4 2" xfId="26634"/>
    <cellStyle name="40 % - Akzent3 3 3 2 2 4 3" xfId="40118"/>
    <cellStyle name="40 % - Akzent3 3 3 2 2 4 4" xfId="53609"/>
    <cellStyle name="40 % - Akzent3 3 3 2 2 5" xfId="16565"/>
    <cellStyle name="40 % - Akzent3 3 3 2 2 6" xfId="30049"/>
    <cellStyle name="40 % - Akzent3 3 3 2 2 7" xfId="43540"/>
    <cellStyle name="40 % - Akzent3 3 3 2 3" xfId="5344"/>
    <cellStyle name="40 % - Akzent3 3 3 2 3 2" xfId="18795"/>
    <cellStyle name="40 % - Akzent3 3 3 2 3 3" xfId="32279"/>
    <cellStyle name="40 % - Akzent3 3 3 2 3 4" xfId="45770"/>
    <cellStyle name="40 % - Akzent3 3 3 2 4" xfId="8700"/>
    <cellStyle name="40 % - Akzent3 3 3 2 4 2" xfId="22151"/>
    <cellStyle name="40 % - Akzent3 3 3 2 4 3" xfId="35635"/>
    <cellStyle name="40 % - Akzent3 3 3 2 4 4" xfId="49126"/>
    <cellStyle name="40 % - Akzent3 3 3 2 5" xfId="12056"/>
    <cellStyle name="40 % - Akzent3 3 3 2 5 2" xfId="25507"/>
    <cellStyle name="40 % - Akzent3 3 3 2 5 3" xfId="38991"/>
    <cellStyle name="40 % - Akzent3 3 3 2 5 4" xfId="52482"/>
    <cellStyle name="40 % - Akzent3 3 3 2 6" xfId="15438"/>
    <cellStyle name="40 % - Akzent3 3 3 2 7" xfId="28922"/>
    <cellStyle name="40 % - Akzent3 3 3 2 8" xfId="42413"/>
    <cellStyle name="40 % - Akzent3 3 3 3" xfId="2550"/>
    <cellStyle name="40 % - Akzent3 3 3 3 2" xfId="5911"/>
    <cellStyle name="40 % - Akzent3 3 3 3 2 2" xfId="19362"/>
    <cellStyle name="40 % - Akzent3 3 3 3 2 3" xfId="32846"/>
    <cellStyle name="40 % - Akzent3 3 3 3 2 4" xfId="46337"/>
    <cellStyle name="40 % - Akzent3 3 3 3 3" xfId="9267"/>
    <cellStyle name="40 % - Akzent3 3 3 3 3 2" xfId="22718"/>
    <cellStyle name="40 % - Akzent3 3 3 3 3 3" xfId="36202"/>
    <cellStyle name="40 % - Akzent3 3 3 3 3 4" xfId="49693"/>
    <cellStyle name="40 % - Akzent3 3 3 3 4" xfId="12623"/>
    <cellStyle name="40 % - Akzent3 3 3 3 4 2" xfId="26074"/>
    <cellStyle name="40 % - Akzent3 3 3 3 4 3" xfId="39558"/>
    <cellStyle name="40 % - Akzent3 3 3 3 4 4" xfId="53049"/>
    <cellStyle name="40 % - Akzent3 3 3 3 5" xfId="16005"/>
    <cellStyle name="40 % - Akzent3 3 3 3 6" xfId="29489"/>
    <cellStyle name="40 % - Akzent3 3 3 3 7" xfId="42980"/>
    <cellStyle name="40 % - Akzent3 3 3 4" xfId="3655"/>
    <cellStyle name="40 % - Akzent3 3 3 4 2" xfId="7016"/>
    <cellStyle name="40 % - Akzent3 3 3 4 2 2" xfId="20467"/>
    <cellStyle name="40 % - Akzent3 3 3 4 2 3" xfId="33951"/>
    <cellStyle name="40 % - Akzent3 3 3 4 2 4" xfId="47442"/>
    <cellStyle name="40 % - Akzent3 3 3 4 3" xfId="10372"/>
    <cellStyle name="40 % - Akzent3 3 3 4 3 2" xfId="23823"/>
    <cellStyle name="40 % - Akzent3 3 3 4 3 3" xfId="37307"/>
    <cellStyle name="40 % - Akzent3 3 3 4 3 4" xfId="50798"/>
    <cellStyle name="40 % - Akzent3 3 3 4 4" xfId="13728"/>
    <cellStyle name="40 % - Akzent3 3 3 4 4 2" xfId="27179"/>
    <cellStyle name="40 % - Akzent3 3 3 4 4 3" xfId="40663"/>
    <cellStyle name="40 % - Akzent3 3 3 4 4 4" xfId="54154"/>
    <cellStyle name="40 % - Akzent3 3 3 4 5" xfId="17110"/>
    <cellStyle name="40 % - Akzent3 3 3 4 6" xfId="30594"/>
    <cellStyle name="40 % - Akzent3 3 3 4 7" xfId="44085"/>
    <cellStyle name="40 % - Akzent3 3 3 5" xfId="4235"/>
    <cellStyle name="40 % - Akzent3 3 3 5 2" xfId="7592"/>
    <cellStyle name="40 % - Akzent3 3 3 5 2 2" xfId="21043"/>
    <cellStyle name="40 % - Akzent3 3 3 5 2 3" xfId="34527"/>
    <cellStyle name="40 % - Akzent3 3 3 5 2 4" xfId="48018"/>
    <cellStyle name="40 % - Akzent3 3 3 5 3" xfId="10948"/>
    <cellStyle name="40 % - Akzent3 3 3 5 3 2" xfId="24399"/>
    <cellStyle name="40 % - Akzent3 3 3 5 3 3" xfId="37883"/>
    <cellStyle name="40 % - Akzent3 3 3 5 3 4" xfId="51374"/>
    <cellStyle name="40 % - Akzent3 3 3 5 4" xfId="14304"/>
    <cellStyle name="40 % - Akzent3 3 3 5 4 2" xfId="27755"/>
    <cellStyle name="40 % - Akzent3 3 3 5 4 3" xfId="41239"/>
    <cellStyle name="40 % - Akzent3 3 3 5 4 4" xfId="54730"/>
    <cellStyle name="40 % - Akzent3 3 3 5 5" xfId="17686"/>
    <cellStyle name="40 % - Akzent3 3 3 5 6" xfId="31170"/>
    <cellStyle name="40 % - Akzent3 3 3 5 7" xfId="44661"/>
    <cellStyle name="40 % - Akzent3 3 3 6" xfId="4785"/>
    <cellStyle name="40 % - Akzent3 3 3 6 2" xfId="18236"/>
    <cellStyle name="40 % - Akzent3 3 3 6 3" xfId="31720"/>
    <cellStyle name="40 % - Akzent3 3 3 6 4" xfId="45211"/>
    <cellStyle name="40 % - Akzent3 3 3 7" xfId="8141"/>
    <cellStyle name="40 % - Akzent3 3 3 7 2" xfId="21592"/>
    <cellStyle name="40 % - Akzent3 3 3 7 3" xfId="35076"/>
    <cellStyle name="40 % - Akzent3 3 3 7 4" xfId="48567"/>
    <cellStyle name="40 % - Akzent3 3 3 8" xfId="11497"/>
    <cellStyle name="40 % - Akzent3 3 3 8 2" xfId="24948"/>
    <cellStyle name="40 % - Akzent3 3 3 8 3" xfId="38432"/>
    <cellStyle name="40 % - Akzent3 3 3 8 4" xfId="51923"/>
    <cellStyle name="40 % - Akzent3 3 3 9" xfId="14878"/>
    <cellStyle name="40 % - Akzent3 3 4" xfId="1721"/>
    <cellStyle name="40 % - Akzent3 3 4 2" xfId="2860"/>
    <cellStyle name="40 % - Akzent3 3 4 2 2" xfId="6221"/>
    <cellStyle name="40 % - Akzent3 3 4 2 2 2" xfId="19672"/>
    <cellStyle name="40 % - Akzent3 3 4 2 2 3" xfId="33156"/>
    <cellStyle name="40 % - Akzent3 3 4 2 2 4" xfId="46647"/>
    <cellStyle name="40 % - Akzent3 3 4 2 3" xfId="9577"/>
    <cellStyle name="40 % - Akzent3 3 4 2 3 2" xfId="23028"/>
    <cellStyle name="40 % - Akzent3 3 4 2 3 3" xfId="36512"/>
    <cellStyle name="40 % - Akzent3 3 4 2 3 4" xfId="50003"/>
    <cellStyle name="40 % - Akzent3 3 4 2 4" xfId="12933"/>
    <cellStyle name="40 % - Akzent3 3 4 2 4 2" xfId="26384"/>
    <cellStyle name="40 % - Akzent3 3 4 2 4 3" xfId="39868"/>
    <cellStyle name="40 % - Akzent3 3 4 2 4 4" xfId="53359"/>
    <cellStyle name="40 % - Akzent3 3 4 2 5" xfId="16315"/>
    <cellStyle name="40 % - Akzent3 3 4 2 6" xfId="29799"/>
    <cellStyle name="40 % - Akzent3 3 4 2 7" xfId="43290"/>
    <cellStyle name="40 % - Akzent3 3 4 3" xfId="5094"/>
    <cellStyle name="40 % - Akzent3 3 4 3 2" xfId="18545"/>
    <cellStyle name="40 % - Akzent3 3 4 3 3" xfId="32029"/>
    <cellStyle name="40 % - Akzent3 3 4 3 4" xfId="45520"/>
    <cellStyle name="40 % - Akzent3 3 4 4" xfId="8450"/>
    <cellStyle name="40 % - Akzent3 3 4 4 2" xfId="21901"/>
    <cellStyle name="40 % - Akzent3 3 4 4 3" xfId="35385"/>
    <cellStyle name="40 % - Akzent3 3 4 4 4" xfId="48876"/>
    <cellStyle name="40 % - Akzent3 3 4 5" xfId="11806"/>
    <cellStyle name="40 % - Akzent3 3 4 5 2" xfId="25257"/>
    <cellStyle name="40 % - Akzent3 3 4 5 3" xfId="38741"/>
    <cellStyle name="40 % - Akzent3 3 4 5 4" xfId="52232"/>
    <cellStyle name="40 % - Akzent3 3 4 6" xfId="15188"/>
    <cellStyle name="40 % - Akzent3 3 4 7" xfId="28672"/>
    <cellStyle name="40 % - Akzent3 3 4 8" xfId="42163"/>
    <cellStyle name="40 % - Akzent3 3 5" xfId="2298"/>
    <cellStyle name="40 % - Akzent3 3 5 2" xfId="5660"/>
    <cellStyle name="40 % - Akzent3 3 5 2 2" xfId="19111"/>
    <cellStyle name="40 % - Akzent3 3 5 2 3" xfId="32595"/>
    <cellStyle name="40 % - Akzent3 3 5 2 4" xfId="46086"/>
    <cellStyle name="40 % - Akzent3 3 5 3" xfId="9016"/>
    <cellStyle name="40 % - Akzent3 3 5 3 2" xfId="22467"/>
    <cellStyle name="40 % - Akzent3 3 5 3 3" xfId="35951"/>
    <cellStyle name="40 % - Akzent3 3 5 3 4" xfId="49442"/>
    <cellStyle name="40 % - Akzent3 3 5 4" xfId="12372"/>
    <cellStyle name="40 % - Akzent3 3 5 4 2" xfId="25823"/>
    <cellStyle name="40 % - Akzent3 3 5 4 3" xfId="39307"/>
    <cellStyle name="40 % - Akzent3 3 5 4 4" xfId="52798"/>
    <cellStyle name="40 % - Akzent3 3 5 5" xfId="15754"/>
    <cellStyle name="40 % - Akzent3 3 5 6" xfId="29238"/>
    <cellStyle name="40 % - Akzent3 3 5 7" xfId="42729"/>
    <cellStyle name="40 % - Akzent3 3 6" xfId="3404"/>
    <cellStyle name="40 % - Akzent3 3 6 2" xfId="6765"/>
    <cellStyle name="40 % - Akzent3 3 6 2 2" xfId="20216"/>
    <cellStyle name="40 % - Akzent3 3 6 2 3" xfId="33700"/>
    <cellStyle name="40 % - Akzent3 3 6 2 4" xfId="47191"/>
    <cellStyle name="40 % - Akzent3 3 6 3" xfId="10121"/>
    <cellStyle name="40 % - Akzent3 3 6 3 2" xfId="23572"/>
    <cellStyle name="40 % - Akzent3 3 6 3 3" xfId="37056"/>
    <cellStyle name="40 % - Akzent3 3 6 3 4" xfId="50547"/>
    <cellStyle name="40 % - Akzent3 3 6 4" xfId="13477"/>
    <cellStyle name="40 % - Akzent3 3 6 4 2" xfId="26928"/>
    <cellStyle name="40 % - Akzent3 3 6 4 3" xfId="40412"/>
    <cellStyle name="40 % - Akzent3 3 6 4 4" xfId="53903"/>
    <cellStyle name="40 % - Akzent3 3 6 5" xfId="16859"/>
    <cellStyle name="40 % - Akzent3 3 6 6" xfId="30343"/>
    <cellStyle name="40 % - Akzent3 3 6 7" xfId="43834"/>
    <cellStyle name="40 % - Akzent3 3 7" xfId="3984"/>
    <cellStyle name="40 % - Akzent3 3 7 2" xfId="7341"/>
    <cellStyle name="40 % - Akzent3 3 7 2 2" xfId="20792"/>
    <cellStyle name="40 % - Akzent3 3 7 2 3" xfId="34276"/>
    <cellStyle name="40 % - Akzent3 3 7 2 4" xfId="47767"/>
    <cellStyle name="40 % - Akzent3 3 7 3" xfId="10697"/>
    <cellStyle name="40 % - Akzent3 3 7 3 2" xfId="24148"/>
    <cellStyle name="40 % - Akzent3 3 7 3 3" xfId="37632"/>
    <cellStyle name="40 % - Akzent3 3 7 3 4" xfId="51123"/>
    <cellStyle name="40 % - Akzent3 3 7 4" xfId="14053"/>
    <cellStyle name="40 % - Akzent3 3 7 4 2" xfId="27504"/>
    <cellStyle name="40 % - Akzent3 3 7 4 3" xfId="40988"/>
    <cellStyle name="40 % - Akzent3 3 7 4 4" xfId="54479"/>
    <cellStyle name="40 % - Akzent3 3 7 5" xfId="17435"/>
    <cellStyle name="40 % - Akzent3 3 7 6" xfId="30919"/>
    <cellStyle name="40 % - Akzent3 3 7 7" xfId="44410"/>
    <cellStyle name="40 % - Akzent3 3 8" xfId="4534"/>
    <cellStyle name="40 % - Akzent3 3 8 2" xfId="17985"/>
    <cellStyle name="40 % - Akzent3 3 8 3" xfId="31469"/>
    <cellStyle name="40 % - Akzent3 3 8 4" xfId="44960"/>
    <cellStyle name="40 % - Akzent3 3 9" xfId="7890"/>
    <cellStyle name="40 % - Akzent3 3 9 2" xfId="21341"/>
    <cellStyle name="40 % - Akzent3 3 9 3" xfId="34825"/>
    <cellStyle name="40 % - Akzent3 3 9 4" xfId="48316"/>
    <cellStyle name="40 % - Akzent3 4" xfId="1181"/>
    <cellStyle name="40 % - Akzent3 4 10" xfId="11265"/>
    <cellStyle name="40 % - Akzent3 4 10 2" xfId="24716"/>
    <cellStyle name="40 % - Akzent3 4 10 3" xfId="38200"/>
    <cellStyle name="40 % - Akzent3 4 10 4" xfId="51691"/>
    <cellStyle name="40 % - Akzent3 4 11" xfId="14646"/>
    <cellStyle name="40 % - Akzent3 4 12" xfId="28129"/>
    <cellStyle name="40 % - Akzent3 4 13" xfId="41620"/>
    <cellStyle name="40 % - Akzent3 4 2" xfId="1275"/>
    <cellStyle name="40 % - Akzent3 4 2 10" xfId="14748"/>
    <cellStyle name="40 % - Akzent3 4 2 11" xfId="28231"/>
    <cellStyle name="40 % - Akzent3 4 2 12" xfId="41722"/>
    <cellStyle name="40 % - Akzent3 4 2 2" xfId="1513"/>
    <cellStyle name="40 % - Akzent3 4 2 2 10" xfId="28481"/>
    <cellStyle name="40 % - Akzent3 4 2 2 11" xfId="41972"/>
    <cellStyle name="40 % - Akzent3 4 2 2 2" xfId="2089"/>
    <cellStyle name="40 % - Akzent3 4 2 2 2 2" xfId="3230"/>
    <cellStyle name="40 % - Akzent3 4 2 2 2 2 2" xfId="6591"/>
    <cellStyle name="40 % - Akzent3 4 2 2 2 2 2 2" xfId="20042"/>
    <cellStyle name="40 % - Akzent3 4 2 2 2 2 2 3" xfId="33526"/>
    <cellStyle name="40 % - Akzent3 4 2 2 2 2 2 4" xfId="47017"/>
    <cellStyle name="40 % - Akzent3 4 2 2 2 2 3" xfId="9947"/>
    <cellStyle name="40 % - Akzent3 4 2 2 2 2 3 2" xfId="23398"/>
    <cellStyle name="40 % - Akzent3 4 2 2 2 2 3 3" xfId="36882"/>
    <cellStyle name="40 % - Akzent3 4 2 2 2 2 3 4" xfId="50373"/>
    <cellStyle name="40 % - Akzent3 4 2 2 2 2 4" xfId="13303"/>
    <cellStyle name="40 % - Akzent3 4 2 2 2 2 4 2" xfId="26754"/>
    <cellStyle name="40 % - Akzent3 4 2 2 2 2 4 3" xfId="40238"/>
    <cellStyle name="40 % - Akzent3 4 2 2 2 2 4 4" xfId="53729"/>
    <cellStyle name="40 % - Akzent3 4 2 2 2 2 5" xfId="16685"/>
    <cellStyle name="40 % - Akzent3 4 2 2 2 2 6" xfId="30169"/>
    <cellStyle name="40 % - Akzent3 4 2 2 2 2 7" xfId="43660"/>
    <cellStyle name="40 % - Akzent3 4 2 2 2 3" xfId="5464"/>
    <cellStyle name="40 % - Akzent3 4 2 2 2 3 2" xfId="18915"/>
    <cellStyle name="40 % - Akzent3 4 2 2 2 3 3" xfId="32399"/>
    <cellStyle name="40 % - Akzent3 4 2 2 2 3 4" xfId="45890"/>
    <cellStyle name="40 % - Akzent3 4 2 2 2 4" xfId="8820"/>
    <cellStyle name="40 % - Akzent3 4 2 2 2 4 2" xfId="22271"/>
    <cellStyle name="40 % - Akzent3 4 2 2 2 4 3" xfId="35755"/>
    <cellStyle name="40 % - Akzent3 4 2 2 2 4 4" xfId="49246"/>
    <cellStyle name="40 % - Akzent3 4 2 2 2 5" xfId="12176"/>
    <cellStyle name="40 % - Akzent3 4 2 2 2 5 2" xfId="25627"/>
    <cellStyle name="40 % - Akzent3 4 2 2 2 5 3" xfId="39111"/>
    <cellStyle name="40 % - Akzent3 4 2 2 2 5 4" xfId="52602"/>
    <cellStyle name="40 % - Akzent3 4 2 2 2 6" xfId="15558"/>
    <cellStyle name="40 % - Akzent3 4 2 2 2 7" xfId="29042"/>
    <cellStyle name="40 % - Akzent3 4 2 2 2 8" xfId="42533"/>
    <cellStyle name="40 % - Akzent3 4 2 2 3" xfId="2670"/>
    <cellStyle name="40 % - Akzent3 4 2 2 3 2" xfId="6031"/>
    <cellStyle name="40 % - Akzent3 4 2 2 3 2 2" xfId="19482"/>
    <cellStyle name="40 % - Akzent3 4 2 2 3 2 3" xfId="32966"/>
    <cellStyle name="40 % - Akzent3 4 2 2 3 2 4" xfId="46457"/>
    <cellStyle name="40 % - Akzent3 4 2 2 3 3" xfId="9387"/>
    <cellStyle name="40 % - Akzent3 4 2 2 3 3 2" xfId="22838"/>
    <cellStyle name="40 % - Akzent3 4 2 2 3 3 3" xfId="36322"/>
    <cellStyle name="40 % - Akzent3 4 2 2 3 3 4" xfId="49813"/>
    <cellStyle name="40 % - Akzent3 4 2 2 3 4" xfId="12743"/>
    <cellStyle name="40 % - Akzent3 4 2 2 3 4 2" xfId="26194"/>
    <cellStyle name="40 % - Akzent3 4 2 2 3 4 3" xfId="39678"/>
    <cellStyle name="40 % - Akzent3 4 2 2 3 4 4" xfId="53169"/>
    <cellStyle name="40 % - Akzent3 4 2 2 3 5" xfId="16125"/>
    <cellStyle name="40 % - Akzent3 4 2 2 3 6" xfId="29609"/>
    <cellStyle name="40 % - Akzent3 4 2 2 3 7" xfId="43100"/>
    <cellStyle name="40 % - Akzent3 4 2 2 4" xfId="3775"/>
    <cellStyle name="40 % - Akzent3 4 2 2 4 2" xfId="7136"/>
    <cellStyle name="40 % - Akzent3 4 2 2 4 2 2" xfId="20587"/>
    <cellStyle name="40 % - Akzent3 4 2 2 4 2 3" xfId="34071"/>
    <cellStyle name="40 % - Akzent3 4 2 2 4 2 4" xfId="47562"/>
    <cellStyle name="40 % - Akzent3 4 2 2 4 3" xfId="10492"/>
    <cellStyle name="40 % - Akzent3 4 2 2 4 3 2" xfId="23943"/>
    <cellStyle name="40 % - Akzent3 4 2 2 4 3 3" xfId="37427"/>
    <cellStyle name="40 % - Akzent3 4 2 2 4 3 4" xfId="50918"/>
    <cellStyle name="40 % - Akzent3 4 2 2 4 4" xfId="13848"/>
    <cellStyle name="40 % - Akzent3 4 2 2 4 4 2" xfId="27299"/>
    <cellStyle name="40 % - Akzent3 4 2 2 4 4 3" xfId="40783"/>
    <cellStyle name="40 % - Akzent3 4 2 2 4 4 4" xfId="54274"/>
    <cellStyle name="40 % - Akzent3 4 2 2 4 5" xfId="17230"/>
    <cellStyle name="40 % - Akzent3 4 2 2 4 6" xfId="30714"/>
    <cellStyle name="40 % - Akzent3 4 2 2 4 7" xfId="44205"/>
    <cellStyle name="40 % - Akzent3 4 2 2 5" xfId="4355"/>
    <cellStyle name="40 % - Akzent3 4 2 2 5 2" xfId="7712"/>
    <cellStyle name="40 % - Akzent3 4 2 2 5 2 2" xfId="21163"/>
    <cellStyle name="40 % - Akzent3 4 2 2 5 2 3" xfId="34647"/>
    <cellStyle name="40 % - Akzent3 4 2 2 5 2 4" xfId="48138"/>
    <cellStyle name="40 % - Akzent3 4 2 2 5 3" xfId="11068"/>
    <cellStyle name="40 % - Akzent3 4 2 2 5 3 2" xfId="24519"/>
    <cellStyle name="40 % - Akzent3 4 2 2 5 3 3" xfId="38003"/>
    <cellStyle name="40 % - Akzent3 4 2 2 5 3 4" xfId="51494"/>
    <cellStyle name="40 % - Akzent3 4 2 2 5 4" xfId="14424"/>
    <cellStyle name="40 % - Akzent3 4 2 2 5 4 2" xfId="27875"/>
    <cellStyle name="40 % - Akzent3 4 2 2 5 4 3" xfId="41359"/>
    <cellStyle name="40 % - Akzent3 4 2 2 5 4 4" xfId="54850"/>
    <cellStyle name="40 % - Akzent3 4 2 2 5 5" xfId="17806"/>
    <cellStyle name="40 % - Akzent3 4 2 2 5 6" xfId="31290"/>
    <cellStyle name="40 % - Akzent3 4 2 2 5 7" xfId="44781"/>
    <cellStyle name="40 % - Akzent3 4 2 2 6" xfId="4905"/>
    <cellStyle name="40 % - Akzent3 4 2 2 6 2" xfId="18356"/>
    <cellStyle name="40 % - Akzent3 4 2 2 6 3" xfId="31840"/>
    <cellStyle name="40 % - Akzent3 4 2 2 6 4" xfId="45331"/>
    <cellStyle name="40 % - Akzent3 4 2 2 7" xfId="8261"/>
    <cellStyle name="40 % - Akzent3 4 2 2 7 2" xfId="21712"/>
    <cellStyle name="40 % - Akzent3 4 2 2 7 3" xfId="35196"/>
    <cellStyle name="40 % - Akzent3 4 2 2 7 4" xfId="48687"/>
    <cellStyle name="40 % - Akzent3 4 2 2 8" xfId="11617"/>
    <cellStyle name="40 % - Akzent3 4 2 2 8 2" xfId="25068"/>
    <cellStyle name="40 % - Akzent3 4 2 2 8 3" xfId="38552"/>
    <cellStyle name="40 % - Akzent3 4 2 2 8 4" xfId="52043"/>
    <cellStyle name="40 % - Akzent3 4 2 2 9" xfId="14998"/>
    <cellStyle name="40 % - Akzent3 4 2 3" xfId="1840"/>
    <cellStyle name="40 % - Akzent3 4 2 3 2" xfId="2980"/>
    <cellStyle name="40 % - Akzent3 4 2 3 2 2" xfId="6341"/>
    <cellStyle name="40 % - Akzent3 4 2 3 2 2 2" xfId="19792"/>
    <cellStyle name="40 % - Akzent3 4 2 3 2 2 3" xfId="33276"/>
    <cellStyle name="40 % - Akzent3 4 2 3 2 2 4" xfId="46767"/>
    <cellStyle name="40 % - Akzent3 4 2 3 2 3" xfId="9697"/>
    <cellStyle name="40 % - Akzent3 4 2 3 2 3 2" xfId="23148"/>
    <cellStyle name="40 % - Akzent3 4 2 3 2 3 3" xfId="36632"/>
    <cellStyle name="40 % - Akzent3 4 2 3 2 3 4" xfId="50123"/>
    <cellStyle name="40 % - Akzent3 4 2 3 2 4" xfId="13053"/>
    <cellStyle name="40 % - Akzent3 4 2 3 2 4 2" xfId="26504"/>
    <cellStyle name="40 % - Akzent3 4 2 3 2 4 3" xfId="39988"/>
    <cellStyle name="40 % - Akzent3 4 2 3 2 4 4" xfId="53479"/>
    <cellStyle name="40 % - Akzent3 4 2 3 2 5" xfId="16435"/>
    <cellStyle name="40 % - Akzent3 4 2 3 2 6" xfId="29919"/>
    <cellStyle name="40 % - Akzent3 4 2 3 2 7" xfId="43410"/>
    <cellStyle name="40 % - Akzent3 4 2 3 3" xfId="5214"/>
    <cellStyle name="40 % - Akzent3 4 2 3 3 2" xfId="18665"/>
    <cellStyle name="40 % - Akzent3 4 2 3 3 3" xfId="32149"/>
    <cellStyle name="40 % - Akzent3 4 2 3 3 4" xfId="45640"/>
    <cellStyle name="40 % - Akzent3 4 2 3 4" xfId="8570"/>
    <cellStyle name="40 % - Akzent3 4 2 3 4 2" xfId="22021"/>
    <cellStyle name="40 % - Akzent3 4 2 3 4 3" xfId="35505"/>
    <cellStyle name="40 % - Akzent3 4 2 3 4 4" xfId="48996"/>
    <cellStyle name="40 % - Akzent3 4 2 3 5" xfId="11926"/>
    <cellStyle name="40 % - Akzent3 4 2 3 5 2" xfId="25377"/>
    <cellStyle name="40 % - Akzent3 4 2 3 5 3" xfId="38861"/>
    <cellStyle name="40 % - Akzent3 4 2 3 5 4" xfId="52352"/>
    <cellStyle name="40 % - Akzent3 4 2 3 6" xfId="15308"/>
    <cellStyle name="40 % - Akzent3 4 2 3 7" xfId="28792"/>
    <cellStyle name="40 % - Akzent3 4 2 3 8" xfId="42283"/>
    <cellStyle name="40 % - Akzent3 4 2 4" xfId="2419"/>
    <cellStyle name="40 % - Akzent3 4 2 4 2" xfId="5781"/>
    <cellStyle name="40 % - Akzent3 4 2 4 2 2" xfId="19232"/>
    <cellStyle name="40 % - Akzent3 4 2 4 2 3" xfId="32716"/>
    <cellStyle name="40 % - Akzent3 4 2 4 2 4" xfId="46207"/>
    <cellStyle name="40 % - Akzent3 4 2 4 3" xfId="9137"/>
    <cellStyle name="40 % - Akzent3 4 2 4 3 2" xfId="22588"/>
    <cellStyle name="40 % - Akzent3 4 2 4 3 3" xfId="36072"/>
    <cellStyle name="40 % - Akzent3 4 2 4 3 4" xfId="49563"/>
    <cellStyle name="40 % - Akzent3 4 2 4 4" xfId="12493"/>
    <cellStyle name="40 % - Akzent3 4 2 4 4 2" xfId="25944"/>
    <cellStyle name="40 % - Akzent3 4 2 4 4 3" xfId="39428"/>
    <cellStyle name="40 % - Akzent3 4 2 4 4 4" xfId="52919"/>
    <cellStyle name="40 % - Akzent3 4 2 4 5" xfId="15875"/>
    <cellStyle name="40 % - Akzent3 4 2 4 6" xfId="29359"/>
    <cellStyle name="40 % - Akzent3 4 2 4 7" xfId="42850"/>
    <cellStyle name="40 % - Akzent3 4 2 5" xfId="3525"/>
    <cellStyle name="40 % - Akzent3 4 2 5 2" xfId="6886"/>
    <cellStyle name="40 % - Akzent3 4 2 5 2 2" xfId="20337"/>
    <cellStyle name="40 % - Akzent3 4 2 5 2 3" xfId="33821"/>
    <cellStyle name="40 % - Akzent3 4 2 5 2 4" xfId="47312"/>
    <cellStyle name="40 % - Akzent3 4 2 5 3" xfId="10242"/>
    <cellStyle name="40 % - Akzent3 4 2 5 3 2" xfId="23693"/>
    <cellStyle name="40 % - Akzent3 4 2 5 3 3" xfId="37177"/>
    <cellStyle name="40 % - Akzent3 4 2 5 3 4" xfId="50668"/>
    <cellStyle name="40 % - Akzent3 4 2 5 4" xfId="13598"/>
    <cellStyle name="40 % - Akzent3 4 2 5 4 2" xfId="27049"/>
    <cellStyle name="40 % - Akzent3 4 2 5 4 3" xfId="40533"/>
    <cellStyle name="40 % - Akzent3 4 2 5 4 4" xfId="54024"/>
    <cellStyle name="40 % - Akzent3 4 2 5 5" xfId="16980"/>
    <cellStyle name="40 % - Akzent3 4 2 5 6" xfId="30464"/>
    <cellStyle name="40 % - Akzent3 4 2 5 7" xfId="43955"/>
    <cellStyle name="40 % - Akzent3 4 2 6" xfId="4105"/>
    <cellStyle name="40 % - Akzent3 4 2 6 2" xfId="7462"/>
    <cellStyle name="40 % - Akzent3 4 2 6 2 2" xfId="20913"/>
    <cellStyle name="40 % - Akzent3 4 2 6 2 3" xfId="34397"/>
    <cellStyle name="40 % - Akzent3 4 2 6 2 4" xfId="47888"/>
    <cellStyle name="40 % - Akzent3 4 2 6 3" xfId="10818"/>
    <cellStyle name="40 % - Akzent3 4 2 6 3 2" xfId="24269"/>
    <cellStyle name="40 % - Akzent3 4 2 6 3 3" xfId="37753"/>
    <cellStyle name="40 % - Akzent3 4 2 6 3 4" xfId="51244"/>
    <cellStyle name="40 % - Akzent3 4 2 6 4" xfId="14174"/>
    <cellStyle name="40 % - Akzent3 4 2 6 4 2" xfId="27625"/>
    <cellStyle name="40 % - Akzent3 4 2 6 4 3" xfId="41109"/>
    <cellStyle name="40 % - Akzent3 4 2 6 4 4" xfId="54600"/>
    <cellStyle name="40 % - Akzent3 4 2 6 5" xfId="17556"/>
    <cellStyle name="40 % - Akzent3 4 2 6 6" xfId="31040"/>
    <cellStyle name="40 % - Akzent3 4 2 6 7" xfId="44531"/>
    <cellStyle name="40 % - Akzent3 4 2 7" xfId="4655"/>
    <cellStyle name="40 % - Akzent3 4 2 7 2" xfId="18106"/>
    <cellStyle name="40 % - Akzent3 4 2 7 3" xfId="31590"/>
    <cellStyle name="40 % - Akzent3 4 2 7 4" xfId="45081"/>
    <cellStyle name="40 % - Akzent3 4 2 8" xfId="8011"/>
    <cellStyle name="40 % - Akzent3 4 2 8 2" xfId="21462"/>
    <cellStyle name="40 % - Akzent3 4 2 8 3" xfId="34946"/>
    <cellStyle name="40 % - Akzent3 4 2 8 4" xfId="48437"/>
    <cellStyle name="40 % - Akzent3 4 2 9" xfId="11367"/>
    <cellStyle name="40 % - Akzent3 4 2 9 2" xfId="24818"/>
    <cellStyle name="40 % - Akzent3 4 2 9 3" xfId="38302"/>
    <cellStyle name="40 % - Akzent3 4 2 9 4" xfId="51793"/>
    <cellStyle name="40 % - Akzent3 4 3" xfId="1415"/>
    <cellStyle name="40 % - Akzent3 4 3 10" xfId="28380"/>
    <cellStyle name="40 % - Akzent3 4 3 11" xfId="41871"/>
    <cellStyle name="40 % - Akzent3 4 3 2" xfId="1989"/>
    <cellStyle name="40 % - Akzent3 4 3 2 2" xfId="3129"/>
    <cellStyle name="40 % - Akzent3 4 3 2 2 2" xfId="6490"/>
    <cellStyle name="40 % - Akzent3 4 3 2 2 2 2" xfId="19941"/>
    <cellStyle name="40 % - Akzent3 4 3 2 2 2 3" xfId="33425"/>
    <cellStyle name="40 % - Akzent3 4 3 2 2 2 4" xfId="46916"/>
    <cellStyle name="40 % - Akzent3 4 3 2 2 3" xfId="9846"/>
    <cellStyle name="40 % - Akzent3 4 3 2 2 3 2" xfId="23297"/>
    <cellStyle name="40 % - Akzent3 4 3 2 2 3 3" xfId="36781"/>
    <cellStyle name="40 % - Akzent3 4 3 2 2 3 4" xfId="50272"/>
    <cellStyle name="40 % - Akzent3 4 3 2 2 4" xfId="13202"/>
    <cellStyle name="40 % - Akzent3 4 3 2 2 4 2" xfId="26653"/>
    <cellStyle name="40 % - Akzent3 4 3 2 2 4 3" xfId="40137"/>
    <cellStyle name="40 % - Akzent3 4 3 2 2 4 4" xfId="53628"/>
    <cellStyle name="40 % - Akzent3 4 3 2 2 5" xfId="16584"/>
    <cellStyle name="40 % - Akzent3 4 3 2 2 6" xfId="30068"/>
    <cellStyle name="40 % - Akzent3 4 3 2 2 7" xfId="43559"/>
    <cellStyle name="40 % - Akzent3 4 3 2 3" xfId="5363"/>
    <cellStyle name="40 % - Akzent3 4 3 2 3 2" xfId="18814"/>
    <cellStyle name="40 % - Akzent3 4 3 2 3 3" xfId="32298"/>
    <cellStyle name="40 % - Akzent3 4 3 2 3 4" xfId="45789"/>
    <cellStyle name="40 % - Akzent3 4 3 2 4" xfId="8719"/>
    <cellStyle name="40 % - Akzent3 4 3 2 4 2" xfId="22170"/>
    <cellStyle name="40 % - Akzent3 4 3 2 4 3" xfId="35654"/>
    <cellStyle name="40 % - Akzent3 4 3 2 4 4" xfId="49145"/>
    <cellStyle name="40 % - Akzent3 4 3 2 5" xfId="12075"/>
    <cellStyle name="40 % - Akzent3 4 3 2 5 2" xfId="25526"/>
    <cellStyle name="40 % - Akzent3 4 3 2 5 3" xfId="39010"/>
    <cellStyle name="40 % - Akzent3 4 3 2 5 4" xfId="52501"/>
    <cellStyle name="40 % - Akzent3 4 3 2 6" xfId="15457"/>
    <cellStyle name="40 % - Akzent3 4 3 2 7" xfId="28941"/>
    <cellStyle name="40 % - Akzent3 4 3 2 8" xfId="42432"/>
    <cellStyle name="40 % - Akzent3 4 3 3" xfId="2569"/>
    <cellStyle name="40 % - Akzent3 4 3 3 2" xfId="5930"/>
    <cellStyle name="40 % - Akzent3 4 3 3 2 2" xfId="19381"/>
    <cellStyle name="40 % - Akzent3 4 3 3 2 3" xfId="32865"/>
    <cellStyle name="40 % - Akzent3 4 3 3 2 4" xfId="46356"/>
    <cellStyle name="40 % - Akzent3 4 3 3 3" xfId="9286"/>
    <cellStyle name="40 % - Akzent3 4 3 3 3 2" xfId="22737"/>
    <cellStyle name="40 % - Akzent3 4 3 3 3 3" xfId="36221"/>
    <cellStyle name="40 % - Akzent3 4 3 3 3 4" xfId="49712"/>
    <cellStyle name="40 % - Akzent3 4 3 3 4" xfId="12642"/>
    <cellStyle name="40 % - Akzent3 4 3 3 4 2" xfId="26093"/>
    <cellStyle name="40 % - Akzent3 4 3 3 4 3" xfId="39577"/>
    <cellStyle name="40 % - Akzent3 4 3 3 4 4" xfId="53068"/>
    <cellStyle name="40 % - Akzent3 4 3 3 5" xfId="16024"/>
    <cellStyle name="40 % - Akzent3 4 3 3 6" xfId="29508"/>
    <cellStyle name="40 % - Akzent3 4 3 3 7" xfId="42999"/>
    <cellStyle name="40 % - Akzent3 4 3 4" xfId="3674"/>
    <cellStyle name="40 % - Akzent3 4 3 4 2" xfId="7035"/>
    <cellStyle name="40 % - Akzent3 4 3 4 2 2" xfId="20486"/>
    <cellStyle name="40 % - Akzent3 4 3 4 2 3" xfId="33970"/>
    <cellStyle name="40 % - Akzent3 4 3 4 2 4" xfId="47461"/>
    <cellStyle name="40 % - Akzent3 4 3 4 3" xfId="10391"/>
    <cellStyle name="40 % - Akzent3 4 3 4 3 2" xfId="23842"/>
    <cellStyle name="40 % - Akzent3 4 3 4 3 3" xfId="37326"/>
    <cellStyle name="40 % - Akzent3 4 3 4 3 4" xfId="50817"/>
    <cellStyle name="40 % - Akzent3 4 3 4 4" xfId="13747"/>
    <cellStyle name="40 % - Akzent3 4 3 4 4 2" xfId="27198"/>
    <cellStyle name="40 % - Akzent3 4 3 4 4 3" xfId="40682"/>
    <cellStyle name="40 % - Akzent3 4 3 4 4 4" xfId="54173"/>
    <cellStyle name="40 % - Akzent3 4 3 4 5" xfId="17129"/>
    <cellStyle name="40 % - Akzent3 4 3 4 6" xfId="30613"/>
    <cellStyle name="40 % - Akzent3 4 3 4 7" xfId="44104"/>
    <cellStyle name="40 % - Akzent3 4 3 5" xfId="4254"/>
    <cellStyle name="40 % - Akzent3 4 3 5 2" xfId="7611"/>
    <cellStyle name="40 % - Akzent3 4 3 5 2 2" xfId="21062"/>
    <cellStyle name="40 % - Akzent3 4 3 5 2 3" xfId="34546"/>
    <cellStyle name="40 % - Akzent3 4 3 5 2 4" xfId="48037"/>
    <cellStyle name="40 % - Akzent3 4 3 5 3" xfId="10967"/>
    <cellStyle name="40 % - Akzent3 4 3 5 3 2" xfId="24418"/>
    <cellStyle name="40 % - Akzent3 4 3 5 3 3" xfId="37902"/>
    <cellStyle name="40 % - Akzent3 4 3 5 3 4" xfId="51393"/>
    <cellStyle name="40 % - Akzent3 4 3 5 4" xfId="14323"/>
    <cellStyle name="40 % - Akzent3 4 3 5 4 2" xfId="27774"/>
    <cellStyle name="40 % - Akzent3 4 3 5 4 3" xfId="41258"/>
    <cellStyle name="40 % - Akzent3 4 3 5 4 4" xfId="54749"/>
    <cellStyle name="40 % - Akzent3 4 3 5 5" xfId="17705"/>
    <cellStyle name="40 % - Akzent3 4 3 5 6" xfId="31189"/>
    <cellStyle name="40 % - Akzent3 4 3 5 7" xfId="44680"/>
    <cellStyle name="40 % - Akzent3 4 3 6" xfId="4804"/>
    <cellStyle name="40 % - Akzent3 4 3 6 2" xfId="18255"/>
    <cellStyle name="40 % - Akzent3 4 3 6 3" xfId="31739"/>
    <cellStyle name="40 % - Akzent3 4 3 6 4" xfId="45230"/>
    <cellStyle name="40 % - Akzent3 4 3 7" xfId="8160"/>
    <cellStyle name="40 % - Akzent3 4 3 7 2" xfId="21611"/>
    <cellStyle name="40 % - Akzent3 4 3 7 3" xfId="35095"/>
    <cellStyle name="40 % - Akzent3 4 3 7 4" xfId="48586"/>
    <cellStyle name="40 % - Akzent3 4 3 8" xfId="11516"/>
    <cellStyle name="40 % - Akzent3 4 3 8 2" xfId="24967"/>
    <cellStyle name="40 % - Akzent3 4 3 8 3" xfId="38451"/>
    <cellStyle name="40 % - Akzent3 4 3 8 4" xfId="51942"/>
    <cellStyle name="40 % - Akzent3 4 3 9" xfId="14897"/>
    <cellStyle name="40 % - Akzent3 4 4" xfId="1740"/>
    <cellStyle name="40 % - Akzent3 4 4 2" xfId="2879"/>
    <cellStyle name="40 % - Akzent3 4 4 2 2" xfId="6240"/>
    <cellStyle name="40 % - Akzent3 4 4 2 2 2" xfId="19691"/>
    <cellStyle name="40 % - Akzent3 4 4 2 2 3" xfId="33175"/>
    <cellStyle name="40 % - Akzent3 4 4 2 2 4" xfId="46666"/>
    <cellStyle name="40 % - Akzent3 4 4 2 3" xfId="9596"/>
    <cellStyle name="40 % - Akzent3 4 4 2 3 2" xfId="23047"/>
    <cellStyle name="40 % - Akzent3 4 4 2 3 3" xfId="36531"/>
    <cellStyle name="40 % - Akzent3 4 4 2 3 4" xfId="50022"/>
    <cellStyle name="40 % - Akzent3 4 4 2 4" xfId="12952"/>
    <cellStyle name="40 % - Akzent3 4 4 2 4 2" xfId="26403"/>
    <cellStyle name="40 % - Akzent3 4 4 2 4 3" xfId="39887"/>
    <cellStyle name="40 % - Akzent3 4 4 2 4 4" xfId="53378"/>
    <cellStyle name="40 % - Akzent3 4 4 2 5" xfId="16334"/>
    <cellStyle name="40 % - Akzent3 4 4 2 6" xfId="29818"/>
    <cellStyle name="40 % - Akzent3 4 4 2 7" xfId="43309"/>
    <cellStyle name="40 % - Akzent3 4 4 3" xfId="5113"/>
    <cellStyle name="40 % - Akzent3 4 4 3 2" xfId="18564"/>
    <cellStyle name="40 % - Akzent3 4 4 3 3" xfId="32048"/>
    <cellStyle name="40 % - Akzent3 4 4 3 4" xfId="45539"/>
    <cellStyle name="40 % - Akzent3 4 4 4" xfId="8469"/>
    <cellStyle name="40 % - Akzent3 4 4 4 2" xfId="21920"/>
    <cellStyle name="40 % - Akzent3 4 4 4 3" xfId="35404"/>
    <cellStyle name="40 % - Akzent3 4 4 4 4" xfId="48895"/>
    <cellStyle name="40 % - Akzent3 4 4 5" xfId="11825"/>
    <cellStyle name="40 % - Akzent3 4 4 5 2" xfId="25276"/>
    <cellStyle name="40 % - Akzent3 4 4 5 3" xfId="38760"/>
    <cellStyle name="40 % - Akzent3 4 4 5 4" xfId="52251"/>
    <cellStyle name="40 % - Akzent3 4 4 6" xfId="15207"/>
    <cellStyle name="40 % - Akzent3 4 4 7" xfId="28691"/>
    <cellStyle name="40 % - Akzent3 4 4 8" xfId="42182"/>
    <cellStyle name="40 % - Akzent3 4 5" xfId="2317"/>
    <cellStyle name="40 % - Akzent3 4 5 2" xfId="5679"/>
    <cellStyle name="40 % - Akzent3 4 5 2 2" xfId="19130"/>
    <cellStyle name="40 % - Akzent3 4 5 2 3" xfId="32614"/>
    <cellStyle name="40 % - Akzent3 4 5 2 4" xfId="46105"/>
    <cellStyle name="40 % - Akzent3 4 5 3" xfId="9035"/>
    <cellStyle name="40 % - Akzent3 4 5 3 2" xfId="22486"/>
    <cellStyle name="40 % - Akzent3 4 5 3 3" xfId="35970"/>
    <cellStyle name="40 % - Akzent3 4 5 3 4" xfId="49461"/>
    <cellStyle name="40 % - Akzent3 4 5 4" xfId="12391"/>
    <cellStyle name="40 % - Akzent3 4 5 4 2" xfId="25842"/>
    <cellStyle name="40 % - Akzent3 4 5 4 3" xfId="39326"/>
    <cellStyle name="40 % - Akzent3 4 5 4 4" xfId="52817"/>
    <cellStyle name="40 % - Akzent3 4 5 5" xfId="15773"/>
    <cellStyle name="40 % - Akzent3 4 5 6" xfId="29257"/>
    <cellStyle name="40 % - Akzent3 4 5 7" xfId="42748"/>
    <cellStyle name="40 % - Akzent3 4 6" xfId="3423"/>
    <cellStyle name="40 % - Akzent3 4 6 2" xfId="6784"/>
    <cellStyle name="40 % - Akzent3 4 6 2 2" xfId="20235"/>
    <cellStyle name="40 % - Akzent3 4 6 2 3" xfId="33719"/>
    <cellStyle name="40 % - Akzent3 4 6 2 4" xfId="47210"/>
    <cellStyle name="40 % - Akzent3 4 6 3" xfId="10140"/>
    <cellStyle name="40 % - Akzent3 4 6 3 2" xfId="23591"/>
    <cellStyle name="40 % - Akzent3 4 6 3 3" xfId="37075"/>
    <cellStyle name="40 % - Akzent3 4 6 3 4" xfId="50566"/>
    <cellStyle name="40 % - Akzent3 4 6 4" xfId="13496"/>
    <cellStyle name="40 % - Akzent3 4 6 4 2" xfId="26947"/>
    <cellStyle name="40 % - Akzent3 4 6 4 3" xfId="40431"/>
    <cellStyle name="40 % - Akzent3 4 6 4 4" xfId="53922"/>
    <cellStyle name="40 % - Akzent3 4 6 5" xfId="16878"/>
    <cellStyle name="40 % - Akzent3 4 6 6" xfId="30362"/>
    <cellStyle name="40 % - Akzent3 4 6 7" xfId="43853"/>
    <cellStyle name="40 % - Akzent3 4 7" xfId="4003"/>
    <cellStyle name="40 % - Akzent3 4 7 2" xfId="7360"/>
    <cellStyle name="40 % - Akzent3 4 7 2 2" xfId="20811"/>
    <cellStyle name="40 % - Akzent3 4 7 2 3" xfId="34295"/>
    <cellStyle name="40 % - Akzent3 4 7 2 4" xfId="47786"/>
    <cellStyle name="40 % - Akzent3 4 7 3" xfId="10716"/>
    <cellStyle name="40 % - Akzent3 4 7 3 2" xfId="24167"/>
    <cellStyle name="40 % - Akzent3 4 7 3 3" xfId="37651"/>
    <cellStyle name="40 % - Akzent3 4 7 3 4" xfId="51142"/>
    <cellStyle name="40 % - Akzent3 4 7 4" xfId="14072"/>
    <cellStyle name="40 % - Akzent3 4 7 4 2" xfId="27523"/>
    <cellStyle name="40 % - Akzent3 4 7 4 3" xfId="41007"/>
    <cellStyle name="40 % - Akzent3 4 7 4 4" xfId="54498"/>
    <cellStyle name="40 % - Akzent3 4 7 5" xfId="17454"/>
    <cellStyle name="40 % - Akzent3 4 7 6" xfId="30938"/>
    <cellStyle name="40 % - Akzent3 4 7 7" xfId="44429"/>
    <cellStyle name="40 % - Akzent3 4 8" xfId="4553"/>
    <cellStyle name="40 % - Akzent3 4 8 2" xfId="18004"/>
    <cellStyle name="40 % - Akzent3 4 8 3" xfId="31488"/>
    <cellStyle name="40 % - Akzent3 4 8 4" xfId="44979"/>
    <cellStyle name="40 % - Akzent3 4 9" xfId="7909"/>
    <cellStyle name="40 % - Akzent3 4 9 2" xfId="21360"/>
    <cellStyle name="40 % - Akzent3 4 9 3" xfId="34844"/>
    <cellStyle name="40 % - Akzent3 4 9 4" xfId="48335"/>
    <cellStyle name="40 % - Akzent3 5" xfId="1201"/>
    <cellStyle name="40 % - Akzent3 5 10" xfId="14664"/>
    <cellStyle name="40 % - Akzent3 5 11" xfId="28147"/>
    <cellStyle name="40 % - Akzent3 5 12" xfId="41638"/>
    <cellStyle name="40 % - Akzent3 5 2" xfId="1432"/>
    <cellStyle name="40 % - Akzent3 5 2 10" xfId="28397"/>
    <cellStyle name="40 % - Akzent3 5 2 11" xfId="41888"/>
    <cellStyle name="40 % - Akzent3 5 2 2" xfId="2006"/>
    <cellStyle name="40 % - Akzent3 5 2 2 2" xfId="3146"/>
    <cellStyle name="40 % - Akzent3 5 2 2 2 2" xfId="6507"/>
    <cellStyle name="40 % - Akzent3 5 2 2 2 2 2" xfId="19958"/>
    <cellStyle name="40 % - Akzent3 5 2 2 2 2 3" xfId="33442"/>
    <cellStyle name="40 % - Akzent3 5 2 2 2 2 4" xfId="46933"/>
    <cellStyle name="40 % - Akzent3 5 2 2 2 3" xfId="9863"/>
    <cellStyle name="40 % - Akzent3 5 2 2 2 3 2" xfId="23314"/>
    <cellStyle name="40 % - Akzent3 5 2 2 2 3 3" xfId="36798"/>
    <cellStyle name="40 % - Akzent3 5 2 2 2 3 4" xfId="50289"/>
    <cellStyle name="40 % - Akzent3 5 2 2 2 4" xfId="13219"/>
    <cellStyle name="40 % - Akzent3 5 2 2 2 4 2" xfId="26670"/>
    <cellStyle name="40 % - Akzent3 5 2 2 2 4 3" xfId="40154"/>
    <cellStyle name="40 % - Akzent3 5 2 2 2 4 4" xfId="53645"/>
    <cellStyle name="40 % - Akzent3 5 2 2 2 5" xfId="16601"/>
    <cellStyle name="40 % - Akzent3 5 2 2 2 6" xfId="30085"/>
    <cellStyle name="40 % - Akzent3 5 2 2 2 7" xfId="43576"/>
    <cellStyle name="40 % - Akzent3 5 2 2 3" xfId="5380"/>
    <cellStyle name="40 % - Akzent3 5 2 2 3 2" xfId="18831"/>
    <cellStyle name="40 % - Akzent3 5 2 2 3 3" xfId="32315"/>
    <cellStyle name="40 % - Akzent3 5 2 2 3 4" xfId="45806"/>
    <cellStyle name="40 % - Akzent3 5 2 2 4" xfId="8736"/>
    <cellStyle name="40 % - Akzent3 5 2 2 4 2" xfId="22187"/>
    <cellStyle name="40 % - Akzent3 5 2 2 4 3" xfId="35671"/>
    <cellStyle name="40 % - Akzent3 5 2 2 4 4" xfId="49162"/>
    <cellStyle name="40 % - Akzent3 5 2 2 5" xfId="12092"/>
    <cellStyle name="40 % - Akzent3 5 2 2 5 2" xfId="25543"/>
    <cellStyle name="40 % - Akzent3 5 2 2 5 3" xfId="39027"/>
    <cellStyle name="40 % - Akzent3 5 2 2 5 4" xfId="52518"/>
    <cellStyle name="40 % - Akzent3 5 2 2 6" xfId="15474"/>
    <cellStyle name="40 % - Akzent3 5 2 2 7" xfId="28958"/>
    <cellStyle name="40 % - Akzent3 5 2 2 8" xfId="42449"/>
    <cellStyle name="40 % - Akzent3 5 2 3" xfId="2586"/>
    <cellStyle name="40 % - Akzent3 5 2 3 2" xfId="5947"/>
    <cellStyle name="40 % - Akzent3 5 2 3 2 2" xfId="19398"/>
    <cellStyle name="40 % - Akzent3 5 2 3 2 3" xfId="32882"/>
    <cellStyle name="40 % - Akzent3 5 2 3 2 4" xfId="46373"/>
    <cellStyle name="40 % - Akzent3 5 2 3 3" xfId="9303"/>
    <cellStyle name="40 % - Akzent3 5 2 3 3 2" xfId="22754"/>
    <cellStyle name="40 % - Akzent3 5 2 3 3 3" xfId="36238"/>
    <cellStyle name="40 % - Akzent3 5 2 3 3 4" xfId="49729"/>
    <cellStyle name="40 % - Akzent3 5 2 3 4" xfId="12659"/>
    <cellStyle name="40 % - Akzent3 5 2 3 4 2" xfId="26110"/>
    <cellStyle name="40 % - Akzent3 5 2 3 4 3" xfId="39594"/>
    <cellStyle name="40 % - Akzent3 5 2 3 4 4" xfId="53085"/>
    <cellStyle name="40 % - Akzent3 5 2 3 5" xfId="16041"/>
    <cellStyle name="40 % - Akzent3 5 2 3 6" xfId="29525"/>
    <cellStyle name="40 % - Akzent3 5 2 3 7" xfId="43016"/>
    <cellStyle name="40 % - Akzent3 5 2 4" xfId="3691"/>
    <cellStyle name="40 % - Akzent3 5 2 4 2" xfId="7052"/>
    <cellStyle name="40 % - Akzent3 5 2 4 2 2" xfId="20503"/>
    <cellStyle name="40 % - Akzent3 5 2 4 2 3" xfId="33987"/>
    <cellStyle name="40 % - Akzent3 5 2 4 2 4" xfId="47478"/>
    <cellStyle name="40 % - Akzent3 5 2 4 3" xfId="10408"/>
    <cellStyle name="40 % - Akzent3 5 2 4 3 2" xfId="23859"/>
    <cellStyle name="40 % - Akzent3 5 2 4 3 3" xfId="37343"/>
    <cellStyle name="40 % - Akzent3 5 2 4 3 4" xfId="50834"/>
    <cellStyle name="40 % - Akzent3 5 2 4 4" xfId="13764"/>
    <cellStyle name="40 % - Akzent3 5 2 4 4 2" xfId="27215"/>
    <cellStyle name="40 % - Akzent3 5 2 4 4 3" xfId="40699"/>
    <cellStyle name="40 % - Akzent3 5 2 4 4 4" xfId="54190"/>
    <cellStyle name="40 % - Akzent3 5 2 4 5" xfId="17146"/>
    <cellStyle name="40 % - Akzent3 5 2 4 6" xfId="30630"/>
    <cellStyle name="40 % - Akzent3 5 2 4 7" xfId="44121"/>
    <cellStyle name="40 % - Akzent3 5 2 5" xfId="4271"/>
    <cellStyle name="40 % - Akzent3 5 2 5 2" xfId="7628"/>
    <cellStyle name="40 % - Akzent3 5 2 5 2 2" xfId="21079"/>
    <cellStyle name="40 % - Akzent3 5 2 5 2 3" xfId="34563"/>
    <cellStyle name="40 % - Akzent3 5 2 5 2 4" xfId="48054"/>
    <cellStyle name="40 % - Akzent3 5 2 5 3" xfId="10984"/>
    <cellStyle name="40 % - Akzent3 5 2 5 3 2" xfId="24435"/>
    <cellStyle name="40 % - Akzent3 5 2 5 3 3" xfId="37919"/>
    <cellStyle name="40 % - Akzent3 5 2 5 3 4" xfId="51410"/>
    <cellStyle name="40 % - Akzent3 5 2 5 4" xfId="14340"/>
    <cellStyle name="40 % - Akzent3 5 2 5 4 2" xfId="27791"/>
    <cellStyle name="40 % - Akzent3 5 2 5 4 3" xfId="41275"/>
    <cellStyle name="40 % - Akzent3 5 2 5 4 4" xfId="54766"/>
    <cellStyle name="40 % - Akzent3 5 2 5 5" xfId="17722"/>
    <cellStyle name="40 % - Akzent3 5 2 5 6" xfId="31206"/>
    <cellStyle name="40 % - Akzent3 5 2 5 7" xfId="44697"/>
    <cellStyle name="40 % - Akzent3 5 2 6" xfId="4821"/>
    <cellStyle name="40 % - Akzent3 5 2 6 2" xfId="18272"/>
    <cellStyle name="40 % - Akzent3 5 2 6 3" xfId="31756"/>
    <cellStyle name="40 % - Akzent3 5 2 6 4" xfId="45247"/>
    <cellStyle name="40 % - Akzent3 5 2 7" xfId="8177"/>
    <cellStyle name="40 % - Akzent3 5 2 7 2" xfId="21628"/>
    <cellStyle name="40 % - Akzent3 5 2 7 3" xfId="35112"/>
    <cellStyle name="40 % - Akzent3 5 2 7 4" xfId="48603"/>
    <cellStyle name="40 % - Akzent3 5 2 8" xfId="11533"/>
    <cellStyle name="40 % - Akzent3 5 2 8 2" xfId="24984"/>
    <cellStyle name="40 % - Akzent3 5 2 8 3" xfId="38468"/>
    <cellStyle name="40 % - Akzent3 5 2 8 4" xfId="51959"/>
    <cellStyle name="40 % - Akzent3 5 2 9" xfId="14914"/>
    <cellStyle name="40 % - Akzent3 5 3" xfId="1757"/>
    <cellStyle name="40 % - Akzent3 5 3 2" xfId="2896"/>
    <cellStyle name="40 % - Akzent3 5 3 2 2" xfId="6257"/>
    <cellStyle name="40 % - Akzent3 5 3 2 2 2" xfId="19708"/>
    <cellStyle name="40 % - Akzent3 5 3 2 2 3" xfId="33192"/>
    <cellStyle name="40 % - Akzent3 5 3 2 2 4" xfId="46683"/>
    <cellStyle name="40 % - Akzent3 5 3 2 3" xfId="9613"/>
    <cellStyle name="40 % - Akzent3 5 3 2 3 2" xfId="23064"/>
    <cellStyle name="40 % - Akzent3 5 3 2 3 3" xfId="36548"/>
    <cellStyle name="40 % - Akzent3 5 3 2 3 4" xfId="50039"/>
    <cellStyle name="40 % - Akzent3 5 3 2 4" xfId="12969"/>
    <cellStyle name="40 % - Akzent3 5 3 2 4 2" xfId="26420"/>
    <cellStyle name="40 % - Akzent3 5 3 2 4 3" xfId="39904"/>
    <cellStyle name="40 % - Akzent3 5 3 2 4 4" xfId="53395"/>
    <cellStyle name="40 % - Akzent3 5 3 2 5" xfId="16351"/>
    <cellStyle name="40 % - Akzent3 5 3 2 6" xfId="29835"/>
    <cellStyle name="40 % - Akzent3 5 3 2 7" xfId="43326"/>
    <cellStyle name="40 % - Akzent3 5 3 3" xfId="5130"/>
    <cellStyle name="40 % - Akzent3 5 3 3 2" xfId="18581"/>
    <cellStyle name="40 % - Akzent3 5 3 3 3" xfId="32065"/>
    <cellStyle name="40 % - Akzent3 5 3 3 4" xfId="45556"/>
    <cellStyle name="40 % - Akzent3 5 3 4" xfId="8486"/>
    <cellStyle name="40 % - Akzent3 5 3 4 2" xfId="21937"/>
    <cellStyle name="40 % - Akzent3 5 3 4 3" xfId="35421"/>
    <cellStyle name="40 % - Akzent3 5 3 4 4" xfId="48912"/>
    <cellStyle name="40 % - Akzent3 5 3 5" xfId="11842"/>
    <cellStyle name="40 % - Akzent3 5 3 5 2" xfId="25293"/>
    <cellStyle name="40 % - Akzent3 5 3 5 3" xfId="38777"/>
    <cellStyle name="40 % - Akzent3 5 3 5 4" xfId="52268"/>
    <cellStyle name="40 % - Akzent3 5 3 6" xfId="15224"/>
    <cellStyle name="40 % - Akzent3 5 3 7" xfId="28708"/>
    <cellStyle name="40 % - Akzent3 5 3 8" xfId="42199"/>
    <cellStyle name="40 % - Akzent3 5 4" xfId="2335"/>
    <cellStyle name="40 % - Akzent3 5 4 2" xfId="5697"/>
    <cellStyle name="40 % - Akzent3 5 4 2 2" xfId="19148"/>
    <cellStyle name="40 % - Akzent3 5 4 2 3" xfId="32632"/>
    <cellStyle name="40 % - Akzent3 5 4 2 4" xfId="46123"/>
    <cellStyle name="40 % - Akzent3 5 4 3" xfId="9053"/>
    <cellStyle name="40 % - Akzent3 5 4 3 2" xfId="22504"/>
    <cellStyle name="40 % - Akzent3 5 4 3 3" xfId="35988"/>
    <cellStyle name="40 % - Akzent3 5 4 3 4" xfId="49479"/>
    <cellStyle name="40 % - Akzent3 5 4 4" xfId="12409"/>
    <cellStyle name="40 % - Akzent3 5 4 4 2" xfId="25860"/>
    <cellStyle name="40 % - Akzent3 5 4 4 3" xfId="39344"/>
    <cellStyle name="40 % - Akzent3 5 4 4 4" xfId="52835"/>
    <cellStyle name="40 % - Akzent3 5 4 5" xfId="15791"/>
    <cellStyle name="40 % - Akzent3 5 4 6" xfId="29275"/>
    <cellStyle name="40 % - Akzent3 5 4 7" xfId="42766"/>
    <cellStyle name="40 % - Akzent3 5 5" xfId="3441"/>
    <cellStyle name="40 % - Akzent3 5 5 2" xfId="6802"/>
    <cellStyle name="40 % - Akzent3 5 5 2 2" xfId="20253"/>
    <cellStyle name="40 % - Akzent3 5 5 2 3" xfId="33737"/>
    <cellStyle name="40 % - Akzent3 5 5 2 4" xfId="47228"/>
    <cellStyle name="40 % - Akzent3 5 5 3" xfId="10158"/>
    <cellStyle name="40 % - Akzent3 5 5 3 2" xfId="23609"/>
    <cellStyle name="40 % - Akzent3 5 5 3 3" xfId="37093"/>
    <cellStyle name="40 % - Akzent3 5 5 3 4" xfId="50584"/>
    <cellStyle name="40 % - Akzent3 5 5 4" xfId="13514"/>
    <cellStyle name="40 % - Akzent3 5 5 4 2" xfId="26965"/>
    <cellStyle name="40 % - Akzent3 5 5 4 3" xfId="40449"/>
    <cellStyle name="40 % - Akzent3 5 5 4 4" xfId="53940"/>
    <cellStyle name="40 % - Akzent3 5 5 5" xfId="16896"/>
    <cellStyle name="40 % - Akzent3 5 5 6" xfId="30380"/>
    <cellStyle name="40 % - Akzent3 5 5 7" xfId="43871"/>
    <cellStyle name="40 % - Akzent3 5 6" xfId="4021"/>
    <cellStyle name="40 % - Akzent3 5 6 2" xfId="7378"/>
    <cellStyle name="40 % - Akzent3 5 6 2 2" xfId="20829"/>
    <cellStyle name="40 % - Akzent3 5 6 2 3" xfId="34313"/>
    <cellStyle name="40 % - Akzent3 5 6 2 4" xfId="47804"/>
    <cellStyle name="40 % - Akzent3 5 6 3" xfId="10734"/>
    <cellStyle name="40 % - Akzent3 5 6 3 2" xfId="24185"/>
    <cellStyle name="40 % - Akzent3 5 6 3 3" xfId="37669"/>
    <cellStyle name="40 % - Akzent3 5 6 3 4" xfId="51160"/>
    <cellStyle name="40 % - Akzent3 5 6 4" xfId="14090"/>
    <cellStyle name="40 % - Akzent3 5 6 4 2" xfId="27541"/>
    <cellStyle name="40 % - Akzent3 5 6 4 3" xfId="41025"/>
    <cellStyle name="40 % - Akzent3 5 6 4 4" xfId="54516"/>
    <cellStyle name="40 % - Akzent3 5 6 5" xfId="17472"/>
    <cellStyle name="40 % - Akzent3 5 6 6" xfId="30956"/>
    <cellStyle name="40 % - Akzent3 5 6 7" xfId="44447"/>
    <cellStyle name="40 % - Akzent3 5 7" xfId="4571"/>
    <cellStyle name="40 % - Akzent3 5 7 2" xfId="18022"/>
    <cellStyle name="40 % - Akzent3 5 7 3" xfId="31506"/>
    <cellStyle name="40 % - Akzent3 5 7 4" xfId="44997"/>
    <cellStyle name="40 % - Akzent3 5 8" xfId="7927"/>
    <cellStyle name="40 % - Akzent3 5 8 2" xfId="21378"/>
    <cellStyle name="40 % - Akzent3 5 8 3" xfId="34862"/>
    <cellStyle name="40 % - Akzent3 5 8 4" xfId="48353"/>
    <cellStyle name="40 % - Akzent3 5 9" xfId="11283"/>
    <cellStyle name="40 % - Akzent3 5 9 2" xfId="24734"/>
    <cellStyle name="40 % - Akzent3 5 9 3" xfId="38218"/>
    <cellStyle name="40 % - Akzent3 5 9 4" xfId="51709"/>
    <cellStyle name="40 % - Akzent3 6" xfId="1292"/>
    <cellStyle name="40 % - Akzent3 6 10" xfId="14765"/>
    <cellStyle name="40 % - Akzent3 6 11" xfId="28248"/>
    <cellStyle name="40 % - Akzent3 6 12" xfId="41739"/>
    <cellStyle name="40 % - Akzent3 6 2" xfId="1530"/>
    <cellStyle name="40 % - Akzent3 6 2 10" xfId="28498"/>
    <cellStyle name="40 % - Akzent3 6 2 11" xfId="41989"/>
    <cellStyle name="40 % - Akzent3 6 2 2" xfId="2106"/>
    <cellStyle name="40 % - Akzent3 6 2 2 2" xfId="3247"/>
    <cellStyle name="40 % - Akzent3 6 2 2 2 2" xfId="6608"/>
    <cellStyle name="40 % - Akzent3 6 2 2 2 2 2" xfId="20059"/>
    <cellStyle name="40 % - Akzent3 6 2 2 2 2 3" xfId="33543"/>
    <cellStyle name="40 % - Akzent3 6 2 2 2 2 4" xfId="47034"/>
    <cellStyle name="40 % - Akzent3 6 2 2 2 3" xfId="9964"/>
    <cellStyle name="40 % - Akzent3 6 2 2 2 3 2" xfId="23415"/>
    <cellStyle name="40 % - Akzent3 6 2 2 2 3 3" xfId="36899"/>
    <cellStyle name="40 % - Akzent3 6 2 2 2 3 4" xfId="50390"/>
    <cellStyle name="40 % - Akzent3 6 2 2 2 4" xfId="13320"/>
    <cellStyle name="40 % - Akzent3 6 2 2 2 4 2" xfId="26771"/>
    <cellStyle name="40 % - Akzent3 6 2 2 2 4 3" xfId="40255"/>
    <cellStyle name="40 % - Akzent3 6 2 2 2 4 4" xfId="53746"/>
    <cellStyle name="40 % - Akzent3 6 2 2 2 5" xfId="16702"/>
    <cellStyle name="40 % - Akzent3 6 2 2 2 6" xfId="30186"/>
    <cellStyle name="40 % - Akzent3 6 2 2 2 7" xfId="43677"/>
    <cellStyle name="40 % - Akzent3 6 2 2 3" xfId="5481"/>
    <cellStyle name="40 % - Akzent3 6 2 2 3 2" xfId="18932"/>
    <cellStyle name="40 % - Akzent3 6 2 2 3 3" xfId="32416"/>
    <cellStyle name="40 % - Akzent3 6 2 2 3 4" xfId="45907"/>
    <cellStyle name="40 % - Akzent3 6 2 2 4" xfId="8837"/>
    <cellStyle name="40 % - Akzent3 6 2 2 4 2" xfId="22288"/>
    <cellStyle name="40 % - Akzent3 6 2 2 4 3" xfId="35772"/>
    <cellStyle name="40 % - Akzent3 6 2 2 4 4" xfId="49263"/>
    <cellStyle name="40 % - Akzent3 6 2 2 5" xfId="12193"/>
    <cellStyle name="40 % - Akzent3 6 2 2 5 2" xfId="25644"/>
    <cellStyle name="40 % - Akzent3 6 2 2 5 3" xfId="39128"/>
    <cellStyle name="40 % - Akzent3 6 2 2 5 4" xfId="52619"/>
    <cellStyle name="40 % - Akzent3 6 2 2 6" xfId="15575"/>
    <cellStyle name="40 % - Akzent3 6 2 2 7" xfId="29059"/>
    <cellStyle name="40 % - Akzent3 6 2 2 8" xfId="42550"/>
    <cellStyle name="40 % - Akzent3 6 2 3" xfId="2687"/>
    <cellStyle name="40 % - Akzent3 6 2 3 2" xfId="6048"/>
    <cellStyle name="40 % - Akzent3 6 2 3 2 2" xfId="19499"/>
    <cellStyle name="40 % - Akzent3 6 2 3 2 3" xfId="32983"/>
    <cellStyle name="40 % - Akzent3 6 2 3 2 4" xfId="46474"/>
    <cellStyle name="40 % - Akzent3 6 2 3 3" xfId="9404"/>
    <cellStyle name="40 % - Akzent3 6 2 3 3 2" xfId="22855"/>
    <cellStyle name="40 % - Akzent3 6 2 3 3 3" xfId="36339"/>
    <cellStyle name="40 % - Akzent3 6 2 3 3 4" xfId="49830"/>
    <cellStyle name="40 % - Akzent3 6 2 3 4" xfId="12760"/>
    <cellStyle name="40 % - Akzent3 6 2 3 4 2" xfId="26211"/>
    <cellStyle name="40 % - Akzent3 6 2 3 4 3" xfId="39695"/>
    <cellStyle name="40 % - Akzent3 6 2 3 4 4" xfId="53186"/>
    <cellStyle name="40 % - Akzent3 6 2 3 5" xfId="16142"/>
    <cellStyle name="40 % - Akzent3 6 2 3 6" xfId="29626"/>
    <cellStyle name="40 % - Akzent3 6 2 3 7" xfId="43117"/>
    <cellStyle name="40 % - Akzent3 6 2 4" xfId="3792"/>
    <cellStyle name="40 % - Akzent3 6 2 4 2" xfId="7153"/>
    <cellStyle name="40 % - Akzent3 6 2 4 2 2" xfId="20604"/>
    <cellStyle name="40 % - Akzent3 6 2 4 2 3" xfId="34088"/>
    <cellStyle name="40 % - Akzent3 6 2 4 2 4" xfId="47579"/>
    <cellStyle name="40 % - Akzent3 6 2 4 3" xfId="10509"/>
    <cellStyle name="40 % - Akzent3 6 2 4 3 2" xfId="23960"/>
    <cellStyle name="40 % - Akzent3 6 2 4 3 3" xfId="37444"/>
    <cellStyle name="40 % - Akzent3 6 2 4 3 4" xfId="50935"/>
    <cellStyle name="40 % - Akzent3 6 2 4 4" xfId="13865"/>
    <cellStyle name="40 % - Akzent3 6 2 4 4 2" xfId="27316"/>
    <cellStyle name="40 % - Akzent3 6 2 4 4 3" xfId="40800"/>
    <cellStyle name="40 % - Akzent3 6 2 4 4 4" xfId="54291"/>
    <cellStyle name="40 % - Akzent3 6 2 4 5" xfId="17247"/>
    <cellStyle name="40 % - Akzent3 6 2 4 6" xfId="30731"/>
    <cellStyle name="40 % - Akzent3 6 2 4 7" xfId="44222"/>
    <cellStyle name="40 % - Akzent3 6 2 5" xfId="4372"/>
    <cellStyle name="40 % - Akzent3 6 2 5 2" xfId="7729"/>
    <cellStyle name="40 % - Akzent3 6 2 5 2 2" xfId="21180"/>
    <cellStyle name="40 % - Akzent3 6 2 5 2 3" xfId="34664"/>
    <cellStyle name="40 % - Akzent3 6 2 5 2 4" xfId="48155"/>
    <cellStyle name="40 % - Akzent3 6 2 5 3" xfId="11085"/>
    <cellStyle name="40 % - Akzent3 6 2 5 3 2" xfId="24536"/>
    <cellStyle name="40 % - Akzent3 6 2 5 3 3" xfId="38020"/>
    <cellStyle name="40 % - Akzent3 6 2 5 3 4" xfId="51511"/>
    <cellStyle name="40 % - Akzent3 6 2 5 4" xfId="14441"/>
    <cellStyle name="40 % - Akzent3 6 2 5 4 2" xfId="27892"/>
    <cellStyle name="40 % - Akzent3 6 2 5 4 3" xfId="41376"/>
    <cellStyle name="40 % - Akzent3 6 2 5 4 4" xfId="54867"/>
    <cellStyle name="40 % - Akzent3 6 2 5 5" xfId="17823"/>
    <cellStyle name="40 % - Akzent3 6 2 5 6" xfId="31307"/>
    <cellStyle name="40 % - Akzent3 6 2 5 7" xfId="44798"/>
    <cellStyle name="40 % - Akzent3 6 2 6" xfId="4922"/>
    <cellStyle name="40 % - Akzent3 6 2 6 2" xfId="18373"/>
    <cellStyle name="40 % - Akzent3 6 2 6 3" xfId="31857"/>
    <cellStyle name="40 % - Akzent3 6 2 6 4" xfId="45348"/>
    <cellStyle name="40 % - Akzent3 6 2 7" xfId="8278"/>
    <cellStyle name="40 % - Akzent3 6 2 7 2" xfId="21729"/>
    <cellStyle name="40 % - Akzent3 6 2 7 3" xfId="35213"/>
    <cellStyle name="40 % - Akzent3 6 2 7 4" xfId="48704"/>
    <cellStyle name="40 % - Akzent3 6 2 8" xfId="11634"/>
    <cellStyle name="40 % - Akzent3 6 2 8 2" xfId="25085"/>
    <cellStyle name="40 % - Akzent3 6 2 8 3" xfId="38569"/>
    <cellStyle name="40 % - Akzent3 6 2 8 4" xfId="52060"/>
    <cellStyle name="40 % - Akzent3 6 2 9" xfId="15015"/>
    <cellStyle name="40 % - Akzent3 6 3" xfId="1857"/>
    <cellStyle name="40 % - Akzent3 6 3 2" xfId="2997"/>
    <cellStyle name="40 % - Akzent3 6 3 2 2" xfId="6358"/>
    <cellStyle name="40 % - Akzent3 6 3 2 2 2" xfId="19809"/>
    <cellStyle name="40 % - Akzent3 6 3 2 2 3" xfId="33293"/>
    <cellStyle name="40 % - Akzent3 6 3 2 2 4" xfId="46784"/>
    <cellStyle name="40 % - Akzent3 6 3 2 3" xfId="9714"/>
    <cellStyle name="40 % - Akzent3 6 3 2 3 2" xfId="23165"/>
    <cellStyle name="40 % - Akzent3 6 3 2 3 3" xfId="36649"/>
    <cellStyle name="40 % - Akzent3 6 3 2 3 4" xfId="50140"/>
    <cellStyle name="40 % - Akzent3 6 3 2 4" xfId="13070"/>
    <cellStyle name="40 % - Akzent3 6 3 2 4 2" xfId="26521"/>
    <cellStyle name="40 % - Akzent3 6 3 2 4 3" xfId="40005"/>
    <cellStyle name="40 % - Akzent3 6 3 2 4 4" xfId="53496"/>
    <cellStyle name="40 % - Akzent3 6 3 2 5" xfId="16452"/>
    <cellStyle name="40 % - Akzent3 6 3 2 6" xfId="29936"/>
    <cellStyle name="40 % - Akzent3 6 3 2 7" xfId="43427"/>
    <cellStyle name="40 % - Akzent3 6 3 3" xfId="5231"/>
    <cellStyle name="40 % - Akzent3 6 3 3 2" xfId="18682"/>
    <cellStyle name="40 % - Akzent3 6 3 3 3" xfId="32166"/>
    <cellStyle name="40 % - Akzent3 6 3 3 4" xfId="45657"/>
    <cellStyle name="40 % - Akzent3 6 3 4" xfId="8587"/>
    <cellStyle name="40 % - Akzent3 6 3 4 2" xfId="22038"/>
    <cellStyle name="40 % - Akzent3 6 3 4 3" xfId="35522"/>
    <cellStyle name="40 % - Akzent3 6 3 4 4" xfId="49013"/>
    <cellStyle name="40 % - Akzent3 6 3 5" xfId="11943"/>
    <cellStyle name="40 % - Akzent3 6 3 5 2" xfId="25394"/>
    <cellStyle name="40 % - Akzent3 6 3 5 3" xfId="38878"/>
    <cellStyle name="40 % - Akzent3 6 3 5 4" xfId="52369"/>
    <cellStyle name="40 % - Akzent3 6 3 6" xfId="15325"/>
    <cellStyle name="40 % - Akzent3 6 3 7" xfId="28809"/>
    <cellStyle name="40 % - Akzent3 6 3 8" xfId="42300"/>
    <cellStyle name="40 % - Akzent3 6 4" xfId="2436"/>
    <cellStyle name="40 % - Akzent3 6 4 2" xfId="5798"/>
    <cellStyle name="40 % - Akzent3 6 4 2 2" xfId="19249"/>
    <cellStyle name="40 % - Akzent3 6 4 2 3" xfId="32733"/>
    <cellStyle name="40 % - Akzent3 6 4 2 4" xfId="46224"/>
    <cellStyle name="40 % - Akzent3 6 4 3" xfId="9154"/>
    <cellStyle name="40 % - Akzent3 6 4 3 2" xfId="22605"/>
    <cellStyle name="40 % - Akzent3 6 4 3 3" xfId="36089"/>
    <cellStyle name="40 % - Akzent3 6 4 3 4" xfId="49580"/>
    <cellStyle name="40 % - Akzent3 6 4 4" xfId="12510"/>
    <cellStyle name="40 % - Akzent3 6 4 4 2" xfId="25961"/>
    <cellStyle name="40 % - Akzent3 6 4 4 3" xfId="39445"/>
    <cellStyle name="40 % - Akzent3 6 4 4 4" xfId="52936"/>
    <cellStyle name="40 % - Akzent3 6 4 5" xfId="15892"/>
    <cellStyle name="40 % - Akzent3 6 4 6" xfId="29376"/>
    <cellStyle name="40 % - Akzent3 6 4 7" xfId="42867"/>
    <cellStyle name="40 % - Akzent3 6 5" xfId="3542"/>
    <cellStyle name="40 % - Akzent3 6 5 2" xfId="6903"/>
    <cellStyle name="40 % - Akzent3 6 5 2 2" xfId="20354"/>
    <cellStyle name="40 % - Akzent3 6 5 2 3" xfId="33838"/>
    <cellStyle name="40 % - Akzent3 6 5 2 4" xfId="47329"/>
    <cellStyle name="40 % - Akzent3 6 5 3" xfId="10259"/>
    <cellStyle name="40 % - Akzent3 6 5 3 2" xfId="23710"/>
    <cellStyle name="40 % - Akzent3 6 5 3 3" xfId="37194"/>
    <cellStyle name="40 % - Akzent3 6 5 3 4" xfId="50685"/>
    <cellStyle name="40 % - Akzent3 6 5 4" xfId="13615"/>
    <cellStyle name="40 % - Akzent3 6 5 4 2" xfId="27066"/>
    <cellStyle name="40 % - Akzent3 6 5 4 3" xfId="40550"/>
    <cellStyle name="40 % - Akzent3 6 5 4 4" xfId="54041"/>
    <cellStyle name="40 % - Akzent3 6 5 5" xfId="16997"/>
    <cellStyle name="40 % - Akzent3 6 5 6" xfId="30481"/>
    <cellStyle name="40 % - Akzent3 6 5 7" xfId="43972"/>
    <cellStyle name="40 % - Akzent3 6 6" xfId="4122"/>
    <cellStyle name="40 % - Akzent3 6 6 2" xfId="7479"/>
    <cellStyle name="40 % - Akzent3 6 6 2 2" xfId="20930"/>
    <cellStyle name="40 % - Akzent3 6 6 2 3" xfId="34414"/>
    <cellStyle name="40 % - Akzent3 6 6 2 4" xfId="47905"/>
    <cellStyle name="40 % - Akzent3 6 6 3" xfId="10835"/>
    <cellStyle name="40 % - Akzent3 6 6 3 2" xfId="24286"/>
    <cellStyle name="40 % - Akzent3 6 6 3 3" xfId="37770"/>
    <cellStyle name="40 % - Akzent3 6 6 3 4" xfId="51261"/>
    <cellStyle name="40 % - Akzent3 6 6 4" xfId="14191"/>
    <cellStyle name="40 % - Akzent3 6 6 4 2" xfId="27642"/>
    <cellStyle name="40 % - Akzent3 6 6 4 3" xfId="41126"/>
    <cellStyle name="40 % - Akzent3 6 6 4 4" xfId="54617"/>
    <cellStyle name="40 % - Akzent3 6 6 5" xfId="17573"/>
    <cellStyle name="40 % - Akzent3 6 6 6" xfId="31057"/>
    <cellStyle name="40 % - Akzent3 6 6 7" xfId="44548"/>
    <cellStyle name="40 % - Akzent3 6 7" xfId="4672"/>
    <cellStyle name="40 % - Akzent3 6 7 2" xfId="18123"/>
    <cellStyle name="40 % - Akzent3 6 7 3" xfId="31607"/>
    <cellStyle name="40 % - Akzent3 6 7 4" xfId="45098"/>
    <cellStyle name="40 % - Akzent3 6 8" xfId="8028"/>
    <cellStyle name="40 % - Akzent3 6 8 2" xfId="21479"/>
    <cellStyle name="40 % - Akzent3 6 8 3" xfId="34963"/>
    <cellStyle name="40 % - Akzent3 6 8 4" xfId="48454"/>
    <cellStyle name="40 % - Akzent3 6 9" xfId="11384"/>
    <cellStyle name="40 % - Akzent3 6 9 2" xfId="24835"/>
    <cellStyle name="40 % - Akzent3 6 9 3" xfId="38319"/>
    <cellStyle name="40 % - Akzent3 6 9 4" xfId="51810"/>
    <cellStyle name="40 % - Akzent3 7" xfId="1346"/>
    <cellStyle name="40 % - Akzent3 7 10" xfId="28308"/>
    <cellStyle name="40 % - Akzent3 7 11" xfId="41799"/>
    <cellStyle name="40 % - Akzent3 7 2" xfId="1917"/>
    <cellStyle name="40 % - Akzent3 7 2 2" xfId="3057"/>
    <cellStyle name="40 % - Akzent3 7 2 2 2" xfId="6418"/>
    <cellStyle name="40 % - Akzent3 7 2 2 2 2" xfId="19869"/>
    <cellStyle name="40 % - Akzent3 7 2 2 2 3" xfId="33353"/>
    <cellStyle name="40 % - Akzent3 7 2 2 2 4" xfId="46844"/>
    <cellStyle name="40 % - Akzent3 7 2 2 3" xfId="9774"/>
    <cellStyle name="40 % - Akzent3 7 2 2 3 2" xfId="23225"/>
    <cellStyle name="40 % - Akzent3 7 2 2 3 3" xfId="36709"/>
    <cellStyle name="40 % - Akzent3 7 2 2 3 4" xfId="50200"/>
    <cellStyle name="40 % - Akzent3 7 2 2 4" xfId="13130"/>
    <cellStyle name="40 % - Akzent3 7 2 2 4 2" xfId="26581"/>
    <cellStyle name="40 % - Akzent3 7 2 2 4 3" xfId="40065"/>
    <cellStyle name="40 % - Akzent3 7 2 2 4 4" xfId="53556"/>
    <cellStyle name="40 % - Akzent3 7 2 2 5" xfId="16512"/>
    <cellStyle name="40 % - Akzent3 7 2 2 6" xfId="29996"/>
    <cellStyle name="40 % - Akzent3 7 2 2 7" xfId="43487"/>
    <cellStyle name="40 % - Akzent3 7 2 3" xfId="5291"/>
    <cellStyle name="40 % - Akzent3 7 2 3 2" xfId="18742"/>
    <cellStyle name="40 % - Akzent3 7 2 3 3" xfId="32226"/>
    <cellStyle name="40 % - Akzent3 7 2 3 4" xfId="45717"/>
    <cellStyle name="40 % - Akzent3 7 2 4" xfId="8647"/>
    <cellStyle name="40 % - Akzent3 7 2 4 2" xfId="22098"/>
    <cellStyle name="40 % - Akzent3 7 2 4 3" xfId="35582"/>
    <cellStyle name="40 % - Akzent3 7 2 4 4" xfId="49073"/>
    <cellStyle name="40 % - Akzent3 7 2 5" xfId="12003"/>
    <cellStyle name="40 % - Akzent3 7 2 5 2" xfId="25454"/>
    <cellStyle name="40 % - Akzent3 7 2 5 3" xfId="38938"/>
    <cellStyle name="40 % - Akzent3 7 2 5 4" xfId="52429"/>
    <cellStyle name="40 % - Akzent3 7 2 6" xfId="15385"/>
    <cellStyle name="40 % - Akzent3 7 2 7" xfId="28869"/>
    <cellStyle name="40 % - Akzent3 7 2 8" xfId="42360"/>
    <cellStyle name="40 % - Akzent3 7 3" xfId="2497"/>
    <cellStyle name="40 % - Akzent3 7 3 2" xfId="5858"/>
    <cellStyle name="40 % - Akzent3 7 3 2 2" xfId="19309"/>
    <cellStyle name="40 % - Akzent3 7 3 2 3" xfId="32793"/>
    <cellStyle name="40 % - Akzent3 7 3 2 4" xfId="46284"/>
    <cellStyle name="40 % - Akzent3 7 3 3" xfId="9214"/>
    <cellStyle name="40 % - Akzent3 7 3 3 2" xfId="22665"/>
    <cellStyle name="40 % - Akzent3 7 3 3 3" xfId="36149"/>
    <cellStyle name="40 % - Akzent3 7 3 3 4" xfId="49640"/>
    <cellStyle name="40 % - Akzent3 7 3 4" xfId="12570"/>
    <cellStyle name="40 % - Akzent3 7 3 4 2" xfId="26021"/>
    <cellStyle name="40 % - Akzent3 7 3 4 3" xfId="39505"/>
    <cellStyle name="40 % - Akzent3 7 3 4 4" xfId="52996"/>
    <cellStyle name="40 % - Akzent3 7 3 5" xfId="15952"/>
    <cellStyle name="40 % - Akzent3 7 3 6" xfId="29436"/>
    <cellStyle name="40 % - Akzent3 7 3 7" xfId="42927"/>
    <cellStyle name="40 % - Akzent3 7 4" xfId="3602"/>
    <cellStyle name="40 % - Akzent3 7 4 2" xfId="6963"/>
    <cellStyle name="40 % - Akzent3 7 4 2 2" xfId="20414"/>
    <cellStyle name="40 % - Akzent3 7 4 2 3" xfId="33898"/>
    <cellStyle name="40 % - Akzent3 7 4 2 4" xfId="47389"/>
    <cellStyle name="40 % - Akzent3 7 4 3" xfId="10319"/>
    <cellStyle name="40 % - Akzent3 7 4 3 2" xfId="23770"/>
    <cellStyle name="40 % - Akzent3 7 4 3 3" xfId="37254"/>
    <cellStyle name="40 % - Akzent3 7 4 3 4" xfId="50745"/>
    <cellStyle name="40 % - Akzent3 7 4 4" xfId="13675"/>
    <cellStyle name="40 % - Akzent3 7 4 4 2" xfId="27126"/>
    <cellStyle name="40 % - Akzent3 7 4 4 3" xfId="40610"/>
    <cellStyle name="40 % - Akzent3 7 4 4 4" xfId="54101"/>
    <cellStyle name="40 % - Akzent3 7 4 5" xfId="17057"/>
    <cellStyle name="40 % - Akzent3 7 4 6" xfId="30541"/>
    <cellStyle name="40 % - Akzent3 7 4 7" xfId="44032"/>
    <cellStyle name="40 % - Akzent3 7 5" xfId="4182"/>
    <cellStyle name="40 % - Akzent3 7 5 2" xfId="7539"/>
    <cellStyle name="40 % - Akzent3 7 5 2 2" xfId="20990"/>
    <cellStyle name="40 % - Akzent3 7 5 2 3" xfId="34474"/>
    <cellStyle name="40 % - Akzent3 7 5 2 4" xfId="47965"/>
    <cellStyle name="40 % - Akzent3 7 5 3" xfId="10895"/>
    <cellStyle name="40 % - Akzent3 7 5 3 2" xfId="24346"/>
    <cellStyle name="40 % - Akzent3 7 5 3 3" xfId="37830"/>
    <cellStyle name="40 % - Akzent3 7 5 3 4" xfId="51321"/>
    <cellStyle name="40 % - Akzent3 7 5 4" xfId="14251"/>
    <cellStyle name="40 % - Akzent3 7 5 4 2" xfId="27702"/>
    <cellStyle name="40 % - Akzent3 7 5 4 3" xfId="41186"/>
    <cellStyle name="40 % - Akzent3 7 5 4 4" xfId="54677"/>
    <cellStyle name="40 % - Akzent3 7 5 5" xfId="17633"/>
    <cellStyle name="40 % - Akzent3 7 5 6" xfId="31117"/>
    <cellStyle name="40 % - Akzent3 7 5 7" xfId="44608"/>
    <cellStyle name="40 % - Akzent3 7 6" xfId="4732"/>
    <cellStyle name="40 % - Akzent3 7 6 2" xfId="18183"/>
    <cellStyle name="40 % - Akzent3 7 6 3" xfId="31667"/>
    <cellStyle name="40 % - Akzent3 7 6 4" xfId="45158"/>
    <cellStyle name="40 % - Akzent3 7 7" xfId="8088"/>
    <cellStyle name="40 % - Akzent3 7 7 2" xfId="21539"/>
    <cellStyle name="40 % - Akzent3 7 7 3" xfId="35023"/>
    <cellStyle name="40 % - Akzent3 7 7 4" xfId="48514"/>
    <cellStyle name="40 % - Akzent3 7 8" xfId="11444"/>
    <cellStyle name="40 % - Akzent3 7 8 2" xfId="24895"/>
    <cellStyle name="40 % - Akzent3 7 8 3" xfId="38379"/>
    <cellStyle name="40 % - Akzent3 7 8 4" xfId="51870"/>
    <cellStyle name="40 % - Akzent3 7 9" xfId="14825"/>
    <cellStyle name="40 % - Akzent3 8" xfId="1580"/>
    <cellStyle name="40 % - Akzent3 8 10" xfId="28549"/>
    <cellStyle name="40 % - Akzent3 8 11" xfId="42040"/>
    <cellStyle name="40 % - Akzent3 8 2" xfId="2157"/>
    <cellStyle name="40 % - Akzent3 8 2 2" xfId="3298"/>
    <cellStyle name="40 % - Akzent3 8 2 2 2" xfId="6659"/>
    <cellStyle name="40 % - Akzent3 8 2 2 2 2" xfId="20110"/>
    <cellStyle name="40 % - Akzent3 8 2 2 2 3" xfId="33594"/>
    <cellStyle name="40 % - Akzent3 8 2 2 2 4" xfId="47085"/>
    <cellStyle name="40 % - Akzent3 8 2 2 3" xfId="10015"/>
    <cellStyle name="40 % - Akzent3 8 2 2 3 2" xfId="23466"/>
    <cellStyle name="40 % - Akzent3 8 2 2 3 3" xfId="36950"/>
    <cellStyle name="40 % - Akzent3 8 2 2 3 4" xfId="50441"/>
    <cellStyle name="40 % - Akzent3 8 2 2 4" xfId="13371"/>
    <cellStyle name="40 % - Akzent3 8 2 2 4 2" xfId="26822"/>
    <cellStyle name="40 % - Akzent3 8 2 2 4 3" xfId="40306"/>
    <cellStyle name="40 % - Akzent3 8 2 2 4 4" xfId="53797"/>
    <cellStyle name="40 % - Akzent3 8 2 2 5" xfId="16753"/>
    <cellStyle name="40 % - Akzent3 8 2 2 6" xfId="30237"/>
    <cellStyle name="40 % - Akzent3 8 2 2 7" xfId="43728"/>
    <cellStyle name="40 % - Akzent3 8 2 3" xfId="5532"/>
    <cellStyle name="40 % - Akzent3 8 2 3 2" xfId="18983"/>
    <cellStyle name="40 % - Akzent3 8 2 3 3" xfId="32467"/>
    <cellStyle name="40 % - Akzent3 8 2 3 4" xfId="45958"/>
    <cellStyle name="40 % - Akzent3 8 2 4" xfId="8888"/>
    <cellStyle name="40 % - Akzent3 8 2 4 2" xfId="22339"/>
    <cellStyle name="40 % - Akzent3 8 2 4 3" xfId="35823"/>
    <cellStyle name="40 % - Akzent3 8 2 4 4" xfId="49314"/>
    <cellStyle name="40 % - Akzent3 8 2 5" xfId="12244"/>
    <cellStyle name="40 % - Akzent3 8 2 5 2" xfId="25695"/>
    <cellStyle name="40 % - Akzent3 8 2 5 3" xfId="39179"/>
    <cellStyle name="40 % - Akzent3 8 2 5 4" xfId="52670"/>
    <cellStyle name="40 % - Akzent3 8 2 6" xfId="15626"/>
    <cellStyle name="40 % - Akzent3 8 2 7" xfId="29110"/>
    <cellStyle name="40 % - Akzent3 8 2 8" xfId="42601"/>
    <cellStyle name="40 % - Akzent3 8 3" xfId="2738"/>
    <cellStyle name="40 % - Akzent3 8 3 2" xfId="6099"/>
    <cellStyle name="40 % - Akzent3 8 3 2 2" xfId="19550"/>
    <cellStyle name="40 % - Akzent3 8 3 2 3" xfId="33034"/>
    <cellStyle name="40 % - Akzent3 8 3 2 4" xfId="46525"/>
    <cellStyle name="40 % - Akzent3 8 3 3" xfId="9455"/>
    <cellStyle name="40 % - Akzent3 8 3 3 2" xfId="22906"/>
    <cellStyle name="40 % - Akzent3 8 3 3 3" xfId="36390"/>
    <cellStyle name="40 % - Akzent3 8 3 3 4" xfId="49881"/>
    <cellStyle name="40 % - Akzent3 8 3 4" xfId="12811"/>
    <cellStyle name="40 % - Akzent3 8 3 4 2" xfId="26262"/>
    <cellStyle name="40 % - Akzent3 8 3 4 3" xfId="39746"/>
    <cellStyle name="40 % - Akzent3 8 3 4 4" xfId="53237"/>
    <cellStyle name="40 % - Akzent3 8 3 5" xfId="16193"/>
    <cellStyle name="40 % - Akzent3 8 3 6" xfId="29677"/>
    <cellStyle name="40 % - Akzent3 8 3 7" xfId="43168"/>
    <cellStyle name="40 % - Akzent3 8 4" xfId="3843"/>
    <cellStyle name="40 % - Akzent3 8 4 2" xfId="7204"/>
    <cellStyle name="40 % - Akzent3 8 4 2 2" xfId="20655"/>
    <cellStyle name="40 % - Akzent3 8 4 2 3" xfId="34139"/>
    <cellStyle name="40 % - Akzent3 8 4 2 4" xfId="47630"/>
    <cellStyle name="40 % - Akzent3 8 4 3" xfId="10560"/>
    <cellStyle name="40 % - Akzent3 8 4 3 2" xfId="24011"/>
    <cellStyle name="40 % - Akzent3 8 4 3 3" xfId="37495"/>
    <cellStyle name="40 % - Akzent3 8 4 3 4" xfId="50986"/>
    <cellStyle name="40 % - Akzent3 8 4 4" xfId="13916"/>
    <cellStyle name="40 % - Akzent3 8 4 4 2" xfId="27367"/>
    <cellStyle name="40 % - Akzent3 8 4 4 3" xfId="40851"/>
    <cellStyle name="40 % - Akzent3 8 4 4 4" xfId="54342"/>
    <cellStyle name="40 % - Akzent3 8 4 5" xfId="17298"/>
    <cellStyle name="40 % - Akzent3 8 4 6" xfId="30782"/>
    <cellStyle name="40 % - Akzent3 8 4 7" xfId="44273"/>
    <cellStyle name="40 % - Akzent3 8 5" xfId="4423"/>
    <cellStyle name="40 % - Akzent3 8 5 2" xfId="7780"/>
    <cellStyle name="40 % - Akzent3 8 5 2 2" xfId="21231"/>
    <cellStyle name="40 % - Akzent3 8 5 2 3" xfId="34715"/>
    <cellStyle name="40 % - Akzent3 8 5 2 4" xfId="48206"/>
    <cellStyle name="40 % - Akzent3 8 5 3" xfId="11136"/>
    <cellStyle name="40 % - Akzent3 8 5 3 2" xfId="24587"/>
    <cellStyle name="40 % - Akzent3 8 5 3 3" xfId="38071"/>
    <cellStyle name="40 % - Akzent3 8 5 3 4" xfId="51562"/>
    <cellStyle name="40 % - Akzent3 8 5 4" xfId="14492"/>
    <cellStyle name="40 % - Akzent3 8 5 4 2" xfId="27943"/>
    <cellStyle name="40 % - Akzent3 8 5 4 3" xfId="41427"/>
    <cellStyle name="40 % - Akzent3 8 5 4 4" xfId="54918"/>
    <cellStyle name="40 % - Akzent3 8 5 5" xfId="17874"/>
    <cellStyle name="40 % - Akzent3 8 5 6" xfId="31358"/>
    <cellStyle name="40 % - Akzent3 8 5 7" xfId="44849"/>
    <cellStyle name="40 % - Akzent3 8 6" xfId="4973"/>
    <cellStyle name="40 % - Akzent3 8 6 2" xfId="18424"/>
    <cellStyle name="40 % - Akzent3 8 6 3" xfId="31908"/>
    <cellStyle name="40 % - Akzent3 8 6 4" xfId="45399"/>
    <cellStyle name="40 % - Akzent3 8 7" xfId="8329"/>
    <cellStyle name="40 % - Akzent3 8 7 2" xfId="21780"/>
    <cellStyle name="40 % - Akzent3 8 7 3" xfId="35264"/>
    <cellStyle name="40 % - Akzent3 8 7 4" xfId="48755"/>
    <cellStyle name="40 % - Akzent3 8 8" xfId="11685"/>
    <cellStyle name="40 % - Akzent3 8 8 2" xfId="25136"/>
    <cellStyle name="40 % - Akzent3 8 8 3" xfId="38620"/>
    <cellStyle name="40 % - Akzent3 8 8 4" xfId="52111"/>
    <cellStyle name="40 % - Akzent3 8 9" xfId="15066"/>
    <cellStyle name="40 % - Akzent3 9" xfId="1625"/>
    <cellStyle name="40 % - Akzent3 9 2" xfId="2179"/>
    <cellStyle name="40 % - Akzent3 9 2 2" xfId="3320"/>
    <cellStyle name="40 % - Akzent3 9 2 2 2" xfId="6681"/>
    <cellStyle name="40 % - Akzent3 9 2 2 2 2" xfId="20132"/>
    <cellStyle name="40 % - Akzent3 9 2 2 2 3" xfId="33616"/>
    <cellStyle name="40 % - Akzent3 9 2 2 2 4" xfId="47107"/>
    <cellStyle name="40 % - Akzent3 9 2 2 3" xfId="10037"/>
    <cellStyle name="40 % - Akzent3 9 2 2 3 2" xfId="23488"/>
    <cellStyle name="40 % - Akzent3 9 2 2 3 3" xfId="36972"/>
    <cellStyle name="40 % - Akzent3 9 2 2 3 4" xfId="50463"/>
    <cellStyle name="40 % - Akzent3 9 2 2 4" xfId="13393"/>
    <cellStyle name="40 % - Akzent3 9 2 2 4 2" xfId="26844"/>
    <cellStyle name="40 % - Akzent3 9 2 2 4 3" xfId="40328"/>
    <cellStyle name="40 % - Akzent3 9 2 2 4 4" xfId="53819"/>
    <cellStyle name="40 % - Akzent3 9 2 2 5" xfId="16775"/>
    <cellStyle name="40 % - Akzent3 9 2 2 6" xfId="30259"/>
    <cellStyle name="40 % - Akzent3 9 2 2 7" xfId="43750"/>
    <cellStyle name="40 % - Akzent3 9 2 3" xfId="5554"/>
    <cellStyle name="40 % - Akzent3 9 2 3 2" xfId="19005"/>
    <cellStyle name="40 % - Akzent3 9 2 3 3" xfId="32489"/>
    <cellStyle name="40 % - Akzent3 9 2 3 4" xfId="45980"/>
    <cellStyle name="40 % - Akzent3 9 2 4" xfId="8910"/>
    <cellStyle name="40 % - Akzent3 9 2 4 2" xfId="22361"/>
    <cellStyle name="40 % - Akzent3 9 2 4 3" xfId="35845"/>
    <cellStyle name="40 % - Akzent3 9 2 4 4" xfId="49336"/>
    <cellStyle name="40 % - Akzent3 9 2 5" xfId="12266"/>
    <cellStyle name="40 % - Akzent3 9 2 5 2" xfId="25717"/>
    <cellStyle name="40 % - Akzent3 9 2 5 3" xfId="39201"/>
    <cellStyle name="40 % - Akzent3 9 2 5 4" xfId="52692"/>
    <cellStyle name="40 % - Akzent3 9 2 6" xfId="15648"/>
    <cellStyle name="40 % - Akzent3 9 2 7" xfId="29132"/>
    <cellStyle name="40 % - Akzent3 9 2 8" xfId="42623"/>
    <cellStyle name="40 % - Akzent3 9 3" xfId="2761"/>
    <cellStyle name="40 % - Akzent3 9 3 2" xfId="6122"/>
    <cellStyle name="40 % - Akzent3 9 3 2 2" xfId="19573"/>
    <cellStyle name="40 % - Akzent3 9 3 2 3" xfId="33057"/>
    <cellStyle name="40 % - Akzent3 9 3 2 4" xfId="46548"/>
    <cellStyle name="40 % - Akzent3 9 3 3" xfId="9478"/>
    <cellStyle name="40 % - Akzent3 9 3 3 2" xfId="22929"/>
    <cellStyle name="40 % - Akzent3 9 3 3 3" xfId="36413"/>
    <cellStyle name="40 % - Akzent3 9 3 3 4" xfId="49904"/>
    <cellStyle name="40 % - Akzent3 9 3 4" xfId="12834"/>
    <cellStyle name="40 % - Akzent3 9 3 4 2" xfId="26285"/>
    <cellStyle name="40 % - Akzent3 9 3 4 3" xfId="39769"/>
    <cellStyle name="40 % - Akzent3 9 3 4 4" xfId="53260"/>
    <cellStyle name="40 % - Akzent3 9 3 5" xfId="16216"/>
    <cellStyle name="40 % - Akzent3 9 3 6" xfId="29700"/>
    <cellStyle name="40 % - Akzent3 9 3 7" xfId="43191"/>
    <cellStyle name="40 % - Akzent3 9 4" xfId="4995"/>
    <cellStyle name="40 % - Akzent3 9 4 2" xfId="18446"/>
    <cellStyle name="40 % - Akzent3 9 4 3" xfId="31930"/>
    <cellStyle name="40 % - Akzent3 9 4 4" xfId="45421"/>
    <cellStyle name="40 % - Akzent3 9 5" xfId="8351"/>
    <cellStyle name="40 % - Akzent3 9 5 2" xfId="21802"/>
    <cellStyle name="40 % - Akzent3 9 5 3" xfId="35286"/>
    <cellStyle name="40 % - Akzent3 9 5 4" xfId="48777"/>
    <cellStyle name="40 % - Akzent3 9 6" xfId="11707"/>
    <cellStyle name="40 % - Akzent3 9 6 2" xfId="25158"/>
    <cellStyle name="40 % - Akzent3 9 6 3" xfId="38642"/>
    <cellStyle name="40 % - Akzent3 9 6 4" xfId="52133"/>
    <cellStyle name="40 % - Akzent3 9 7" xfId="15089"/>
    <cellStyle name="40 % - Akzent3 9 8" xfId="28573"/>
    <cellStyle name="40 % - Akzent3 9 9" xfId="42064"/>
    <cellStyle name="40 % - Akzent4" xfId="268" builtinId="43" customBuiltin="1"/>
    <cellStyle name="40 % - Akzent4 10" xfId="1651"/>
    <cellStyle name="40 % - Akzent4 10 2" xfId="2787"/>
    <cellStyle name="40 % - Akzent4 10 2 2" xfId="6148"/>
    <cellStyle name="40 % - Akzent4 10 2 2 2" xfId="19599"/>
    <cellStyle name="40 % - Akzent4 10 2 2 3" xfId="33083"/>
    <cellStyle name="40 % - Akzent4 10 2 2 4" xfId="46574"/>
    <cellStyle name="40 % - Akzent4 10 2 3" xfId="9504"/>
    <cellStyle name="40 % - Akzent4 10 2 3 2" xfId="22955"/>
    <cellStyle name="40 % - Akzent4 10 2 3 3" xfId="36439"/>
    <cellStyle name="40 % - Akzent4 10 2 3 4" xfId="49930"/>
    <cellStyle name="40 % - Akzent4 10 2 4" xfId="12860"/>
    <cellStyle name="40 % - Akzent4 10 2 4 2" xfId="26311"/>
    <cellStyle name="40 % - Akzent4 10 2 4 3" xfId="39795"/>
    <cellStyle name="40 % - Akzent4 10 2 4 4" xfId="53286"/>
    <cellStyle name="40 % - Akzent4 10 2 5" xfId="16242"/>
    <cellStyle name="40 % - Akzent4 10 2 6" xfId="29726"/>
    <cellStyle name="40 % - Akzent4 10 2 7" xfId="43217"/>
    <cellStyle name="40 % - Akzent4 10 3" xfId="5021"/>
    <cellStyle name="40 % - Akzent4 10 3 2" xfId="18472"/>
    <cellStyle name="40 % - Akzent4 10 3 3" xfId="31956"/>
    <cellStyle name="40 % - Akzent4 10 3 4" xfId="45447"/>
    <cellStyle name="40 % - Akzent4 10 4" xfId="8377"/>
    <cellStyle name="40 % - Akzent4 10 4 2" xfId="21828"/>
    <cellStyle name="40 % - Akzent4 10 4 3" xfId="35312"/>
    <cellStyle name="40 % - Akzent4 10 4 4" xfId="48803"/>
    <cellStyle name="40 % - Akzent4 10 5" xfId="11733"/>
    <cellStyle name="40 % - Akzent4 10 5 2" xfId="25184"/>
    <cellStyle name="40 % - Akzent4 10 5 3" xfId="38668"/>
    <cellStyle name="40 % - Akzent4 10 5 4" xfId="52159"/>
    <cellStyle name="40 % - Akzent4 10 6" xfId="15115"/>
    <cellStyle name="40 % - Akzent4 10 7" xfId="28599"/>
    <cellStyle name="40 % - Akzent4 10 8" xfId="42090"/>
    <cellStyle name="40 % - Akzent4 11" xfId="2210"/>
    <cellStyle name="40 % - Akzent4 11 2" xfId="5585"/>
    <cellStyle name="40 % - Akzent4 11 2 2" xfId="19036"/>
    <cellStyle name="40 % - Akzent4 11 2 3" xfId="32520"/>
    <cellStyle name="40 % - Akzent4 11 2 4" xfId="46011"/>
    <cellStyle name="40 % - Akzent4 11 3" xfId="8941"/>
    <cellStyle name="40 % - Akzent4 11 3 2" xfId="22392"/>
    <cellStyle name="40 % - Akzent4 11 3 3" xfId="35876"/>
    <cellStyle name="40 % - Akzent4 11 3 4" xfId="49367"/>
    <cellStyle name="40 % - Akzent4 11 4" xfId="12297"/>
    <cellStyle name="40 % - Akzent4 11 4 2" xfId="25748"/>
    <cellStyle name="40 % - Akzent4 11 4 3" xfId="39232"/>
    <cellStyle name="40 % - Akzent4 11 4 4" xfId="52723"/>
    <cellStyle name="40 % - Akzent4 11 5" xfId="15679"/>
    <cellStyle name="40 % - Akzent4 11 6" xfId="29163"/>
    <cellStyle name="40 % - Akzent4 11 7" xfId="42654"/>
    <cellStyle name="40 % - Akzent4 12" xfId="3351"/>
    <cellStyle name="40 % - Akzent4 12 2" xfId="6712"/>
    <cellStyle name="40 % - Akzent4 12 2 2" xfId="20163"/>
    <cellStyle name="40 % - Akzent4 12 2 3" xfId="33647"/>
    <cellStyle name="40 % - Akzent4 12 2 4" xfId="47138"/>
    <cellStyle name="40 % - Akzent4 12 3" xfId="10068"/>
    <cellStyle name="40 % - Akzent4 12 3 2" xfId="23519"/>
    <cellStyle name="40 % - Akzent4 12 3 3" xfId="37003"/>
    <cellStyle name="40 % - Akzent4 12 3 4" xfId="50494"/>
    <cellStyle name="40 % - Akzent4 12 4" xfId="13424"/>
    <cellStyle name="40 % - Akzent4 12 4 2" xfId="26875"/>
    <cellStyle name="40 % - Akzent4 12 4 3" xfId="40359"/>
    <cellStyle name="40 % - Akzent4 12 4 4" xfId="53850"/>
    <cellStyle name="40 % - Akzent4 12 5" xfId="16806"/>
    <cellStyle name="40 % - Akzent4 12 6" xfId="30290"/>
    <cellStyle name="40 % - Akzent4 12 7" xfId="43781"/>
    <cellStyle name="40 % - Akzent4 13" xfId="3867"/>
    <cellStyle name="40 % - Akzent4 13 2" xfId="7228"/>
    <cellStyle name="40 % - Akzent4 13 2 2" xfId="20679"/>
    <cellStyle name="40 % - Akzent4 13 2 3" xfId="34163"/>
    <cellStyle name="40 % - Akzent4 13 2 4" xfId="47654"/>
    <cellStyle name="40 % - Akzent4 13 3" xfId="10584"/>
    <cellStyle name="40 % - Akzent4 13 3 2" xfId="24035"/>
    <cellStyle name="40 % - Akzent4 13 3 3" xfId="37519"/>
    <cellStyle name="40 % - Akzent4 13 3 4" xfId="51010"/>
    <cellStyle name="40 % - Akzent4 13 4" xfId="13940"/>
    <cellStyle name="40 % - Akzent4 13 4 2" xfId="27391"/>
    <cellStyle name="40 % - Akzent4 13 4 3" xfId="40875"/>
    <cellStyle name="40 % - Akzent4 13 4 4" xfId="54366"/>
    <cellStyle name="40 % - Akzent4 13 5" xfId="17322"/>
    <cellStyle name="40 % - Akzent4 13 6" xfId="30806"/>
    <cellStyle name="40 % - Akzent4 13 7" xfId="44297"/>
    <cellStyle name="40 % - Akzent4 14" xfId="3931"/>
    <cellStyle name="40 % - Akzent4 14 2" xfId="7288"/>
    <cellStyle name="40 % - Akzent4 14 2 2" xfId="20739"/>
    <cellStyle name="40 % - Akzent4 14 2 3" xfId="34223"/>
    <cellStyle name="40 % - Akzent4 14 2 4" xfId="47714"/>
    <cellStyle name="40 % - Akzent4 14 3" xfId="10644"/>
    <cellStyle name="40 % - Akzent4 14 3 2" xfId="24095"/>
    <cellStyle name="40 % - Akzent4 14 3 3" xfId="37579"/>
    <cellStyle name="40 % - Akzent4 14 3 4" xfId="51070"/>
    <cellStyle name="40 % - Akzent4 14 4" xfId="14000"/>
    <cellStyle name="40 % - Akzent4 14 4 2" xfId="27451"/>
    <cellStyle name="40 % - Akzent4 14 4 3" xfId="40935"/>
    <cellStyle name="40 % - Akzent4 14 4 4" xfId="54426"/>
    <cellStyle name="40 % - Akzent4 14 5" xfId="17382"/>
    <cellStyle name="40 % - Akzent4 14 6" xfId="30866"/>
    <cellStyle name="40 % - Akzent4 14 7" xfId="44357"/>
    <cellStyle name="40 % - Akzent4 15" xfId="4459"/>
    <cellStyle name="40 % - Akzent4 15 2" xfId="17910"/>
    <cellStyle name="40 % - Akzent4 15 3" xfId="31394"/>
    <cellStyle name="40 % - Akzent4 15 4" xfId="44885"/>
    <cellStyle name="40 % - Akzent4 16" xfId="7815"/>
    <cellStyle name="40 % - Akzent4 16 2" xfId="21266"/>
    <cellStyle name="40 % - Akzent4 16 3" xfId="34750"/>
    <cellStyle name="40 % - Akzent4 16 4" xfId="48241"/>
    <cellStyle name="40 % - Akzent4 17" xfId="11171"/>
    <cellStyle name="40 % - Akzent4 17 2" xfId="24622"/>
    <cellStyle name="40 % - Akzent4 17 3" xfId="38106"/>
    <cellStyle name="40 % - Akzent4 17 4" xfId="51597"/>
    <cellStyle name="40 % - Akzent4 18" xfId="14518"/>
    <cellStyle name="40 % - Akzent4 19" xfId="28002"/>
    <cellStyle name="40 % - Akzent4 2" xfId="572"/>
    <cellStyle name="40 % - Akzent4 2 10" xfId="4509"/>
    <cellStyle name="40 % - Akzent4 2 10 2" xfId="17960"/>
    <cellStyle name="40 % - Akzent4 2 10 3" xfId="31444"/>
    <cellStyle name="40 % - Akzent4 2 10 4" xfId="44935"/>
    <cellStyle name="40 % - Akzent4 2 11" xfId="7865"/>
    <cellStyle name="40 % - Akzent4 2 11 2" xfId="21316"/>
    <cellStyle name="40 % - Akzent4 2 11 3" xfId="34800"/>
    <cellStyle name="40 % - Akzent4 2 11 4" xfId="48291"/>
    <cellStyle name="40 % - Akzent4 2 12" xfId="11221"/>
    <cellStyle name="40 % - Akzent4 2 12 2" xfId="24672"/>
    <cellStyle name="40 % - Akzent4 2 12 3" xfId="38156"/>
    <cellStyle name="40 % - Akzent4 2 12 4" xfId="51647"/>
    <cellStyle name="40 % - Akzent4 2 13" xfId="14602"/>
    <cellStyle name="40 % - Akzent4 2 14" xfId="28081"/>
    <cellStyle name="40 % - Akzent4 2 15" xfId="41559"/>
    <cellStyle name="40 % - Akzent4 2 2" xfId="710"/>
    <cellStyle name="40 % - Akzent4 2 2 10" xfId="14704"/>
    <cellStyle name="40 % - Akzent4 2 2 11" xfId="28187"/>
    <cellStyle name="40 % - Akzent4 2 2 12" xfId="41678"/>
    <cellStyle name="40 % - Akzent4 2 2 13" xfId="1234"/>
    <cellStyle name="40 % - Akzent4 2 2 2" xfId="1470"/>
    <cellStyle name="40 % - Akzent4 2 2 2 10" xfId="28437"/>
    <cellStyle name="40 % - Akzent4 2 2 2 11" xfId="41928"/>
    <cellStyle name="40 % - Akzent4 2 2 2 2" xfId="2045"/>
    <cellStyle name="40 % - Akzent4 2 2 2 2 2" xfId="3186"/>
    <cellStyle name="40 % - Akzent4 2 2 2 2 2 2" xfId="6547"/>
    <cellStyle name="40 % - Akzent4 2 2 2 2 2 2 2" xfId="19998"/>
    <cellStyle name="40 % - Akzent4 2 2 2 2 2 2 3" xfId="33482"/>
    <cellStyle name="40 % - Akzent4 2 2 2 2 2 2 4" xfId="46973"/>
    <cellStyle name="40 % - Akzent4 2 2 2 2 2 3" xfId="9903"/>
    <cellStyle name="40 % - Akzent4 2 2 2 2 2 3 2" xfId="23354"/>
    <cellStyle name="40 % - Akzent4 2 2 2 2 2 3 3" xfId="36838"/>
    <cellStyle name="40 % - Akzent4 2 2 2 2 2 3 4" xfId="50329"/>
    <cellStyle name="40 % - Akzent4 2 2 2 2 2 4" xfId="13259"/>
    <cellStyle name="40 % - Akzent4 2 2 2 2 2 4 2" xfId="26710"/>
    <cellStyle name="40 % - Akzent4 2 2 2 2 2 4 3" xfId="40194"/>
    <cellStyle name="40 % - Akzent4 2 2 2 2 2 4 4" xfId="53685"/>
    <cellStyle name="40 % - Akzent4 2 2 2 2 2 5" xfId="16641"/>
    <cellStyle name="40 % - Akzent4 2 2 2 2 2 6" xfId="30125"/>
    <cellStyle name="40 % - Akzent4 2 2 2 2 2 7" xfId="43616"/>
    <cellStyle name="40 % - Akzent4 2 2 2 2 3" xfId="5420"/>
    <cellStyle name="40 % - Akzent4 2 2 2 2 3 2" xfId="18871"/>
    <cellStyle name="40 % - Akzent4 2 2 2 2 3 3" xfId="32355"/>
    <cellStyle name="40 % - Akzent4 2 2 2 2 3 4" xfId="45846"/>
    <cellStyle name="40 % - Akzent4 2 2 2 2 4" xfId="8776"/>
    <cellStyle name="40 % - Akzent4 2 2 2 2 4 2" xfId="22227"/>
    <cellStyle name="40 % - Akzent4 2 2 2 2 4 3" xfId="35711"/>
    <cellStyle name="40 % - Akzent4 2 2 2 2 4 4" xfId="49202"/>
    <cellStyle name="40 % - Akzent4 2 2 2 2 5" xfId="12132"/>
    <cellStyle name="40 % - Akzent4 2 2 2 2 5 2" xfId="25583"/>
    <cellStyle name="40 % - Akzent4 2 2 2 2 5 3" xfId="39067"/>
    <cellStyle name="40 % - Akzent4 2 2 2 2 5 4" xfId="52558"/>
    <cellStyle name="40 % - Akzent4 2 2 2 2 6" xfId="15514"/>
    <cellStyle name="40 % - Akzent4 2 2 2 2 7" xfId="28998"/>
    <cellStyle name="40 % - Akzent4 2 2 2 2 8" xfId="42489"/>
    <cellStyle name="40 % - Akzent4 2 2 2 3" xfId="2626"/>
    <cellStyle name="40 % - Akzent4 2 2 2 3 2" xfId="5987"/>
    <cellStyle name="40 % - Akzent4 2 2 2 3 2 2" xfId="19438"/>
    <cellStyle name="40 % - Akzent4 2 2 2 3 2 3" xfId="32922"/>
    <cellStyle name="40 % - Akzent4 2 2 2 3 2 4" xfId="46413"/>
    <cellStyle name="40 % - Akzent4 2 2 2 3 3" xfId="9343"/>
    <cellStyle name="40 % - Akzent4 2 2 2 3 3 2" xfId="22794"/>
    <cellStyle name="40 % - Akzent4 2 2 2 3 3 3" xfId="36278"/>
    <cellStyle name="40 % - Akzent4 2 2 2 3 3 4" xfId="49769"/>
    <cellStyle name="40 % - Akzent4 2 2 2 3 4" xfId="12699"/>
    <cellStyle name="40 % - Akzent4 2 2 2 3 4 2" xfId="26150"/>
    <cellStyle name="40 % - Akzent4 2 2 2 3 4 3" xfId="39634"/>
    <cellStyle name="40 % - Akzent4 2 2 2 3 4 4" xfId="53125"/>
    <cellStyle name="40 % - Akzent4 2 2 2 3 5" xfId="16081"/>
    <cellStyle name="40 % - Akzent4 2 2 2 3 6" xfId="29565"/>
    <cellStyle name="40 % - Akzent4 2 2 2 3 7" xfId="43056"/>
    <cellStyle name="40 % - Akzent4 2 2 2 4" xfId="3731"/>
    <cellStyle name="40 % - Akzent4 2 2 2 4 2" xfId="7092"/>
    <cellStyle name="40 % - Akzent4 2 2 2 4 2 2" xfId="20543"/>
    <cellStyle name="40 % - Akzent4 2 2 2 4 2 3" xfId="34027"/>
    <cellStyle name="40 % - Akzent4 2 2 2 4 2 4" xfId="47518"/>
    <cellStyle name="40 % - Akzent4 2 2 2 4 3" xfId="10448"/>
    <cellStyle name="40 % - Akzent4 2 2 2 4 3 2" xfId="23899"/>
    <cellStyle name="40 % - Akzent4 2 2 2 4 3 3" xfId="37383"/>
    <cellStyle name="40 % - Akzent4 2 2 2 4 3 4" xfId="50874"/>
    <cellStyle name="40 % - Akzent4 2 2 2 4 4" xfId="13804"/>
    <cellStyle name="40 % - Akzent4 2 2 2 4 4 2" xfId="27255"/>
    <cellStyle name="40 % - Akzent4 2 2 2 4 4 3" xfId="40739"/>
    <cellStyle name="40 % - Akzent4 2 2 2 4 4 4" xfId="54230"/>
    <cellStyle name="40 % - Akzent4 2 2 2 4 5" xfId="17186"/>
    <cellStyle name="40 % - Akzent4 2 2 2 4 6" xfId="30670"/>
    <cellStyle name="40 % - Akzent4 2 2 2 4 7" xfId="44161"/>
    <cellStyle name="40 % - Akzent4 2 2 2 5" xfId="4311"/>
    <cellStyle name="40 % - Akzent4 2 2 2 5 2" xfId="7668"/>
    <cellStyle name="40 % - Akzent4 2 2 2 5 2 2" xfId="21119"/>
    <cellStyle name="40 % - Akzent4 2 2 2 5 2 3" xfId="34603"/>
    <cellStyle name="40 % - Akzent4 2 2 2 5 2 4" xfId="48094"/>
    <cellStyle name="40 % - Akzent4 2 2 2 5 3" xfId="11024"/>
    <cellStyle name="40 % - Akzent4 2 2 2 5 3 2" xfId="24475"/>
    <cellStyle name="40 % - Akzent4 2 2 2 5 3 3" xfId="37959"/>
    <cellStyle name="40 % - Akzent4 2 2 2 5 3 4" xfId="51450"/>
    <cellStyle name="40 % - Akzent4 2 2 2 5 4" xfId="14380"/>
    <cellStyle name="40 % - Akzent4 2 2 2 5 4 2" xfId="27831"/>
    <cellStyle name="40 % - Akzent4 2 2 2 5 4 3" xfId="41315"/>
    <cellStyle name="40 % - Akzent4 2 2 2 5 4 4" xfId="54806"/>
    <cellStyle name="40 % - Akzent4 2 2 2 5 5" xfId="17762"/>
    <cellStyle name="40 % - Akzent4 2 2 2 5 6" xfId="31246"/>
    <cellStyle name="40 % - Akzent4 2 2 2 5 7" xfId="44737"/>
    <cellStyle name="40 % - Akzent4 2 2 2 6" xfId="4861"/>
    <cellStyle name="40 % - Akzent4 2 2 2 6 2" xfId="18312"/>
    <cellStyle name="40 % - Akzent4 2 2 2 6 3" xfId="31796"/>
    <cellStyle name="40 % - Akzent4 2 2 2 6 4" xfId="45287"/>
    <cellStyle name="40 % - Akzent4 2 2 2 7" xfId="8217"/>
    <cellStyle name="40 % - Akzent4 2 2 2 7 2" xfId="21668"/>
    <cellStyle name="40 % - Akzent4 2 2 2 7 3" xfId="35152"/>
    <cellStyle name="40 % - Akzent4 2 2 2 7 4" xfId="48643"/>
    <cellStyle name="40 % - Akzent4 2 2 2 8" xfId="11573"/>
    <cellStyle name="40 % - Akzent4 2 2 2 8 2" xfId="25024"/>
    <cellStyle name="40 % - Akzent4 2 2 2 8 3" xfId="38508"/>
    <cellStyle name="40 % - Akzent4 2 2 2 8 4" xfId="51999"/>
    <cellStyle name="40 % - Akzent4 2 2 2 9" xfId="14954"/>
    <cellStyle name="40 % - Akzent4 2 2 3" xfId="1796"/>
    <cellStyle name="40 % - Akzent4 2 2 3 2" xfId="2936"/>
    <cellStyle name="40 % - Akzent4 2 2 3 2 2" xfId="6297"/>
    <cellStyle name="40 % - Akzent4 2 2 3 2 2 2" xfId="19748"/>
    <cellStyle name="40 % - Akzent4 2 2 3 2 2 3" xfId="33232"/>
    <cellStyle name="40 % - Akzent4 2 2 3 2 2 4" xfId="46723"/>
    <cellStyle name="40 % - Akzent4 2 2 3 2 3" xfId="9653"/>
    <cellStyle name="40 % - Akzent4 2 2 3 2 3 2" xfId="23104"/>
    <cellStyle name="40 % - Akzent4 2 2 3 2 3 3" xfId="36588"/>
    <cellStyle name="40 % - Akzent4 2 2 3 2 3 4" xfId="50079"/>
    <cellStyle name="40 % - Akzent4 2 2 3 2 4" xfId="13009"/>
    <cellStyle name="40 % - Akzent4 2 2 3 2 4 2" xfId="26460"/>
    <cellStyle name="40 % - Akzent4 2 2 3 2 4 3" xfId="39944"/>
    <cellStyle name="40 % - Akzent4 2 2 3 2 4 4" xfId="53435"/>
    <cellStyle name="40 % - Akzent4 2 2 3 2 5" xfId="16391"/>
    <cellStyle name="40 % - Akzent4 2 2 3 2 6" xfId="29875"/>
    <cellStyle name="40 % - Akzent4 2 2 3 2 7" xfId="43366"/>
    <cellStyle name="40 % - Akzent4 2 2 3 3" xfId="5170"/>
    <cellStyle name="40 % - Akzent4 2 2 3 3 2" xfId="18621"/>
    <cellStyle name="40 % - Akzent4 2 2 3 3 3" xfId="32105"/>
    <cellStyle name="40 % - Akzent4 2 2 3 3 4" xfId="45596"/>
    <cellStyle name="40 % - Akzent4 2 2 3 4" xfId="8526"/>
    <cellStyle name="40 % - Akzent4 2 2 3 4 2" xfId="21977"/>
    <cellStyle name="40 % - Akzent4 2 2 3 4 3" xfId="35461"/>
    <cellStyle name="40 % - Akzent4 2 2 3 4 4" xfId="48952"/>
    <cellStyle name="40 % - Akzent4 2 2 3 5" xfId="11882"/>
    <cellStyle name="40 % - Akzent4 2 2 3 5 2" xfId="25333"/>
    <cellStyle name="40 % - Akzent4 2 2 3 5 3" xfId="38817"/>
    <cellStyle name="40 % - Akzent4 2 2 3 5 4" xfId="52308"/>
    <cellStyle name="40 % - Akzent4 2 2 3 6" xfId="15264"/>
    <cellStyle name="40 % - Akzent4 2 2 3 7" xfId="28748"/>
    <cellStyle name="40 % - Akzent4 2 2 3 8" xfId="42239"/>
    <cellStyle name="40 % - Akzent4 2 2 4" xfId="2375"/>
    <cellStyle name="40 % - Akzent4 2 2 4 2" xfId="5737"/>
    <cellStyle name="40 % - Akzent4 2 2 4 2 2" xfId="19188"/>
    <cellStyle name="40 % - Akzent4 2 2 4 2 3" xfId="32672"/>
    <cellStyle name="40 % - Akzent4 2 2 4 2 4" xfId="46163"/>
    <cellStyle name="40 % - Akzent4 2 2 4 3" xfId="9093"/>
    <cellStyle name="40 % - Akzent4 2 2 4 3 2" xfId="22544"/>
    <cellStyle name="40 % - Akzent4 2 2 4 3 3" xfId="36028"/>
    <cellStyle name="40 % - Akzent4 2 2 4 3 4" xfId="49519"/>
    <cellStyle name="40 % - Akzent4 2 2 4 4" xfId="12449"/>
    <cellStyle name="40 % - Akzent4 2 2 4 4 2" xfId="25900"/>
    <cellStyle name="40 % - Akzent4 2 2 4 4 3" xfId="39384"/>
    <cellStyle name="40 % - Akzent4 2 2 4 4 4" xfId="52875"/>
    <cellStyle name="40 % - Akzent4 2 2 4 5" xfId="15831"/>
    <cellStyle name="40 % - Akzent4 2 2 4 6" xfId="29315"/>
    <cellStyle name="40 % - Akzent4 2 2 4 7" xfId="42806"/>
    <cellStyle name="40 % - Akzent4 2 2 5" xfId="3481"/>
    <cellStyle name="40 % - Akzent4 2 2 5 2" xfId="6842"/>
    <cellStyle name="40 % - Akzent4 2 2 5 2 2" xfId="20293"/>
    <cellStyle name="40 % - Akzent4 2 2 5 2 3" xfId="33777"/>
    <cellStyle name="40 % - Akzent4 2 2 5 2 4" xfId="47268"/>
    <cellStyle name="40 % - Akzent4 2 2 5 3" xfId="10198"/>
    <cellStyle name="40 % - Akzent4 2 2 5 3 2" xfId="23649"/>
    <cellStyle name="40 % - Akzent4 2 2 5 3 3" xfId="37133"/>
    <cellStyle name="40 % - Akzent4 2 2 5 3 4" xfId="50624"/>
    <cellStyle name="40 % - Akzent4 2 2 5 4" xfId="13554"/>
    <cellStyle name="40 % - Akzent4 2 2 5 4 2" xfId="27005"/>
    <cellStyle name="40 % - Akzent4 2 2 5 4 3" xfId="40489"/>
    <cellStyle name="40 % - Akzent4 2 2 5 4 4" xfId="53980"/>
    <cellStyle name="40 % - Akzent4 2 2 5 5" xfId="16936"/>
    <cellStyle name="40 % - Akzent4 2 2 5 6" xfId="30420"/>
    <cellStyle name="40 % - Akzent4 2 2 5 7" xfId="43911"/>
    <cellStyle name="40 % - Akzent4 2 2 6" xfId="4061"/>
    <cellStyle name="40 % - Akzent4 2 2 6 2" xfId="7418"/>
    <cellStyle name="40 % - Akzent4 2 2 6 2 2" xfId="20869"/>
    <cellStyle name="40 % - Akzent4 2 2 6 2 3" xfId="34353"/>
    <cellStyle name="40 % - Akzent4 2 2 6 2 4" xfId="47844"/>
    <cellStyle name="40 % - Akzent4 2 2 6 3" xfId="10774"/>
    <cellStyle name="40 % - Akzent4 2 2 6 3 2" xfId="24225"/>
    <cellStyle name="40 % - Akzent4 2 2 6 3 3" xfId="37709"/>
    <cellStyle name="40 % - Akzent4 2 2 6 3 4" xfId="51200"/>
    <cellStyle name="40 % - Akzent4 2 2 6 4" xfId="14130"/>
    <cellStyle name="40 % - Akzent4 2 2 6 4 2" xfId="27581"/>
    <cellStyle name="40 % - Akzent4 2 2 6 4 3" xfId="41065"/>
    <cellStyle name="40 % - Akzent4 2 2 6 4 4" xfId="54556"/>
    <cellStyle name="40 % - Akzent4 2 2 6 5" xfId="17512"/>
    <cellStyle name="40 % - Akzent4 2 2 6 6" xfId="30996"/>
    <cellStyle name="40 % - Akzent4 2 2 6 7" xfId="44487"/>
    <cellStyle name="40 % - Akzent4 2 2 7" xfId="4611"/>
    <cellStyle name="40 % - Akzent4 2 2 7 2" xfId="18062"/>
    <cellStyle name="40 % - Akzent4 2 2 7 3" xfId="31546"/>
    <cellStyle name="40 % - Akzent4 2 2 7 4" xfId="45037"/>
    <cellStyle name="40 % - Akzent4 2 2 8" xfId="7967"/>
    <cellStyle name="40 % - Akzent4 2 2 8 2" xfId="21418"/>
    <cellStyle name="40 % - Akzent4 2 2 8 3" xfId="34902"/>
    <cellStyle name="40 % - Akzent4 2 2 8 4" xfId="48393"/>
    <cellStyle name="40 % - Akzent4 2 2 9" xfId="11323"/>
    <cellStyle name="40 % - Akzent4 2 2 9 2" xfId="24774"/>
    <cellStyle name="40 % - Akzent4 2 2 9 3" xfId="38258"/>
    <cellStyle name="40 % - Akzent4 2 2 9 4" xfId="51749"/>
    <cellStyle name="40 % - Akzent4 2 3" xfId="1314"/>
    <cellStyle name="40 % - Akzent4 2 3 10" xfId="14790"/>
    <cellStyle name="40 % - Akzent4 2 3 11" xfId="28273"/>
    <cellStyle name="40 % - Akzent4 2 3 12" xfId="41764"/>
    <cellStyle name="40 % - Akzent4 2 3 2" xfId="1554"/>
    <cellStyle name="40 % - Akzent4 2 3 2 10" xfId="28523"/>
    <cellStyle name="40 % - Akzent4 2 3 2 11" xfId="42014"/>
    <cellStyle name="40 % - Akzent4 2 3 2 2" xfId="2131"/>
    <cellStyle name="40 % - Akzent4 2 3 2 2 2" xfId="3272"/>
    <cellStyle name="40 % - Akzent4 2 3 2 2 2 2" xfId="6633"/>
    <cellStyle name="40 % - Akzent4 2 3 2 2 2 2 2" xfId="20084"/>
    <cellStyle name="40 % - Akzent4 2 3 2 2 2 2 3" xfId="33568"/>
    <cellStyle name="40 % - Akzent4 2 3 2 2 2 2 4" xfId="47059"/>
    <cellStyle name="40 % - Akzent4 2 3 2 2 2 3" xfId="9989"/>
    <cellStyle name="40 % - Akzent4 2 3 2 2 2 3 2" xfId="23440"/>
    <cellStyle name="40 % - Akzent4 2 3 2 2 2 3 3" xfId="36924"/>
    <cellStyle name="40 % - Akzent4 2 3 2 2 2 3 4" xfId="50415"/>
    <cellStyle name="40 % - Akzent4 2 3 2 2 2 4" xfId="13345"/>
    <cellStyle name="40 % - Akzent4 2 3 2 2 2 4 2" xfId="26796"/>
    <cellStyle name="40 % - Akzent4 2 3 2 2 2 4 3" xfId="40280"/>
    <cellStyle name="40 % - Akzent4 2 3 2 2 2 4 4" xfId="53771"/>
    <cellStyle name="40 % - Akzent4 2 3 2 2 2 5" xfId="16727"/>
    <cellStyle name="40 % - Akzent4 2 3 2 2 2 6" xfId="30211"/>
    <cellStyle name="40 % - Akzent4 2 3 2 2 2 7" xfId="43702"/>
    <cellStyle name="40 % - Akzent4 2 3 2 2 3" xfId="5506"/>
    <cellStyle name="40 % - Akzent4 2 3 2 2 3 2" xfId="18957"/>
    <cellStyle name="40 % - Akzent4 2 3 2 2 3 3" xfId="32441"/>
    <cellStyle name="40 % - Akzent4 2 3 2 2 3 4" xfId="45932"/>
    <cellStyle name="40 % - Akzent4 2 3 2 2 4" xfId="8862"/>
    <cellStyle name="40 % - Akzent4 2 3 2 2 4 2" xfId="22313"/>
    <cellStyle name="40 % - Akzent4 2 3 2 2 4 3" xfId="35797"/>
    <cellStyle name="40 % - Akzent4 2 3 2 2 4 4" xfId="49288"/>
    <cellStyle name="40 % - Akzent4 2 3 2 2 5" xfId="12218"/>
    <cellStyle name="40 % - Akzent4 2 3 2 2 5 2" xfId="25669"/>
    <cellStyle name="40 % - Akzent4 2 3 2 2 5 3" xfId="39153"/>
    <cellStyle name="40 % - Akzent4 2 3 2 2 5 4" xfId="52644"/>
    <cellStyle name="40 % - Akzent4 2 3 2 2 6" xfId="15600"/>
    <cellStyle name="40 % - Akzent4 2 3 2 2 7" xfId="29084"/>
    <cellStyle name="40 % - Akzent4 2 3 2 2 8" xfId="42575"/>
    <cellStyle name="40 % - Akzent4 2 3 2 3" xfId="2712"/>
    <cellStyle name="40 % - Akzent4 2 3 2 3 2" xfId="6073"/>
    <cellStyle name="40 % - Akzent4 2 3 2 3 2 2" xfId="19524"/>
    <cellStyle name="40 % - Akzent4 2 3 2 3 2 3" xfId="33008"/>
    <cellStyle name="40 % - Akzent4 2 3 2 3 2 4" xfId="46499"/>
    <cellStyle name="40 % - Akzent4 2 3 2 3 3" xfId="9429"/>
    <cellStyle name="40 % - Akzent4 2 3 2 3 3 2" xfId="22880"/>
    <cellStyle name="40 % - Akzent4 2 3 2 3 3 3" xfId="36364"/>
    <cellStyle name="40 % - Akzent4 2 3 2 3 3 4" xfId="49855"/>
    <cellStyle name="40 % - Akzent4 2 3 2 3 4" xfId="12785"/>
    <cellStyle name="40 % - Akzent4 2 3 2 3 4 2" xfId="26236"/>
    <cellStyle name="40 % - Akzent4 2 3 2 3 4 3" xfId="39720"/>
    <cellStyle name="40 % - Akzent4 2 3 2 3 4 4" xfId="53211"/>
    <cellStyle name="40 % - Akzent4 2 3 2 3 5" xfId="16167"/>
    <cellStyle name="40 % - Akzent4 2 3 2 3 6" xfId="29651"/>
    <cellStyle name="40 % - Akzent4 2 3 2 3 7" xfId="43142"/>
    <cellStyle name="40 % - Akzent4 2 3 2 4" xfId="3817"/>
    <cellStyle name="40 % - Akzent4 2 3 2 4 2" xfId="7178"/>
    <cellStyle name="40 % - Akzent4 2 3 2 4 2 2" xfId="20629"/>
    <cellStyle name="40 % - Akzent4 2 3 2 4 2 3" xfId="34113"/>
    <cellStyle name="40 % - Akzent4 2 3 2 4 2 4" xfId="47604"/>
    <cellStyle name="40 % - Akzent4 2 3 2 4 3" xfId="10534"/>
    <cellStyle name="40 % - Akzent4 2 3 2 4 3 2" xfId="23985"/>
    <cellStyle name="40 % - Akzent4 2 3 2 4 3 3" xfId="37469"/>
    <cellStyle name="40 % - Akzent4 2 3 2 4 3 4" xfId="50960"/>
    <cellStyle name="40 % - Akzent4 2 3 2 4 4" xfId="13890"/>
    <cellStyle name="40 % - Akzent4 2 3 2 4 4 2" xfId="27341"/>
    <cellStyle name="40 % - Akzent4 2 3 2 4 4 3" xfId="40825"/>
    <cellStyle name="40 % - Akzent4 2 3 2 4 4 4" xfId="54316"/>
    <cellStyle name="40 % - Akzent4 2 3 2 4 5" xfId="17272"/>
    <cellStyle name="40 % - Akzent4 2 3 2 4 6" xfId="30756"/>
    <cellStyle name="40 % - Akzent4 2 3 2 4 7" xfId="44247"/>
    <cellStyle name="40 % - Akzent4 2 3 2 5" xfId="4397"/>
    <cellStyle name="40 % - Akzent4 2 3 2 5 2" xfId="7754"/>
    <cellStyle name="40 % - Akzent4 2 3 2 5 2 2" xfId="21205"/>
    <cellStyle name="40 % - Akzent4 2 3 2 5 2 3" xfId="34689"/>
    <cellStyle name="40 % - Akzent4 2 3 2 5 2 4" xfId="48180"/>
    <cellStyle name="40 % - Akzent4 2 3 2 5 3" xfId="11110"/>
    <cellStyle name="40 % - Akzent4 2 3 2 5 3 2" xfId="24561"/>
    <cellStyle name="40 % - Akzent4 2 3 2 5 3 3" xfId="38045"/>
    <cellStyle name="40 % - Akzent4 2 3 2 5 3 4" xfId="51536"/>
    <cellStyle name="40 % - Akzent4 2 3 2 5 4" xfId="14466"/>
    <cellStyle name="40 % - Akzent4 2 3 2 5 4 2" xfId="27917"/>
    <cellStyle name="40 % - Akzent4 2 3 2 5 4 3" xfId="41401"/>
    <cellStyle name="40 % - Akzent4 2 3 2 5 4 4" xfId="54892"/>
    <cellStyle name="40 % - Akzent4 2 3 2 5 5" xfId="17848"/>
    <cellStyle name="40 % - Akzent4 2 3 2 5 6" xfId="31332"/>
    <cellStyle name="40 % - Akzent4 2 3 2 5 7" xfId="44823"/>
    <cellStyle name="40 % - Akzent4 2 3 2 6" xfId="4947"/>
    <cellStyle name="40 % - Akzent4 2 3 2 6 2" xfId="18398"/>
    <cellStyle name="40 % - Akzent4 2 3 2 6 3" xfId="31882"/>
    <cellStyle name="40 % - Akzent4 2 3 2 6 4" xfId="45373"/>
    <cellStyle name="40 % - Akzent4 2 3 2 7" xfId="8303"/>
    <cellStyle name="40 % - Akzent4 2 3 2 7 2" xfId="21754"/>
    <cellStyle name="40 % - Akzent4 2 3 2 7 3" xfId="35238"/>
    <cellStyle name="40 % - Akzent4 2 3 2 7 4" xfId="48729"/>
    <cellStyle name="40 % - Akzent4 2 3 2 8" xfId="11659"/>
    <cellStyle name="40 % - Akzent4 2 3 2 8 2" xfId="25110"/>
    <cellStyle name="40 % - Akzent4 2 3 2 8 3" xfId="38594"/>
    <cellStyle name="40 % - Akzent4 2 3 2 8 4" xfId="52085"/>
    <cellStyle name="40 % - Akzent4 2 3 2 9" xfId="15040"/>
    <cellStyle name="40 % - Akzent4 2 3 3" xfId="1882"/>
    <cellStyle name="40 % - Akzent4 2 3 3 2" xfId="3022"/>
    <cellStyle name="40 % - Akzent4 2 3 3 2 2" xfId="6383"/>
    <cellStyle name="40 % - Akzent4 2 3 3 2 2 2" xfId="19834"/>
    <cellStyle name="40 % - Akzent4 2 3 3 2 2 3" xfId="33318"/>
    <cellStyle name="40 % - Akzent4 2 3 3 2 2 4" xfId="46809"/>
    <cellStyle name="40 % - Akzent4 2 3 3 2 3" xfId="9739"/>
    <cellStyle name="40 % - Akzent4 2 3 3 2 3 2" xfId="23190"/>
    <cellStyle name="40 % - Akzent4 2 3 3 2 3 3" xfId="36674"/>
    <cellStyle name="40 % - Akzent4 2 3 3 2 3 4" xfId="50165"/>
    <cellStyle name="40 % - Akzent4 2 3 3 2 4" xfId="13095"/>
    <cellStyle name="40 % - Akzent4 2 3 3 2 4 2" xfId="26546"/>
    <cellStyle name="40 % - Akzent4 2 3 3 2 4 3" xfId="40030"/>
    <cellStyle name="40 % - Akzent4 2 3 3 2 4 4" xfId="53521"/>
    <cellStyle name="40 % - Akzent4 2 3 3 2 5" xfId="16477"/>
    <cellStyle name="40 % - Akzent4 2 3 3 2 6" xfId="29961"/>
    <cellStyle name="40 % - Akzent4 2 3 3 2 7" xfId="43452"/>
    <cellStyle name="40 % - Akzent4 2 3 3 3" xfId="5256"/>
    <cellStyle name="40 % - Akzent4 2 3 3 3 2" xfId="18707"/>
    <cellStyle name="40 % - Akzent4 2 3 3 3 3" xfId="32191"/>
    <cellStyle name="40 % - Akzent4 2 3 3 3 4" xfId="45682"/>
    <cellStyle name="40 % - Akzent4 2 3 3 4" xfId="8612"/>
    <cellStyle name="40 % - Akzent4 2 3 3 4 2" xfId="22063"/>
    <cellStyle name="40 % - Akzent4 2 3 3 4 3" xfId="35547"/>
    <cellStyle name="40 % - Akzent4 2 3 3 4 4" xfId="49038"/>
    <cellStyle name="40 % - Akzent4 2 3 3 5" xfId="11968"/>
    <cellStyle name="40 % - Akzent4 2 3 3 5 2" xfId="25419"/>
    <cellStyle name="40 % - Akzent4 2 3 3 5 3" xfId="38903"/>
    <cellStyle name="40 % - Akzent4 2 3 3 5 4" xfId="52394"/>
    <cellStyle name="40 % - Akzent4 2 3 3 6" xfId="15350"/>
    <cellStyle name="40 % - Akzent4 2 3 3 7" xfId="28834"/>
    <cellStyle name="40 % - Akzent4 2 3 3 8" xfId="42325"/>
    <cellStyle name="40 % - Akzent4 2 3 4" xfId="2461"/>
    <cellStyle name="40 % - Akzent4 2 3 4 2" xfId="5823"/>
    <cellStyle name="40 % - Akzent4 2 3 4 2 2" xfId="19274"/>
    <cellStyle name="40 % - Akzent4 2 3 4 2 3" xfId="32758"/>
    <cellStyle name="40 % - Akzent4 2 3 4 2 4" xfId="46249"/>
    <cellStyle name="40 % - Akzent4 2 3 4 3" xfId="9179"/>
    <cellStyle name="40 % - Akzent4 2 3 4 3 2" xfId="22630"/>
    <cellStyle name="40 % - Akzent4 2 3 4 3 3" xfId="36114"/>
    <cellStyle name="40 % - Akzent4 2 3 4 3 4" xfId="49605"/>
    <cellStyle name="40 % - Akzent4 2 3 4 4" xfId="12535"/>
    <cellStyle name="40 % - Akzent4 2 3 4 4 2" xfId="25986"/>
    <cellStyle name="40 % - Akzent4 2 3 4 4 3" xfId="39470"/>
    <cellStyle name="40 % - Akzent4 2 3 4 4 4" xfId="52961"/>
    <cellStyle name="40 % - Akzent4 2 3 4 5" xfId="15917"/>
    <cellStyle name="40 % - Akzent4 2 3 4 6" xfId="29401"/>
    <cellStyle name="40 % - Akzent4 2 3 4 7" xfId="42892"/>
    <cellStyle name="40 % - Akzent4 2 3 5" xfId="3567"/>
    <cellStyle name="40 % - Akzent4 2 3 5 2" xfId="6928"/>
    <cellStyle name="40 % - Akzent4 2 3 5 2 2" xfId="20379"/>
    <cellStyle name="40 % - Akzent4 2 3 5 2 3" xfId="33863"/>
    <cellStyle name="40 % - Akzent4 2 3 5 2 4" xfId="47354"/>
    <cellStyle name="40 % - Akzent4 2 3 5 3" xfId="10284"/>
    <cellStyle name="40 % - Akzent4 2 3 5 3 2" xfId="23735"/>
    <cellStyle name="40 % - Akzent4 2 3 5 3 3" xfId="37219"/>
    <cellStyle name="40 % - Akzent4 2 3 5 3 4" xfId="50710"/>
    <cellStyle name="40 % - Akzent4 2 3 5 4" xfId="13640"/>
    <cellStyle name="40 % - Akzent4 2 3 5 4 2" xfId="27091"/>
    <cellStyle name="40 % - Akzent4 2 3 5 4 3" xfId="40575"/>
    <cellStyle name="40 % - Akzent4 2 3 5 4 4" xfId="54066"/>
    <cellStyle name="40 % - Akzent4 2 3 5 5" xfId="17022"/>
    <cellStyle name="40 % - Akzent4 2 3 5 6" xfId="30506"/>
    <cellStyle name="40 % - Akzent4 2 3 5 7" xfId="43997"/>
    <cellStyle name="40 % - Akzent4 2 3 6" xfId="4147"/>
    <cellStyle name="40 % - Akzent4 2 3 6 2" xfId="7504"/>
    <cellStyle name="40 % - Akzent4 2 3 6 2 2" xfId="20955"/>
    <cellStyle name="40 % - Akzent4 2 3 6 2 3" xfId="34439"/>
    <cellStyle name="40 % - Akzent4 2 3 6 2 4" xfId="47930"/>
    <cellStyle name="40 % - Akzent4 2 3 6 3" xfId="10860"/>
    <cellStyle name="40 % - Akzent4 2 3 6 3 2" xfId="24311"/>
    <cellStyle name="40 % - Akzent4 2 3 6 3 3" xfId="37795"/>
    <cellStyle name="40 % - Akzent4 2 3 6 3 4" xfId="51286"/>
    <cellStyle name="40 % - Akzent4 2 3 6 4" xfId="14216"/>
    <cellStyle name="40 % - Akzent4 2 3 6 4 2" xfId="27667"/>
    <cellStyle name="40 % - Akzent4 2 3 6 4 3" xfId="41151"/>
    <cellStyle name="40 % - Akzent4 2 3 6 4 4" xfId="54642"/>
    <cellStyle name="40 % - Akzent4 2 3 6 5" xfId="17598"/>
    <cellStyle name="40 % - Akzent4 2 3 6 6" xfId="31082"/>
    <cellStyle name="40 % - Akzent4 2 3 6 7" xfId="44573"/>
    <cellStyle name="40 % - Akzent4 2 3 7" xfId="4697"/>
    <cellStyle name="40 % - Akzent4 2 3 7 2" xfId="18148"/>
    <cellStyle name="40 % - Akzent4 2 3 7 3" xfId="31632"/>
    <cellStyle name="40 % - Akzent4 2 3 7 4" xfId="45123"/>
    <cellStyle name="40 % - Akzent4 2 3 8" xfId="8053"/>
    <cellStyle name="40 % - Akzent4 2 3 8 2" xfId="21504"/>
    <cellStyle name="40 % - Akzent4 2 3 8 3" xfId="34988"/>
    <cellStyle name="40 % - Akzent4 2 3 8 4" xfId="48479"/>
    <cellStyle name="40 % - Akzent4 2 3 9" xfId="11409"/>
    <cellStyle name="40 % - Akzent4 2 3 9 2" xfId="24860"/>
    <cellStyle name="40 % - Akzent4 2 3 9 3" xfId="38344"/>
    <cellStyle name="40 % - Akzent4 2 3 9 4" xfId="51835"/>
    <cellStyle name="40 % - Akzent4 2 4" xfId="1372"/>
    <cellStyle name="40 % - Akzent4 2 4 10" xfId="28336"/>
    <cellStyle name="40 % - Akzent4 2 4 11" xfId="41827"/>
    <cellStyle name="40 % - Akzent4 2 4 2" xfId="1945"/>
    <cellStyle name="40 % - Akzent4 2 4 2 2" xfId="3085"/>
    <cellStyle name="40 % - Akzent4 2 4 2 2 2" xfId="6446"/>
    <cellStyle name="40 % - Akzent4 2 4 2 2 2 2" xfId="19897"/>
    <cellStyle name="40 % - Akzent4 2 4 2 2 2 3" xfId="33381"/>
    <cellStyle name="40 % - Akzent4 2 4 2 2 2 4" xfId="46872"/>
    <cellStyle name="40 % - Akzent4 2 4 2 2 3" xfId="9802"/>
    <cellStyle name="40 % - Akzent4 2 4 2 2 3 2" xfId="23253"/>
    <cellStyle name="40 % - Akzent4 2 4 2 2 3 3" xfId="36737"/>
    <cellStyle name="40 % - Akzent4 2 4 2 2 3 4" xfId="50228"/>
    <cellStyle name="40 % - Akzent4 2 4 2 2 4" xfId="13158"/>
    <cellStyle name="40 % - Akzent4 2 4 2 2 4 2" xfId="26609"/>
    <cellStyle name="40 % - Akzent4 2 4 2 2 4 3" xfId="40093"/>
    <cellStyle name="40 % - Akzent4 2 4 2 2 4 4" xfId="53584"/>
    <cellStyle name="40 % - Akzent4 2 4 2 2 5" xfId="16540"/>
    <cellStyle name="40 % - Akzent4 2 4 2 2 6" xfId="30024"/>
    <cellStyle name="40 % - Akzent4 2 4 2 2 7" xfId="43515"/>
    <cellStyle name="40 % - Akzent4 2 4 2 3" xfId="5319"/>
    <cellStyle name="40 % - Akzent4 2 4 2 3 2" xfId="18770"/>
    <cellStyle name="40 % - Akzent4 2 4 2 3 3" xfId="32254"/>
    <cellStyle name="40 % - Akzent4 2 4 2 3 4" xfId="45745"/>
    <cellStyle name="40 % - Akzent4 2 4 2 4" xfId="8675"/>
    <cellStyle name="40 % - Akzent4 2 4 2 4 2" xfId="22126"/>
    <cellStyle name="40 % - Akzent4 2 4 2 4 3" xfId="35610"/>
    <cellStyle name="40 % - Akzent4 2 4 2 4 4" xfId="49101"/>
    <cellStyle name="40 % - Akzent4 2 4 2 5" xfId="12031"/>
    <cellStyle name="40 % - Akzent4 2 4 2 5 2" xfId="25482"/>
    <cellStyle name="40 % - Akzent4 2 4 2 5 3" xfId="38966"/>
    <cellStyle name="40 % - Akzent4 2 4 2 5 4" xfId="52457"/>
    <cellStyle name="40 % - Akzent4 2 4 2 6" xfId="15413"/>
    <cellStyle name="40 % - Akzent4 2 4 2 7" xfId="28897"/>
    <cellStyle name="40 % - Akzent4 2 4 2 8" xfId="42388"/>
    <cellStyle name="40 % - Akzent4 2 4 3" xfId="2525"/>
    <cellStyle name="40 % - Akzent4 2 4 3 2" xfId="5886"/>
    <cellStyle name="40 % - Akzent4 2 4 3 2 2" xfId="19337"/>
    <cellStyle name="40 % - Akzent4 2 4 3 2 3" xfId="32821"/>
    <cellStyle name="40 % - Akzent4 2 4 3 2 4" xfId="46312"/>
    <cellStyle name="40 % - Akzent4 2 4 3 3" xfId="9242"/>
    <cellStyle name="40 % - Akzent4 2 4 3 3 2" xfId="22693"/>
    <cellStyle name="40 % - Akzent4 2 4 3 3 3" xfId="36177"/>
    <cellStyle name="40 % - Akzent4 2 4 3 3 4" xfId="49668"/>
    <cellStyle name="40 % - Akzent4 2 4 3 4" xfId="12598"/>
    <cellStyle name="40 % - Akzent4 2 4 3 4 2" xfId="26049"/>
    <cellStyle name="40 % - Akzent4 2 4 3 4 3" xfId="39533"/>
    <cellStyle name="40 % - Akzent4 2 4 3 4 4" xfId="53024"/>
    <cellStyle name="40 % - Akzent4 2 4 3 5" xfId="15980"/>
    <cellStyle name="40 % - Akzent4 2 4 3 6" xfId="29464"/>
    <cellStyle name="40 % - Akzent4 2 4 3 7" xfId="42955"/>
    <cellStyle name="40 % - Akzent4 2 4 4" xfId="3630"/>
    <cellStyle name="40 % - Akzent4 2 4 4 2" xfId="6991"/>
    <cellStyle name="40 % - Akzent4 2 4 4 2 2" xfId="20442"/>
    <cellStyle name="40 % - Akzent4 2 4 4 2 3" xfId="33926"/>
    <cellStyle name="40 % - Akzent4 2 4 4 2 4" xfId="47417"/>
    <cellStyle name="40 % - Akzent4 2 4 4 3" xfId="10347"/>
    <cellStyle name="40 % - Akzent4 2 4 4 3 2" xfId="23798"/>
    <cellStyle name="40 % - Akzent4 2 4 4 3 3" xfId="37282"/>
    <cellStyle name="40 % - Akzent4 2 4 4 3 4" xfId="50773"/>
    <cellStyle name="40 % - Akzent4 2 4 4 4" xfId="13703"/>
    <cellStyle name="40 % - Akzent4 2 4 4 4 2" xfId="27154"/>
    <cellStyle name="40 % - Akzent4 2 4 4 4 3" xfId="40638"/>
    <cellStyle name="40 % - Akzent4 2 4 4 4 4" xfId="54129"/>
    <cellStyle name="40 % - Akzent4 2 4 4 5" xfId="17085"/>
    <cellStyle name="40 % - Akzent4 2 4 4 6" xfId="30569"/>
    <cellStyle name="40 % - Akzent4 2 4 4 7" xfId="44060"/>
    <cellStyle name="40 % - Akzent4 2 4 5" xfId="4210"/>
    <cellStyle name="40 % - Akzent4 2 4 5 2" xfId="7567"/>
    <cellStyle name="40 % - Akzent4 2 4 5 2 2" xfId="21018"/>
    <cellStyle name="40 % - Akzent4 2 4 5 2 3" xfId="34502"/>
    <cellStyle name="40 % - Akzent4 2 4 5 2 4" xfId="47993"/>
    <cellStyle name="40 % - Akzent4 2 4 5 3" xfId="10923"/>
    <cellStyle name="40 % - Akzent4 2 4 5 3 2" xfId="24374"/>
    <cellStyle name="40 % - Akzent4 2 4 5 3 3" xfId="37858"/>
    <cellStyle name="40 % - Akzent4 2 4 5 3 4" xfId="51349"/>
    <cellStyle name="40 % - Akzent4 2 4 5 4" xfId="14279"/>
    <cellStyle name="40 % - Akzent4 2 4 5 4 2" xfId="27730"/>
    <cellStyle name="40 % - Akzent4 2 4 5 4 3" xfId="41214"/>
    <cellStyle name="40 % - Akzent4 2 4 5 4 4" xfId="54705"/>
    <cellStyle name="40 % - Akzent4 2 4 5 5" xfId="17661"/>
    <cellStyle name="40 % - Akzent4 2 4 5 6" xfId="31145"/>
    <cellStyle name="40 % - Akzent4 2 4 5 7" xfId="44636"/>
    <cellStyle name="40 % - Akzent4 2 4 6" xfId="4760"/>
    <cellStyle name="40 % - Akzent4 2 4 6 2" xfId="18211"/>
    <cellStyle name="40 % - Akzent4 2 4 6 3" xfId="31695"/>
    <cellStyle name="40 % - Akzent4 2 4 6 4" xfId="45186"/>
    <cellStyle name="40 % - Akzent4 2 4 7" xfId="8116"/>
    <cellStyle name="40 % - Akzent4 2 4 7 2" xfId="21567"/>
    <cellStyle name="40 % - Akzent4 2 4 7 3" xfId="35051"/>
    <cellStyle name="40 % - Akzent4 2 4 7 4" xfId="48542"/>
    <cellStyle name="40 % - Akzent4 2 4 8" xfId="11472"/>
    <cellStyle name="40 % - Akzent4 2 4 8 2" xfId="24923"/>
    <cellStyle name="40 % - Akzent4 2 4 8 3" xfId="38407"/>
    <cellStyle name="40 % - Akzent4 2 4 8 4" xfId="51898"/>
    <cellStyle name="40 % - Akzent4 2 4 9" xfId="14853"/>
    <cellStyle name="40 % - Akzent4 2 5" xfId="1697"/>
    <cellStyle name="40 % - Akzent4 2 5 2" xfId="2835"/>
    <cellStyle name="40 % - Akzent4 2 5 2 2" xfId="6196"/>
    <cellStyle name="40 % - Akzent4 2 5 2 2 2" xfId="19647"/>
    <cellStyle name="40 % - Akzent4 2 5 2 2 3" xfId="33131"/>
    <cellStyle name="40 % - Akzent4 2 5 2 2 4" xfId="46622"/>
    <cellStyle name="40 % - Akzent4 2 5 2 3" xfId="9552"/>
    <cellStyle name="40 % - Akzent4 2 5 2 3 2" xfId="23003"/>
    <cellStyle name="40 % - Akzent4 2 5 2 3 3" xfId="36487"/>
    <cellStyle name="40 % - Akzent4 2 5 2 3 4" xfId="49978"/>
    <cellStyle name="40 % - Akzent4 2 5 2 4" xfId="12908"/>
    <cellStyle name="40 % - Akzent4 2 5 2 4 2" xfId="26359"/>
    <cellStyle name="40 % - Akzent4 2 5 2 4 3" xfId="39843"/>
    <cellStyle name="40 % - Akzent4 2 5 2 4 4" xfId="53334"/>
    <cellStyle name="40 % - Akzent4 2 5 2 5" xfId="16290"/>
    <cellStyle name="40 % - Akzent4 2 5 2 6" xfId="29774"/>
    <cellStyle name="40 % - Akzent4 2 5 2 7" xfId="43265"/>
    <cellStyle name="40 % - Akzent4 2 5 3" xfId="5069"/>
    <cellStyle name="40 % - Akzent4 2 5 3 2" xfId="18520"/>
    <cellStyle name="40 % - Akzent4 2 5 3 3" xfId="32004"/>
    <cellStyle name="40 % - Akzent4 2 5 3 4" xfId="45495"/>
    <cellStyle name="40 % - Akzent4 2 5 4" xfId="8425"/>
    <cellStyle name="40 % - Akzent4 2 5 4 2" xfId="21876"/>
    <cellStyle name="40 % - Akzent4 2 5 4 3" xfId="35360"/>
    <cellStyle name="40 % - Akzent4 2 5 4 4" xfId="48851"/>
    <cellStyle name="40 % - Akzent4 2 5 5" xfId="11781"/>
    <cellStyle name="40 % - Akzent4 2 5 5 2" xfId="25232"/>
    <cellStyle name="40 % - Akzent4 2 5 5 3" xfId="38716"/>
    <cellStyle name="40 % - Akzent4 2 5 5 4" xfId="52207"/>
    <cellStyle name="40 % - Akzent4 2 5 6" xfId="15163"/>
    <cellStyle name="40 % - Akzent4 2 5 7" xfId="28647"/>
    <cellStyle name="40 % - Akzent4 2 5 8" xfId="42138"/>
    <cellStyle name="40 % - Akzent4 2 6" xfId="2262"/>
    <cellStyle name="40 % - Akzent4 2 6 2" xfId="5635"/>
    <cellStyle name="40 % - Akzent4 2 6 2 2" xfId="19086"/>
    <cellStyle name="40 % - Akzent4 2 6 2 3" xfId="32570"/>
    <cellStyle name="40 % - Akzent4 2 6 2 4" xfId="46061"/>
    <cellStyle name="40 % - Akzent4 2 6 3" xfId="8991"/>
    <cellStyle name="40 % - Akzent4 2 6 3 2" xfId="22442"/>
    <cellStyle name="40 % - Akzent4 2 6 3 3" xfId="35926"/>
    <cellStyle name="40 % - Akzent4 2 6 3 4" xfId="49417"/>
    <cellStyle name="40 % - Akzent4 2 6 4" xfId="12347"/>
    <cellStyle name="40 % - Akzent4 2 6 4 2" xfId="25798"/>
    <cellStyle name="40 % - Akzent4 2 6 4 3" xfId="39282"/>
    <cellStyle name="40 % - Akzent4 2 6 4 4" xfId="52773"/>
    <cellStyle name="40 % - Akzent4 2 6 5" xfId="15729"/>
    <cellStyle name="40 % - Akzent4 2 6 6" xfId="29213"/>
    <cellStyle name="40 % - Akzent4 2 6 7" xfId="42704"/>
    <cellStyle name="40 % - Akzent4 2 7" xfId="3379"/>
    <cellStyle name="40 % - Akzent4 2 7 2" xfId="6740"/>
    <cellStyle name="40 % - Akzent4 2 7 2 2" xfId="20191"/>
    <cellStyle name="40 % - Akzent4 2 7 2 3" xfId="33675"/>
    <cellStyle name="40 % - Akzent4 2 7 2 4" xfId="47166"/>
    <cellStyle name="40 % - Akzent4 2 7 3" xfId="10096"/>
    <cellStyle name="40 % - Akzent4 2 7 3 2" xfId="23547"/>
    <cellStyle name="40 % - Akzent4 2 7 3 3" xfId="37031"/>
    <cellStyle name="40 % - Akzent4 2 7 3 4" xfId="50522"/>
    <cellStyle name="40 % - Akzent4 2 7 4" xfId="13452"/>
    <cellStyle name="40 % - Akzent4 2 7 4 2" xfId="26903"/>
    <cellStyle name="40 % - Akzent4 2 7 4 3" xfId="40387"/>
    <cellStyle name="40 % - Akzent4 2 7 4 4" xfId="53878"/>
    <cellStyle name="40 % - Akzent4 2 7 5" xfId="16834"/>
    <cellStyle name="40 % - Akzent4 2 7 6" xfId="30318"/>
    <cellStyle name="40 % - Akzent4 2 7 7" xfId="43809"/>
    <cellStyle name="40 % - Akzent4 2 8" xfId="3886"/>
    <cellStyle name="40 % - Akzent4 2 8 2" xfId="7247"/>
    <cellStyle name="40 % - Akzent4 2 8 2 2" xfId="20698"/>
    <cellStyle name="40 % - Akzent4 2 8 2 3" xfId="34182"/>
    <cellStyle name="40 % - Akzent4 2 8 2 4" xfId="47673"/>
    <cellStyle name="40 % - Akzent4 2 8 3" xfId="10603"/>
    <cellStyle name="40 % - Akzent4 2 8 3 2" xfId="24054"/>
    <cellStyle name="40 % - Akzent4 2 8 3 3" xfId="37538"/>
    <cellStyle name="40 % - Akzent4 2 8 3 4" xfId="51029"/>
    <cellStyle name="40 % - Akzent4 2 8 4" xfId="13959"/>
    <cellStyle name="40 % - Akzent4 2 8 4 2" xfId="27410"/>
    <cellStyle name="40 % - Akzent4 2 8 4 3" xfId="40894"/>
    <cellStyle name="40 % - Akzent4 2 8 4 4" xfId="54385"/>
    <cellStyle name="40 % - Akzent4 2 8 5" xfId="17341"/>
    <cellStyle name="40 % - Akzent4 2 8 6" xfId="30825"/>
    <cellStyle name="40 % - Akzent4 2 8 7" xfId="44316"/>
    <cellStyle name="40 % - Akzent4 2 9" xfId="3959"/>
    <cellStyle name="40 % - Akzent4 2 9 2" xfId="7316"/>
    <cellStyle name="40 % - Akzent4 2 9 2 2" xfId="20767"/>
    <cellStyle name="40 % - Akzent4 2 9 2 3" xfId="34251"/>
    <cellStyle name="40 % - Akzent4 2 9 2 4" xfId="47742"/>
    <cellStyle name="40 % - Akzent4 2 9 3" xfId="10672"/>
    <cellStyle name="40 % - Akzent4 2 9 3 2" xfId="24123"/>
    <cellStyle name="40 % - Akzent4 2 9 3 3" xfId="37607"/>
    <cellStyle name="40 % - Akzent4 2 9 3 4" xfId="51098"/>
    <cellStyle name="40 % - Akzent4 2 9 4" xfId="14028"/>
    <cellStyle name="40 % - Akzent4 2 9 4 2" xfId="27479"/>
    <cellStyle name="40 % - Akzent4 2 9 4 3" xfId="40963"/>
    <cellStyle name="40 % - Akzent4 2 9 4 4" xfId="54454"/>
    <cellStyle name="40 % - Akzent4 2 9 5" xfId="17410"/>
    <cellStyle name="40 % - Akzent4 2 9 6" xfId="30894"/>
    <cellStyle name="40 % - Akzent4 2 9 7" xfId="44385"/>
    <cellStyle name="40 % - Akzent4 20" xfId="41469"/>
    <cellStyle name="40 % - Akzent4 3" xfId="1163"/>
    <cellStyle name="40 % - Akzent4 3 10" xfId="11247"/>
    <cellStyle name="40 % - Akzent4 3 10 2" xfId="24698"/>
    <cellStyle name="40 % - Akzent4 3 10 3" xfId="38182"/>
    <cellStyle name="40 % - Akzent4 3 10 4" xfId="51673"/>
    <cellStyle name="40 % - Akzent4 3 11" xfId="14628"/>
    <cellStyle name="40 % - Akzent4 3 12" xfId="28111"/>
    <cellStyle name="40 % - Akzent4 3 13" xfId="41602"/>
    <cellStyle name="40 % - Akzent4 3 2" xfId="1257"/>
    <cellStyle name="40 % - Akzent4 3 2 10" xfId="14730"/>
    <cellStyle name="40 % - Akzent4 3 2 11" xfId="28213"/>
    <cellStyle name="40 % - Akzent4 3 2 12" xfId="41704"/>
    <cellStyle name="40 % - Akzent4 3 2 2" xfId="1495"/>
    <cellStyle name="40 % - Akzent4 3 2 2 10" xfId="28463"/>
    <cellStyle name="40 % - Akzent4 3 2 2 11" xfId="41954"/>
    <cellStyle name="40 % - Akzent4 3 2 2 2" xfId="2071"/>
    <cellStyle name="40 % - Akzent4 3 2 2 2 2" xfId="3212"/>
    <cellStyle name="40 % - Akzent4 3 2 2 2 2 2" xfId="6573"/>
    <cellStyle name="40 % - Akzent4 3 2 2 2 2 2 2" xfId="20024"/>
    <cellStyle name="40 % - Akzent4 3 2 2 2 2 2 3" xfId="33508"/>
    <cellStyle name="40 % - Akzent4 3 2 2 2 2 2 4" xfId="46999"/>
    <cellStyle name="40 % - Akzent4 3 2 2 2 2 3" xfId="9929"/>
    <cellStyle name="40 % - Akzent4 3 2 2 2 2 3 2" xfId="23380"/>
    <cellStyle name="40 % - Akzent4 3 2 2 2 2 3 3" xfId="36864"/>
    <cellStyle name="40 % - Akzent4 3 2 2 2 2 3 4" xfId="50355"/>
    <cellStyle name="40 % - Akzent4 3 2 2 2 2 4" xfId="13285"/>
    <cellStyle name="40 % - Akzent4 3 2 2 2 2 4 2" xfId="26736"/>
    <cellStyle name="40 % - Akzent4 3 2 2 2 2 4 3" xfId="40220"/>
    <cellStyle name="40 % - Akzent4 3 2 2 2 2 4 4" xfId="53711"/>
    <cellStyle name="40 % - Akzent4 3 2 2 2 2 5" xfId="16667"/>
    <cellStyle name="40 % - Akzent4 3 2 2 2 2 6" xfId="30151"/>
    <cellStyle name="40 % - Akzent4 3 2 2 2 2 7" xfId="43642"/>
    <cellStyle name="40 % - Akzent4 3 2 2 2 3" xfId="5446"/>
    <cellStyle name="40 % - Akzent4 3 2 2 2 3 2" xfId="18897"/>
    <cellStyle name="40 % - Akzent4 3 2 2 2 3 3" xfId="32381"/>
    <cellStyle name="40 % - Akzent4 3 2 2 2 3 4" xfId="45872"/>
    <cellStyle name="40 % - Akzent4 3 2 2 2 4" xfId="8802"/>
    <cellStyle name="40 % - Akzent4 3 2 2 2 4 2" xfId="22253"/>
    <cellStyle name="40 % - Akzent4 3 2 2 2 4 3" xfId="35737"/>
    <cellStyle name="40 % - Akzent4 3 2 2 2 4 4" xfId="49228"/>
    <cellStyle name="40 % - Akzent4 3 2 2 2 5" xfId="12158"/>
    <cellStyle name="40 % - Akzent4 3 2 2 2 5 2" xfId="25609"/>
    <cellStyle name="40 % - Akzent4 3 2 2 2 5 3" xfId="39093"/>
    <cellStyle name="40 % - Akzent4 3 2 2 2 5 4" xfId="52584"/>
    <cellStyle name="40 % - Akzent4 3 2 2 2 6" xfId="15540"/>
    <cellStyle name="40 % - Akzent4 3 2 2 2 7" xfId="29024"/>
    <cellStyle name="40 % - Akzent4 3 2 2 2 8" xfId="42515"/>
    <cellStyle name="40 % - Akzent4 3 2 2 3" xfId="2652"/>
    <cellStyle name="40 % - Akzent4 3 2 2 3 2" xfId="6013"/>
    <cellStyle name="40 % - Akzent4 3 2 2 3 2 2" xfId="19464"/>
    <cellStyle name="40 % - Akzent4 3 2 2 3 2 3" xfId="32948"/>
    <cellStyle name="40 % - Akzent4 3 2 2 3 2 4" xfId="46439"/>
    <cellStyle name="40 % - Akzent4 3 2 2 3 3" xfId="9369"/>
    <cellStyle name="40 % - Akzent4 3 2 2 3 3 2" xfId="22820"/>
    <cellStyle name="40 % - Akzent4 3 2 2 3 3 3" xfId="36304"/>
    <cellStyle name="40 % - Akzent4 3 2 2 3 3 4" xfId="49795"/>
    <cellStyle name="40 % - Akzent4 3 2 2 3 4" xfId="12725"/>
    <cellStyle name="40 % - Akzent4 3 2 2 3 4 2" xfId="26176"/>
    <cellStyle name="40 % - Akzent4 3 2 2 3 4 3" xfId="39660"/>
    <cellStyle name="40 % - Akzent4 3 2 2 3 4 4" xfId="53151"/>
    <cellStyle name="40 % - Akzent4 3 2 2 3 5" xfId="16107"/>
    <cellStyle name="40 % - Akzent4 3 2 2 3 6" xfId="29591"/>
    <cellStyle name="40 % - Akzent4 3 2 2 3 7" xfId="43082"/>
    <cellStyle name="40 % - Akzent4 3 2 2 4" xfId="3757"/>
    <cellStyle name="40 % - Akzent4 3 2 2 4 2" xfId="7118"/>
    <cellStyle name="40 % - Akzent4 3 2 2 4 2 2" xfId="20569"/>
    <cellStyle name="40 % - Akzent4 3 2 2 4 2 3" xfId="34053"/>
    <cellStyle name="40 % - Akzent4 3 2 2 4 2 4" xfId="47544"/>
    <cellStyle name="40 % - Akzent4 3 2 2 4 3" xfId="10474"/>
    <cellStyle name="40 % - Akzent4 3 2 2 4 3 2" xfId="23925"/>
    <cellStyle name="40 % - Akzent4 3 2 2 4 3 3" xfId="37409"/>
    <cellStyle name="40 % - Akzent4 3 2 2 4 3 4" xfId="50900"/>
    <cellStyle name="40 % - Akzent4 3 2 2 4 4" xfId="13830"/>
    <cellStyle name="40 % - Akzent4 3 2 2 4 4 2" xfId="27281"/>
    <cellStyle name="40 % - Akzent4 3 2 2 4 4 3" xfId="40765"/>
    <cellStyle name="40 % - Akzent4 3 2 2 4 4 4" xfId="54256"/>
    <cellStyle name="40 % - Akzent4 3 2 2 4 5" xfId="17212"/>
    <cellStyle name="40 % - Akzent4 3 2 2 4 6" xfId="30696"/>
    <cellStyle name="40 % - Akzent4 3 2 2 4 7" xfId="44187"/>
    <cellStyle name="40 % - Akzent4 3 2 2 5" xfId="4337"/>
    <cellStyle name="40 % - Akzent4 3 2 2 5 2" xfId="7694"/>
    <cellStyle name="40 % - Akzent4 3 2 2 5 2 2" xfId="21145"/>
    <cellStyle name="40 % - Akzent4 3 2 2 5 2 3" xfId="34629"/>
    <cellStyle name="40 % - Akzent4 3 2 2 5 2 4" xfId="48120"/>
    <cellStyle name="40 % - Akzent4 3 2 2 5 3" xfId="11050"/>
    <cellStyle name="40 % - Akzent4 3 2 2 5 3 2" xfId="24501"/>
    <cellStyle name="40 % - Akzent4 3 2 2 5 3 3" xfId="37985"/>
    <cellStyle name="40 % - Akzent4 3 2 2 5 3 4" xfId="51476"/>
    <cellStyle name="40 % - Akzent4 3 2 2 5 4" xfId="14406"/>
    <cellStyle name="40 % - Akzent4 3 2 2 5 4 2" xfId="27857"/>
    <cellStyle name="40 % - Akzent4 3 2 2 5 4 3" xfId="41341"/>
    <cellStyle name="40 % - Akzent4 3 2 2 5 4 4" xfId="54832"/>
    <cellStyle name="40 % - Akzent4 3 2 2 5 5" xfId="17788"/>
    <cellStyle name="40 % - Akzent4 3 2 2 5 6" xfId="31272"/>
    <cellStyle name="40 % - Akzent4 3 2 2 5 7" xfId="44763"/>
    <cellStyle name="40 % - Akzent4 3 2 2 6" xfId="4887"/>
    <cellStyle name="40 % - Akzent4 3 2 2 6 2" xfId="18338"/>
    <cellStyle name="40 % - Akzent4 3 2 2 6 3" xfId="31822"/>
    <cellStyle name="40 % - Akzent4 3 2 2 6 4" xfId="45313"/>
    <cellStyle name="40 % - Akzent4 3 2 2 7" xfId="8243"/>
    <cellStyle name="40 % - Akzent4 3 2 2 7 2" xfId="21694"/>
    <cellStyle name="40 % - Akzent4 3 2 2 7 3" xfId="35178"/>
    <cellStyle name="40 % - Akzent4 3 2 2 7 4" xfId="48669"/>
    <cellStyle name="40 % - Akzent4 3 2 2 8" xfId="11599"/>
    <cellStyle name="40 % - Akzent4 3 2 2 8 2" xfId="25050"/>
    <cellStyle name="40 % - Akzent4 3 2 2 8 3" xfId="38534"/>
    <cellStyle name="40 % - Akzent4 3 2 2 8 4" xfId="52025"/>
    <cellStyle name="40 % - Akzent4 3 2 2 9" xfId="14980"/>
    <cellStyle name="40 % - Akzent4 3 2 3" xfId="1822"/>
    <cellStyle name="40 % - Akzent4 3 2 3 2" xfId="2962"/>
    <cellStyle name="40 % - Akzent4 3 2 3 2 2" xfId="6323"/>
    <cellStyle name="40 % - Akzent4 3 2 3 2 2 2" xfId="19774"/>
    <cellStyle name="40 % - Akzent4 3 2 3 2 2 3" xfId="33258"/>
    <cellStyle name="40 % - Akzent4 3 2 3 2 2 4" xfId="46749"/>
    <cellStyle name="40 % - Akzent4 3 2 3 2 3" xfId="9679"/>
    <cellStyle name="40 % - Akzent4 3 2 3 2 3 2" xfId="23130"/>
    <cellStyle name="40 % - Akzent4 3 2 3 2 3 3" xfId="36614"/>
    <cellStyle name="40 % - Akzent4 3 2 3 2 3 4" xfId="50105"/>
    <cellStyle name="40 % - Akzent4 3 2 3 2 4" xfId="13035"/>
    <cellStyle name="40 % - Akzent4 3 2 3 2 4 2" xfId="26486"/>
    <cellStyle name="40 % - Akzent4 3 2 3 2 4 3" xfId="39970"/>
    <cellStyle name="40 % - Akzent4 3 2 3 2 4 4" xfId="53461"/>
    <cellStyle name="40 % - Akzent4 3 2 3 2 5" xfId="16417"/>
    <cellStyle name="40 % - Akzent4 3 2 3 2 6" xfId="29901"/>
    <cellStyle name="40 % - Akzent4 3 2 3 2 7" xfId="43392"/>
    <cellStyle name="40 % - Akzent4 3 2 3 3" xfId="5196"/>
    <cellStyle name="40 % - Akzent4 3 2 3 3 2" xfId="18647"/>
    <cellStyle name="40 % - Akzent4 3 2 3 3 3" xfId="32131"/>
    <cellStyle name="40 % - Akzent4 3 2 3 3 4" xfId="45622"/>
    <cellStyle name="40 % - Akzent4 3 2 3 4" xfId="8552"/>
    <cellStyle name="40 % - Akzent4 3 2 3 4 2" xfId="22003"/>
    <cellStyle name="40 % - Akzent4 3 2 3 4 3" xfId="35487"/>
    <cellStyle name="40 % - Akzent4 3 2 3 4 4" xfId="48978"/>
    <cellStyle name="40 % - Akzent4 3 2 3 5" xfId="11908"/>
    <cellStyle name="40 % - Akzent4 3 2 3 5 2" xfId="25359"/>
    <cellStyle name="40 % - Akzent4 3 2 3 5 3" xfId="38843"/>
    <cellStyle name="40 % - Akzent4 3 2 3 5 4" xfId="52334"/>
    <cellStyle name="40 % - Akzent4 3 2 3 6" xfId="15290"/>
    <cellStyle name="40 % - Akzent4 3 2 3 7" xfId="28774"/>
    <cellStyle name="40 % - Akzent4 3 2 3 8" xfId="42265"/>
    <cellStyle name="40 % - Akzent4 3 2 4" xfId="2401"/>
    <cellStyle name="40 % - Akzent4 3 2 4 2" xfId="5763"/>
    <cellStyle name="40 % - Akzent4 3 2 4 2 2" xfId="19214"/>
    <cellStyle name="40 % - Akzent4 3 2 4 2 3" xfId="32698"/>
    <cellStyle name="40 % - Akzent4 3 2 4 2 4" xfId="46189"/>
    <cellStyle name="40 % - Akzent4 3 2 4 3" xfId="9119"/>
    <cellStyle name="40 % - Akzent4 3 2 4 3 2" xfId="22570"/>
    <cellStyle name="40 % - Akzent4 3 2 4 3 3" xfId="36054"/>
    <cellStyle name="40 % - Akzent4 3 2 4 3 4" xfId="49545"/>
    <cellStyle name="40 % - Akzent4 3 2 4 4" xfId="12475"/>
    <cellStyle name="40 % - Akzent4 3 2 4 4 2" xfId="25926"/>
    <cellStyle name="40 % - Akzent4 3 2 4 4 3" xfId="39410"/>
    <cellStyle name="40 % - Akzent4 3 2 4 4 4" xfId="52901"/>
    <cellStyle name="40 % - Akzent4 3 2 4 5" xfId="15857"/>
    <cellStyle name="40 % - Akzent4 3 2 4 6" xfId="29341"/>
    <cellStyle name="40 % - Akzent4 3 2 4 7" xfId="42832"/>
    <cellStyle name="40 % - Akzent4 3 2 5" xfId="3507"/>
    <cellStyle name="40 % - Akzent4 3 2 5 2" xfId="6868"/>
    <cellStyle name="40 % - Akzent4 3 2 5 2 2" xfId="20319"/>
    <cellStyle name="40 % - Akzent4 3 2 5 2 3" xfId="33803"/>
    <cellStyle name="40 % - Akzent4 3 2 5 2 4" xfId="47294"/>
    <cellStyle name="40 % - Akzent4 3 2 5 3" xfId="10224"/>
    <cellStyle name="40 % - Akzent4 3 2 5 3 2" xfId="23675"/>
    <cellStyle name="40 % - Akzent4 3 2 5 3 3" xfId="37159"/>
    <cellStyle name="40 % - Akzent4 3 2 5 3 4" xfId="50650"/>
    <cellStyle name="40 % - Akzent4 3 2 5 4" xfId="13580"/>
    <cellStyle name="40 % - Akzent4 3 2 5 4 2" xfId="27031"/>
    <cellStyle name="40 % - Akzent4 3 2 5 4 3" xfId="40515"/>
    <cellStyle name="40 % - Akzent4 3 2 5 4 4" xfId="54006"/>
    <cellStyle name="40 % - Akzent4 3 2 5 5" xfId="16962"/>
    <cellStyle name="40 % - Akzent4 3 2 5 6" xfId="30446"/>
    <cellStyle name="40 % - Akzent4 3 2 5 7" xfId="43937"/>
    <cellStyle name="40 % - Akzent4 3 2 6" xfId="4087"/>
    <cellStyle name="40 % - Akzent4 3 2 6 2" xfId="7444"/>
    <cellStyle name="40 % - Akzent4 3 2 6 2 2" xfId="20895"/>
    <cellStyle name="40 % - Akzent4 3 2 6 2 3" xfId="34379"/>
    <cellStyle name="40 % - Akzent4 3 2 6 2 4" xfId="47870"/>
    <cellStyle name="40 % - Akzent4 3 2 6 3" xfId="10800"/>
    <cellStyle name="40 % - Akzent4 3 2 6 3 2" xfId="24251"/>
    <cellStyle name="40 % - Akzent4 3 2 6 3 3" xfId="37735"/>
    <cellStyle name="40 % - Akzent4 3 2 6 3 4" xfId="51226"/>
    <cellStyle name="40 % - Akzent4 3 2 6 4" xfId="14156"/>
    <cellStyle name="40 % - Akzent4 3 2 6 4 2" xfId="27607"/>
    <cellStyle name="40 % - Akzent4 3 2 6 4 3" xfId="41091"/>
    <cellStyle name="40 % - Akzent4 3 2 6 4 4" xfId="54582"/>
    <cellStyle name="40 % - Akzent4 3 2 6 5" xfId="17538"/>
    <cellStyle name="40 % - Akzent4 3 2 6 6" xfId="31022"/>
    <cellStyle name="40 % - Akzent4 3 2 6 7" xfId="44513"/>
    <cellStyle name="40 % - Akzent4 3 2 7" xfId="4637"/>
    <cellStyle name="40 % - Akzent4 3 2 7 2" xfId="18088"/>
    <cellStyle name="40 % - Akzent4 3 2 7 3" xfId="31572"/>
    <cellStyle name="40 % - Akzent4 3 2 7 4" xfId="45063"/>
    <cellStyle name="40 % - Akzent4 3 2 8" xfId="7993"/>
    <cellStyle name="40 % - Akzent4 3 2 8 2" xfId="21444"/>
    <cellStyle name="40 % - Akzent4 3 2 8 3" xfId="34928"/>
    <cellStyle name="40 % - Akzent4 3 2 8 4" xfId="48419"/>
    <cellStyle name="40 % - Akzent4 3 2 9" xfId="11349"/>
    <cellStyle name="40 % - Akzent4 3 2 9 2" xfId="24800"/>
    <cellStyle name="40 % - Akzent4 3 2 9 3" xfId="38284"/>
    <cellStyle name="40 % - Akzent4 3 2 9 4" xfId="51775"/>
    <cellStyle name="40 % - Akzent4 3 3" xfId="1397"/>
    <cellStyle name="40 % - Akzent4 3 3 10" xfId="28362"/>
    <cellStyle name="40 % - Akzent4 3 3 11" xfId="41853"/>
    <cellStyle name="40 % - Akzent4 3 3 2" xfId="1971"/>
    <cellStyle name="40 % - Akzent4 3 3 2 2" xfId="3111"/>
    <cellStyle name="40 % - Akzent4 3 3 2 2 2" xfId="6472"/>
    <cellStyle name="40 % - Akzent4 3 3 2 2 2 2" xfId="19923"/>
    <cellStyle name="40 % - Akzent4 3 3 2 2 2 3" xfId="33407"/>
    <cellStyle name="40 % - Akzent4 3 3 2 2 2 4" xfId="46898"/>
    <cellStyle name="40 % - Akzent4 3 3 2 2 3" xfId="9828"/>
    <cellStyle name="40 % - Akzent4 3 3 2 2 3 2" xfId="23279"/>
    <cellStyle name="40 % - Akzent4 3 3 2 2 3 3" xfId="36763"/>
    <cellStyle name="40 % - Akzent4 3 3 2 2 3 4" xfId="50254"/>
    <cellStyle name="40 % - Akzent4 3 3 2 2 4" xfId="13184"/>
    <cellStyle name="40 % - Akzent4 3 3 2 2 4 2" xfId="26635"/>
    <cellStyle name="40 % - Akzent4 3 3 2 2 4 3" xfId="40119"/>
    <cellStyle name="40 % - Akzent4 3 3 2 2 4 4" xfId="53610"/>
    <cellStyle name="40 % - Akzent4 3 3 2 2 5" xfId="16566"/>
    <cellStyle name="40 % - Akzent4 3 3 2 2 6" xfId="30050"/>
    <cellStyle name="40 % - Akzent4 3 3 2 2 7" xfId="43541"/>
    <cellStyle name="40 % - Akzent4 3 3 2 3" xfId="5345"/>
    <cellStyle name="40 % - Akzent4 3 3 2 3 2" xfId="18796"/>
    <cellStyle name="40 % - Akzent4 3 3 2 3 3" xfId="32280"/>
    <cellStyle name="40 % - Akzent4 3 3 2 3 4" xfId="45771"/>
    <cellStyle name="40 % - Akzent4 3 3 2 4" xfId="8701"/>
    <cellStyle name="40 % - Akzent4 3 3 2 4 2" xfId="22152"/>
    <cellStyle name="40 % - Akzent4 3 3 2 4 3" xfId="35636"/>
    <cellStyle name="40 % - Akzent4 3 3 2 4 4" xfId="49127"/>
    <cellStyle name="40 % - Akzent4 3 3 2 5" xfId="12057"/>
    <cellStyle name="40 % - Akzent4 3 3 2 5 2" xfId="25508"/>
    <cellStyle name="40 % - Akzent4 3 3 2 5 3" xfId="38992"/>
    <cellStyle name="40 % - Akzent4 3 3 2 5 4" xfId="52483"/>
    <cellStyle name="40 % - Akzent4 3 3 2 6" xfId="15439"/>
    <cellStyle name="40 % - Akzent4 3 3 2 7" xfId="28923"/>
    <cellStyle name="40 % - Akzent4 3 3 2 8" xfId="42414"/>
    <cellStyle name="40 % - Akzent4 3 3 3" xfId="2551"/>
    <cellStyle name="40 % - Akzent4 3 3 3 2" xfId="5912"/>
    <cellStyle name="40 % - Akzent4 3 3 3 2 2" xfId="19363"/>
    <cellStyle name="40 % - Akzent4 3 3 3 2 3" xfId="32847"/>
    <cellStyle name="40 % - Akzent4 3 3 3 2 4" xfId="46338"/>
    <cellStyle name="40 % - Akzent4 3 3 3 3" xfId="9268"/>
    <cellStyle name="40 % - Akzent4 3 3 3 3 2" xfId="22719"/>
    <cellStyle name="40 % - Akzent4 3 3 3 3 3" xfId="36203"/>
    <cellStyle name="40 % - Akzent4 3 3 3 3 4" xfId="49694"/>
    <cellStyle name="40 % - Akzent4 3 3 3 4" xfId="12624"/>
    <cellStyle name="40 % - Akzent4 3 3 3 4 2" xfId="26075"/>
    <cellStyle name="40 % - Akzent4 3 3 3 4 3" xfId="39559"/>
    <cellStyle name="40 % - Akzent4 3 3 3 4 4" xfId="53050"/>
    <cellStyle name="40 % - Akzent4 3 3 3 5" xfId="16006"/>
    <cellStyle name="40 % - Akzent4 3 3 3 6" xfId="29490"/>
    <cellStyle name="40 % - Akzent4 3 3 3 7" xfId="42981"/>
    <cellStyle name="40 % - Akzent4 3 3 4" xfId="3656"/>
    <cellStyle name="40 % - Akzent4 3 3 4 2" xfId="7017"/>
    <cellStyle name="40 % - Akzent4 3 3 4 2 2" xfId="20468"/>
    <cellStyle name="40 % - Akzent4 3 3 4 2 3" xfId="33952"/>
    <cellStyle name="40 % - Akzent4 3 3 4 2 4" xfId="47443"/>
    <cellStyle name="40 % - Akzent4 3 3 4 3" xfId="10373"/>
    <cellStyle name="40 % - Akzent4 3 3 4 3 2" xfId="23824"/>
    <cellStyle name="40 % - Akzent4 3 3 4 3 3" xfId="37308"/>
    <cellStyle name="40 % - Akzent4 3 3 4 3 4" xfId="50799"/>
    <cellStyle name="40 % - Akzent4 3 3 4 4" xfId="13729"/>
    <cellStyle name="40 % - Akzent4 3 3 4 4 2" xfId="27180"/>
    <cellStyle name="40 % - Akzent4 3 3 4 4 3" xfId="40664"/>
    <cellStyle name="40 % - Akzent4 3 3 4 4 4" xfId="54155"/>
    <cellStyle name="40 % - Akzent4 3 3 4 5" xfId="17111"/>
    <cellStyle name="40 % - Akzent4 3 3 4 6" xfId="30595"/>
    <cellStyle name="40 % - Akzent4 3 3 4 7" xfId="44086"/>
    <cellStyle name="40 % - Akzent4 3 3 5" xfId="4236"/>
    <cellStyle name="40 % - Akzent4 3 3 5 2" xfId="7593"/>
    <cellStyle name="40 % - Akzent4 3 3 5 2 2" xfId="21044"/>
    <cellStyle name="40 % - Akzent4 3 3 5 2 3" xfId="34528"/>
    <cellStyle name="40 % - Akzent4 3 3 5 2 4" xfId="48019"/>
    <cellStyle name="40 % - Akzent4 3 3 5 3" xfId="10949"/>
    <cellStyle name="40 % - Akzent4 3 3 5 3 2" xfId="24400"/>
    <cellStyle name="40 % - Akzent4 3 3 5 3 3" xfId="37884"/>
    <cellStyle name="40 % - Akzent4 3 3 5 3 4" xfId="51375"/>
    <cellStyle name="40 % - Akzent4 3 3 5 4" xfId="14305"/>
    <cellStyle name="40 % - Akzent4 3 3 5 4 2" xfId="27756"/>
    <cellStyle name="40 % - Akzent4 3 3 5 4 3" xfId="41240"/>
    <cellStyle name="40 % - Akzent4 3 3 5 4 4" xfId="54731"/>
    <cellStyle name="40 % - Akzent4 3 3 5 5" xfId="17687"/>
    <cellStyle name="40 % - Akzent4 3 3 5 6" xfId="31171"/>
    <cellStyle name="40 % - Akzent4 3 3 5 7" xfId="44662"/>
    <cellStyle name="40 % - Akzent4 3 3 6" xfId="4786"/>
    <cellStyle name="40 % - Akzent4 3 3 6 2" xfId="18237"/>
    <cellStyle name="40 % - Akzent4 3 3 6 3" xfId="31721"/>
    <cellStyle name="40 % - Akzent4 3 3 6 4" xfId="45212"/>
    <cellStyle name="40 % - Akzent4 3 3 7" xfId="8142"/>
    <cellStyle name="40 % - Akzent4 3 3 7 2" xfId="21593"/>
    <cellStyle name="40 % - Akzent4 3 3 7 3" xfId="35077"/>
    <cellStyle name="40 % - Akzent4 3 3 7 4" xfId="48568"/>
    <cellStyle name="40 % - Akzent4 3 3 8" xfId="11498"/>
    <cellStyle name="40 % - Akzent4 3 3 8 2" xfId="24949"/>
    <cellStyle name="40 % - Akzent4 3 3 8 3" xfId="38433"/>
    <cellStyle name="40 % - Akzent4 3 3 8 4" xfId="51924"/>
    <cellStyle name="40 % - Akzent4 3 3 9" xfId="14879"/>
    <cellStyle name="40 % - Akzent4 3 4" xfId="1722"/>
    <cellStyle name="40 % - Akzent4 3 4 2" xfId="2861"/>
    <cellStyle name="40 % - Akzent4 3 4 2 2" xfId="6222"/>
    <cellStyle name="40 % - Akzent4 3 4 2 2 2" xfId="19673"/>
    <cellStyle name="40 % - Akzent4 3 4 2 2 3" xfId="33157"/>
    <cellStyle name="40 % - Akzent4 3 4 2 2 4" xfId="46648"/>
    <cellStyle name="40 % - Akzent4 3 4 2 3" xfId="9578"/>
    <cellStyle name="40 % - Akzent4 3 4 2 3 2" xfId="23029"/>
    <cellStyle name="40 % - Akzent4 3 4 2 3 3" xfId="36513"/>
    <cellStyle name="40 % - Akzent4 3 4 2 3 4" xfId="50004"/>
    <cellStyle name="40 % - Akzent4 3 4 2 4" xfId="12934"/>
    <cellStyle name="40 % - Akzent4 3 4 2 4 2" xfId="26385"/>
    <cellStyle name="40 % - Akzent4 3 4 2 4 3" xfId="39869"/>
    <cellStyle name="40 % - Akzent4 3 4 2 4 4" xfId="53360"/>
    <cellStyle name="40 % - Akzent4 3 4 2 5" xfId="16316"/>
    <cellStyle name="40 % - Akzent4 3 4 2 6" xfId="29800"/>
    <cellStyle name="40 % - Akzent4 3 4 2 7" xfId="43291"/>
    <cellStyle name="40 % - Akzent4 3 4 3" xfId="5095"/>
    <cellStyle name="40 % - Akzent4 3 4 3 2" xfId="18546"/>
    <cellStyle name="40 % - Akzent4 3 4 3 3" xfId="32030"/>
    <cellStyle name="40 % - Akzent4 3 4 3 4" xfId="45521"/>
    <cellStyle name="40 % - Akzent4 3 4 4" xfId="8451"/>
    <cellStyle name="40 % - Akzent4 3 4 4 2" xfId="21902"/>
    <cellStyle name="40 % - Akzent4 3 4 4 3" xfId="35386"/>
    <cellStyle name="40 % - Akzent4 3 4 4 4" xfId="48877"/>
    <cellStyle name="40 % - Akzent4 3 4 5" xfId="11807"/>
    <cellStyle name="40 % - Akzent4 3 4 5 2" xfId="25258"/>
    <cellStyle name="40 % - Akzent4 3 4 5 3" xfId="38742"/>
    <cellStyle name="40 % - Akzent4 3 4 5 4" xfId="52233"/>
    <cellStyle name="40 % - Akzent4 3 4 6" xfId="15189"/>
    <cellStyle name="40 % - Akzent4 3 4 7" xfId="28673"/>
    <cellStyle name="40 % - Akzent4 3 4 8" xfId="42164"/>
    <cellStyle name="40 % - Akzent4 3 5" xfId="2299"/>
    <cellStyle name="40 % - Akzent4 3 5 2" xfId="5661"/>
    <cellStyle name="40 % - Akzent4 3 5 2 2" xfId="19112"/>
    <cellStyle name="40 % - Akzent4 3 5 2 3" xfId="32596"/>
    <cellStyle name="40 % - Akzent4 3 5 2 4" xfId="46087"/>
    <cellStyle name="40 % - Akzent4 3 5 3" xfId="9017"/>
    <cellStyle name="40 % - Akzent4 3 5 3 2" xfId="22468"/>
    <cellStyle name="40 % - Akzent4 3 5 3 3" xfId="35952"/>
    <cellStyle name="40 % - Akzent4 3 5 3 4" xfId="49443"/>
    <cellStyle name="40 % - Akzent4 3 5 4" xfId="12373"/>
    <cellStyle name="40 % - Akzent4 3 5 4 2" xfId="25824"/>
    <cellStyle name="40 % - Akzent4 3 5 4 3" xfId="39308"/>
    <cellStyle name="40 % - Akzent4 3 5 4 4" xfId="52799"/>
    <cellStyle name="40 % - Akzent4 3 5 5" xfId="15755"/>
    <cellStyle name="40 % - Akzent4 3 5 6" xfId="29239"/>
    <cellStyle name="40 % - Akzent4 3 5 7" xfId="42730"/>
    <cellStyle name="40 % - Akzent4 3 6" xfId="3405"/>
    <cellStyle name="40 % - Akzent4 3 6 2" xfId="6766"/>
    <cellStyle name="40 % - Akzent4 3 6 2 2" xfId="20217"/>
    <cellStyle name="40 % - Akzent4 3 6 2 3" xfId="33701"/>
    <cellStyle name="40 % - Akzent4 3 6 2 4" xfId="47192"/>
    <cellStyle name="40 % - Akzent4 3 6 3" xfId="10122"/>
    <cellStyle name="40 % - Akzent4 3 6 3 2" xfId="23573"/>
    <cellStyle name="40 % - Akzent4 3 6 3 3" xfId="37057"/>
    <cellStyle name="40 % - Akzent4 3 6 3 4" xfId="50548"/>
    <cellStyle name="40 % - Akzent4 3 6 4" xfId="13478"/>
    <cellStyle name="40 % - Akzent4 3 6 4 2" xfId="26929"/>
    <cellStyle name="40 % - Akzent4 3 6 4 3" xfId="40413"/>
    <cellStyle name="40 % - Akzent4 3 6 4 4" xfId="53904"/>
    <cellStyle name="40 % - Akzent4 3 6 5" xfId="16860"/>
    <cellStyle name="40 % - Akzent4 3 6 6" xfId="30344"/>
    <cellStyle name="40 % - Akzent4 3 6 7" xfId="43835"/>
    <cellStyle name="40 % - Akzent4 3 7" xfId="3985"/>
    <cellStyle name="40 % - Akzent4 3 7 2" xfId="7342"/>
    <cellStyle name="40 % - Akzent4 3 7 2 2" xfId="20793"/>
    <cellStyle name="40 % - Akzent4 3 7 2 3" xfId="34277"/>
    <cellStyle name="40 % - Akzent4 3 7 2 4" xfId="47768"/>
    <cellStyle name="40 % - Akzent4 3 7 3" xfId="10698"/>
    <cellStyle name="40 % - Akzent4 3 7 3 2" xfId="24149"/>
    <cellStyle name="40 % - Akzent4 3 7 3 3" xfId="37633"/>
    <cellStyle name="40 % - Akzent4 3 7 3 4" xfId="51124"/>
    <cellStyle name="40 % - Akzent4 3 7 4" xfId="14054"/>
    <cellStyle name="40 % - Akzent4 3 7 4 2" xfId="27505"/>
    <cellStyle name="40 % - Akzent4 3 7 4 3" xfId="40989"/>
    <cellStyle name="40 % - Akzent4 3 7 4 4" xfId="54480"/>
    <cellStyle name="40 % - Akzent4 3 7 5" xfId="17436"/>
    <cellStyle name="40 % - Akzent4 3 7 6" xfId="30920"/>
    <cellStyle name="40 % - Akzent4 3 7 7" xfId="44411"/>
    <cellStyle name="40 % - Akzent4 3 8" xfId="4535"/>
    <cellStyle name="40 % - Akzent4 3 8 2" xfId="17986"/>
    <cellStyle name="40 % - Akzent4 3 8 3" xfId="31470"/>
    <cellStyle name="40 % - Akzent4 3 8 4" xfId="44961"/>
    <cellStyle name="40 % - Akzent4 3 9" xfId="7891"/>
    <cellStyle name="40 % - Akzent4 3 9 2" xfId="21342"/>
    <cellStyle name="40 % - Akzent4 3 9 3" xfId="34826"/>
    <cellStyle name="40 % - Akzent4 3 9 4" xfId="48317"/>
    <cellStyle name="40 % - Akzent4 4" xfId="1182"/>
    <cellStyle name="40 % - Akzent4 4 10" xfId="11266"/>
    <cellStyle name="40 % - Akzent4 4 10 2" xfId="24717"/>
    <cellStyle name="40 % - Akzent4 4 10 3" xfId="38201"/>
    <cellStyle name="40 % - Akzent4 4 10 4" xfId="51692"/>
    <cellStyle name="40 % - Akzent4 4 11" xfId="14647"/>
    <cellStyle name="40 % - Akzent4 4 12" xfId="28130"/>
    <cellStyle name="40 % - Akzent4 4 13" xfId="41621"/>
    <cellStyle name="40 % - Akzent4 4 2" xfId="1276"/>
    <cellStyle name="40 % - Akzent4 4 2 10" xfId="14749"/>
    <cellStyle name="40 % - Akzent4 4 2 11" xfId="28232"/>
    <cellStyle name="40 % - Akzent4 4 2 12" xfId="41723"/>
    <cellStyle name="40 % - Akzent4 4 2 2" xfId="1514"/>
    <cellStyle name="40 % - Akzent4 4 2 2 10" xfId="28482"/>
    <cellStyle name="40 % - Akzent4 4 2 2 11" xfId="41973"/>
    <cellStyle name="40 % - Akzent4 4 2 2 2" xfId="2090"/>
    <cellStyle name="40 % - Akzent4 4 2 2 2 2" xfId="3231"/>
    <cellStyle name="40 % - Akzent4 4 2 2 2 2 2" xfId="6592"/>
    <cellStyle name="40 % - Akzent4 4 2 2 2 2 2 2" xfId="20043"/>
    <cellStyle name="40 % - Akzent4 4 2 2 2 2 2 3" xfId="33527"/>
    <cellStyle name="40 % - Akzent4 4 2 2 2 2 2 4" xfId="47018"/>
    <cellStyle name="40 % - Akzent4 4 2 2 2 2 3" xfId="9948"/>
    <cellStyle name="40 % - Akzent4 4 2 2 2 2 3 2" xfId="23399"/>
    <cellStyle name="40 % - Akzent4 4 2 2 2 2 3 3" xfId="36883"/>
    <cellStyle name="40 % - Akzent4 4 2 2 2 2 3 4" xfId="50374"/>
    <cellStyle name="40 % - Akzent4 4 2 2 2 2 4" xfId="13304"/>
    <cellStyle name="40 % - Akzent4 4 2 2 2 2 4 2" xfId="26755"/>
    <cellStyle name="40 % - Akzent4 4 2 2 2 2 4 3" xfId="40239"/>
    <cellStyle name="40 % - Akzent4 4 2 2 2 2 4 4" xfId="53730"/>
    <cellStyle name="40 % - Akzent4 4 2 2 2 2 5" xfId="16686"/>
    <cellStyle name="40 % - Akzent4 4 2 2 2 2 6" xfId="30170"/>
    <cellStyle name="40 % - Akzent4 4 2 2 2 2 7" xfId="43661"/>
    <cellStyle name="40 % - Akzent4 4 2 2 2 3" xfId="5465"/>
    <cellStyle name="40 % - Akzent4 4 2 2 2 3 2" xfId="18916"/>
    <cellStyle name="40 % - Akzent4 4 2 2 2 3 3" xfId="32400"/>
    <cellStyle name="40 % - Akzent4 4 2 2 2 3 4" xfId="45891"/>
    <cellStyle name="40 % - Akzent4 4 2 2 2 4" xfId="8821"/>
    <cellStyle name="40 % - Akzent4 4 2 2 2 4 2" xfId="22272"/>
    <cellStyle name="40 % - Akzent4 4 2 2 2 4 3" xfId="35756"/>
    <cellStyle name="40 % - Akzent4 4 2 2 2 4 4" xfId="49247"/>
    <cellStyle name="40 % - Akzent4 4 2 2 2 5" xfId="12177"/>
    <cellStyle name="40 % - Akzent4 4 2 2 2 5 2" xfId="25628"/>
    <cellStyle name="40 % - Akzent4 4 2 2 2 5 3" xfId="39112"/>
    <cellStyle name="40 % - Akzent4 4 2 2 2 5 4" xfId="52603"/>
    <cellStyle name="40 % - Akzent4 4 2 2 2 6" xfId="15559"/>
    <cellStyle name="40 % - Akzent4 4 2 2 2 7" xfId="29043"/>
    <cellStyle name="40 % - Akzent4 4 2 2 2 8" xfId="42534"/>
    <cellStyle name="40 % - Akzent4 4 2 2 3" xfId="2671"/>
    <cellStyle name="40 % - Akzent4 4 2 2 3 2" xfId="6032"/>
    <cellStyle name="40 % - Akzent4 4 2 2 3 2 2" xfId="19483"/>
    <cellStyle name="40 % - Akzent4 4 2 2 3 2 3" xfId="32967"/>
    <cellStyle name="40 % - Akzent4 4 2 2 3 2 4" xfId="46458"/>
    <cellStyle name="40 % - Akzent4 4 2 2 3 3" xfId="9388"/>
    <cellStyle name="40 % - Akzent4 4 2 2 3 3 2" xfId="22839"/>
    <cellStyle name="40 % - Akzent4 4 2 2 3 3 3" xfId="36323"/>
    <cellStyle name="40 % - Akzent4 4 2 2 3 3 4" xfId="49814"/>
    <cellStyle name="40 % - Akzent4 4 2 2 3 4" xfId="12744"/>
    <cellStyle name="40 % - Akzent4 4 2 2 3 4 2" xfId="26195"/>
    <cellStyle name="40 % - Akzent4 4 2 2 3 4 3" xfId="39679"/>
    <cellStyle name="40 % - Akzent4 4 2 2 3 4 4" xfId="53170"/>
    <cellStyle name="40 % - Akzent4 4 2 2 3 5" xfId="16126"/>
    <cellStyle name="40 % - Akzent4 4 2 2 3 6" xfId="29610"/>
    <cellStyle name="40 % - Akzent4 4 2 2 3 7" xfId="43101"/>
    <cellStyle name="40 % - Akzent4 4 2 2 4" xfId="3776"/>
    <cellStyle name="40 % - Akzent4 4 2 2 4 2" xfId="7137"/>
    <cellStyle name="40 % - Akzent4 4 2 2 4 2 2" xfId="20588"/>
    <cellStyle name="40 % - Akzent4 4 2 2 4 2 3" xfId="34072"/>
    <cellStyle name="40 % - Akzent4 4 2 2 4 2 4" xfId="47563"/>
    <cellStyle name="40 % - Akzent4 4 2 2 4 3" xfId="10493"/>
    <cellStyle name="40 % - Akzent4 4 2 2 4 3 2" xfId="23944"/>
    <cellStyle name="40 % - Akzent4 4 2 2 4 3 3" xfId="37428"/>
    <cellStyle name="40 % - Akzent4 4 2 2 4 3 4" xfId="50919"/>
    <cellStyle name="40 % - Akzent4 4 2 2 4 4" xfId="13849"/>
    <cellStyle name="40 % - Akzent4 4 2 2 4 4 2" xfId="27300"/>
    <cellStyle name="40 % - Akzent4 4 2 2 4 4 3" xfId="40784"/>
    <cellStyle name="40 % - Akzent4 4 2 2 4 4 4" xfId="54275"/>
    <cellStyle name="40 % - Akzent4 4 2 2 4 5" xfId="17231"/>
    <cellStyle name="40 % - Akzent4 4 2 2 4 6" xfId="30715"/>
    <cellStyle name="40 % - Akzent4 4 2 2 4 7" xfId="44206"/>
    <cellStyle name="40 % - Akzent4 4 2 2 5" xfId="4356"/>
    <cellStyle name="40 % - Akzent4 4 2 2 5 2" xfId="7713"/>
    <cellStyle name="40 % - Akzent4 4 2 2 5 2 2" xfId="21164"/>
    <cellStyle name="40 % - Akzent4 4 2 2 5 2 3" xfId="34648"/>
    <cellStyle name="40 % - Akzent4 4 2 2 5 2 4" xfId="48139"/>
    <cellStyle name="40 % - Akzent4 4 2 2 5 3" xfId="11069"/>
    <cellStyle name="40 % - Akzent4 4 2 2 5 3 2" xfId="24520"/>
    <cellStyle name="40 % - Akzent4 4 2 2 5 3 3" xfId="38004"/>
    <cellStyle name="40 % - Akzent4 4 2 2 5 3 4" xfId="51495"/>
    <cellStyle name="40 % - Akzent4 4 2 2 5 4" xfId="14425"/>
    <cellStyle name="40 % - Akzent4 4 2 2 5 4 2" xfId="27876"/>
    <cellStyle name="40 % - Akzent4 4 2 2 5 4 3" xfId="41360"/>
    <cellStyle name="40 % - Akzent4 4 2 2 5 4 4" xfId="54851"/>
    <cellStyle name="40 % - Akzent4 4 2 2 5 5" xfId="17807"/>
    <cellStyle name="40 % - Akzent4 4 2 2 5 6" xfId="31291"/>
    <cellStyle name="40 % - Akzent4 4 2 2 5 7" xfId="44782"/>
    <cellStyle name="40 % - Akzent4 4 2 2 6" xfId="4906"/>
    <cellStyle name="40 % - Akzent4 4 2 2 6 2" xfId="18357"/>
    <cellStyle name="40 % - Akzent4 4 2 2 6 3" xfId="31841"/>
    <cellStyle name="40 % - Akzent4 4 2 2 6 4" xfId="45332"/>
    <cellStyle name="40 % - Akzent4 4 2 2 7" xfId="8262"/>
    <cellStyle name="40 % - Akzent4 4 2 2 7 2" xfId="21713"/>
    <cellStyle name="40 % - Akzent4 4 2 2 7 3" xfId="35197"/>
    <cellStyle name="40 % - Akzent4 4 2 2 7 4" xfId="48688"/>
    <cellStyle name="40 % - Akzent4 4 2 2 8" xfId="11618"/>
    <cellStyle name="40 % - Akzent4 4 2 2 8 2" xfId="25069"/>
    <cellStyle name="40 % - Akzent4 4 2 2 8 3" xfId="38553"/>
    <cellStyle name="40 % - Akzent4 4 2 2 8 4" xfId="52044"/>
    <cellStyle name="40 % - Akzent4 4 2 2 9" xfId="14999"/>
    <cellStyle name="40 % - Akzent4 4 2 3" xfId="1841"/>
    <cellStyle name="40 % - Akzent4 4 2 3 2" xfId="2981"/>
    <cellStyle name="40 % - Akzent4 4 2 3 2 2" xfId="6342"/>
    <cellStyle name="40 % - Akzent4 4 2 3 2 2 2" xfId="19793"/>
    <cellStyle name="40 % - Akzent4 4 2 3 2 2 3" xfId="33277"/>
    <cellStyle name="40 % - Akzent4 4 2 3 2 2 4" xfId="46768"/>
    <cellStyle name="40 % - Akzent4 4 2 3 2 3" xfId="9698"/>
    <cellStyle name="40 % - Akzent4 4 2 3 2 3 2" xfId="23149"/>
    <cellStyle name="40 % - Akzent4 4 2 3 2 3 3" xfId="36633"/>
    <cellStyle name="40 % - Akzent4 4 2 3 2 3 4" xfId="50124"/>
    <cellStyle name="40 % - Akzent4 4 2 3 2 4" xfId="13054"/>
    <cellStyle name="40 % - Akzent4 4 2 3 2 4 2" xfId="26505"/>
    <cellStyle name="40 % - Akzent4 4 2 3 2 4 3" xfId="39989"/>
    <cellStyle name="40 % - Akzent4 4 2 3 2 4 4" xfId="53480"/>
    <cellStyle name="40 % - Akzent4 4 2 3 2 5" xfId="16436"/>
    <cellStyle name="40 % - Akzent4 4 2 3 2 6" xfId="29920"/>
    <cellStyle name="40 % - Akzent4 4 2 3 2 7" xfId="43411"/>
    <cellStyle name="40 % - Akzent4 4 2 3 3" xfId="5215"/>
    <cellStyle name="40 % - Akzent4 4 2 3 3 2" xfId="18666"/>
    <cellStyle name="40 % - Akzent4 4 2 3 3 3" xfId="32150"/>
    <cellStyle name="40 % - Akzent4 4 2 3 3 4" xfId="45641"/>
    <cellStyle name="40 % - Akzent4 4 2 3 4" xfId="8571"/>
    <cellStyle name="40 % - Akzent4 4 2 3 4 2" xfId="22022"/>
    <cellStyle name="40 % - Akzent4 4 2 3 4 3" xfId="35506"/>
    <cellStyle name="40 % - Akzent4 4 2 3 4 4" xfId="48997"/>
    <cellStyle name="40 % - Akzent4 4 2 3 5" xfId="11927"/>
    <cellStyle name="40 % - Akzent4 4 2 3 5 2" xfId="25378"/>
    <cellStyle name="40 % - Akzent4 4 2 3 5 3" xfId="38862"/>
    <cellStyle name="40 % - Akzent4 4 2 3 5 4" xfId="52353"/>
    <cellStyle name="40 % - Akzent4 4 2 3 6" xfId="15309"/>
    <cellStyle name="40 % - Akzent4 4 2 3 7" xfId="28793"/>
    <cellStyle name="40 % - Akzent4 4 2 3 8" xfId="42284"/>
    <cellStyle name="40 % - Akzent4 4 2 4" xfId="2420"/>
    <cellStyle name="40 % - Akzent4 4 2 4 2" xfId="5782"/>
    <cellStyle name="40 % - Akzent4 4 2 4 2 2" xfId="19233"/>
    <cellStyle name="40 % - Akzent4 4 2 4 2 3" xfId="32717"/>
    <cellStyle name="40 % - Akzent4 4 2 4 2 4" xfId="46208"/>
    <cellStyle name="40 % - Akzent4 4 2 4 3" xfId="9138"/>
    <cellStyle name="40 % - Akzent4 4 2 4 3 2" xfId="22589"/>
    <cellStyle name="40 % - Akzent4 4 2 4 3 3" xfId="36073"/>
    <cellStyle name="40 % - Akzent4 4 2 4 3 4" xfId="49564"/>
    <cellStyle name="40 % - Akzent4 4 2 4 4" xfId="12494"/>
    <cellStyle name="40 % - Akzent4 4 2 4 4 2" xfId="25945"/>
    <cellStyle name="40 % - Akzent4 4 2 4 4 3" xfId="39429"/>
    <cellStyle name="40 % - Akzent4 4 2 4 4 4" xfId="52920"/>
    <cellStyle name="40 % - Akzent4 4 2 4 5" xfId="15876"/>
    <cellStyle name="40 % - Akzent4 4 2 4 6" xfId="29360"/>
    <cellStyle name="40 % - Akzent4 4 2 4 7" xfId="42851"/>
    <cellStyle name="40 % - Akzent4 4 2 5" xfId="3526"/>
    <cellStyle name="40 % - Akzent4 4 2 5 2" xfId="6887"/>
    <cellStyle name="40 % - Akzent4 4 2 5 2 2" xfId="20338"/>
    <cellStyle name="40 % - Akzent4 4 2 5 2 3" xfId="33822"/>
    <cellStyle name="40 % - Akzent4 4 2 5 2 4" xfId="47313"/>
    <cellStyle name="40 % - Akzent4 4 2 5 3" xfId="10243"/>
    <cellStyle name="40 % - Akzent4 4 2 5 3 2" xfId="23694"/>
    <cellStyle name="40 % - Akzent4 4 2 5 3 3" xfId="37178"/>
    <cellStyle name="40 % - Akzent4 4 2 5 3 4" xfId="50669"/>
    <cellStyle name="40 % - Akzent4 4 2 5 4" xfId="13599"/>
    <cellStyle name="40 % - Akzent4 4 2 5 4 2" xfId="27050"/>
    <cellStyle name="40 % - Akzent4 4 2 5 4 3" xfId="40534"/>
    <cellStyle name="40 % - Akzent4 4 2 5 4 4" xfId="54025"/>
    <cellStyle name="40 % - Akzent4 4 2 5 5" xfId="16981"/>
    <cellStyle name="40 % - Akzent4 4 2 5 6" xfId="30465"/>
    <cellStyle name="40 % - Akzent4 4 2 5 7" xfId="43956"/>
    <cellStyle name="40 % - Akzent4 4 2 6" xfId="4106"/>
    <cellStyle name="40 % - Akzent4 4 2 6 2" xfId="7463"/>
    <cellStyle name="40 % - Akzent4 4 2 6 2 2" xfId="20914"/>
    <cellStyle name="40 % - Akzent4 4 2 6 2 3" xfId="34398"/>
    <cellStyle name="40 % - Akzent4 4 2 6 2 4" xfId="47889"/>
    <cellStyle name="40 % - Akzent4 4 2 6 3" xfId="10819"/>
    <cellStyle name="40 % - Akzent4 4 2 6 3 2" xfId="24270"/>
    <cellStyle name="40 % - Akzent4 4 2 6 3 3" xfId="37754"/>
    <cellStyle name="40 % - Akzent4 4 2 6 3 4" xfId="51245"/>
    <cellStyle name="40 % - Akzent4 4 2 6 4" xfId="14175"/>
    <cellStyle name="40 % - Akzent4 4 2 6 4 2" xfId="27626"/>
    <cellStyle name="40 % - Akzent4 4 2 6 4 3" xfId="41110"/>
    <cellStyle name="40 % - Akzent4 4 2 6 4 4" xfId="54601"/>
    <cellStyle name="40 % - Akzent4 4 2 6 5" xfId="17557"/>
    <cellStyle name="40 % - Akzent4 4 2 6 6" xfId="31041"/>
    <cellStyle name="40 % - Akzent4 4 2 6 7" xfId="44532"/>
    <cellStyle name="40 % - Akzent4 4 2 7" xfId="4656"/>
    <cellStyle name="40 % - Akzent4 4 2 7 2" xfId="18107"/>
    <cellStyle name="40 % - Akzent4 4 2 7 3" xfId="31591"/>
    <cellStyle name="40 % - Akzent4 4 2 7 4" xfId="45082"/>
    <cellStyle name="40 % - Akzent4 4 2 8" xfId="8012"/>
    <cellStyle name="40 % - Akzent4 4 2 8 2" xfId="21463"/>
    <cellStyle name="40 % - Akzent4 4 2 8 3" xfId="34947"/>
    <cellStyle name="40 % - Akzent4 4 2 8 4" xfId="48438"/>
    <cellStyle name="40 % - Akzent4 4 2 9" xfId="11368"/>
    <cellStyle name="40 % - Akzent4 4 2 9 2" xfId="24819"/>
    <cellStyle name="40 % - Akzent4 4 2 9 3" xfId="38303"/>
    <cellStyle name="40 % - Akzent4 4 2 9 4" xfId="51794"/>
    <cellStyle name="40 % - Akzent4 4 3" xfId="1416"/>
    <cellStyle name="40 % - Akzent4 4 3 10" xfId="28381"/>
    <cellStyle name="40 % - Akzent4 4 3 11" xfId="41872"/>
    <cellStyle name="40 % - Akzent4 4 3 2" xfId="1990"/>
    <cellStyle name="40 % - Akzent4 4 3 2 2" xfId="3130"/>
    <cellStyle name="40 % - Akzent4 4 3 2 2 2" xfId="6491"/>
    <cellStyle name="40 % - Akzent4 4 3 2 2 2 2" xfId="19942"/>
    <cellStyle name="40 % - Akzent4 4 3 2 2 2 3" xfId="33426"/>
    <cellStyle name="40 % - Akzent4 4 3 2 2 2 4" xfId="46917"/>
    <cellStyle name="40 % - Akzent4 4 3 2 2 3" xfId="9847"/>
    <cellStyle name="40 % - Akzent4 4 3 2 2 3 2" xfId="23298"/>
    <cellStyle name="40 % - Akzent4 4 3 2 2 3 3" xfId="36782"/>
    <cellStyle name="40 % - Akzent4 4 3 2 2 3 4" xfId="50273"/>
    <cellStyle name="40 % - Akzent4 4 3 2 2 4" xfId="13203"/>
    <cellStyle name="40 % - Akzent4 4 3 2 2 4 2" xfId="26654"/>
    <cellStyle name="40 % - Akzent4 4 3 2 2 4 3" xfId="40138"/>
    <cellStyle name="40 % - Akzent4 4 3 2 2 4 4" xfId="53629"/>
    <cellStyle name="40 % - Akzent4 4 3 2 2 5" xfId="16585"/>
    <cellStyle name="40 % - Akzent4 4 3 2 2 6" xfId="30069"/>
    <cellStyle name="40 % - Akzent4 4 3 2 2 7" xfId="43560"/>
    <cellStyle name="40 % - Akzent4 4 3 2 3" xfId="5364"/>
    <cellStyle name="40 % - Akzent4 4 3 2 3 2" xfId="18815"/>
    <cellStyle name="40 % - Akzent4 4 3 2 3 3" xfId="32299"/>
    <cellStyle name="40 % - Akzent4 4 3 2 3 4" xfId="45790"/>
    <cellStyle name="40 % - Akzent4 4 3 2 4" xfId="8720"/>
    <cellStyle name="40 % - Akzent4 4 3 2 4 2" xfId="22171"/>
    <cellStyle name="40 % - Akzent4 4 3 2 4 3" xfId="35655"/>
    <cellStyle name="40 % - Akzent4 4 3 2 4 4" xfId="49146"/>
    <cellStyle name="40 % - Akzent4 4 3 2 5" xfId="12076"/>
    <cellStyle name="40 % - Akzent4 4 3 2 5 2" xfId="25527"/>
    <cellStyle name="40 % - Akzent4 4 3 2 5 3" xfId="39011"/>
    <cellStyle name="40 % - Akzent4 4 3 2 5 4" xfId="52502"/>
    <cellStyle name="40 % - Akzent4 4 3 2 6" xfId="15458"/>
    <cellStyle name="40 % - Akzent4 4 3 2 7" xfId="28942"/>
    <cellStyle name="40 % - Akzent4 4 3 2 8" xfId="42433"/>
    <cellStyle name="40 % - Akzent4 4 3 3" xfId="2570"/>
    <cellStyle name="40 % - Akzent4 4 3 3 2" xfId="5931"/>
    <cellStyle name="40 % - Akzent4 4 3 3 2 2" xfId="19382"/>
    <cellStyle name="40 % - Akzent4 4 3 3 2 3" xfId="32866"/>
    <cellStyle name="40 % - Akzent4 4 3 3 2 4" xfId="46357"/>
    <cellStyle name="40 % - Akzent4 4 3 3 3" xfId="9287"/>
    <cellStyle name="40 % - Akzent4 4 3 3 3 2" xfId="22738"/>
    <cellStyle name="40 % - Akzent4 4 3 3 3 3" xfId="36222"/>
    <cellStyle name="40 % - Akzent4 4 3 3 3 4" xfId="49713"/>
    <cellStyle name="40 % - Akzent4 4 3 3 4" xfId="12643"/>
    <cellStyle name="40 % - Akzent4 4 3 3 4 2" xfId="26094"/>
    <cellStyle name="40 % - Akzent4 4 3 3 4 3" xfId="39578"/>
    <cellStyle name="40 % - Akzent4 4 3 3 4 4" xfId="53069"/>
    <cellStyle name="40 % - Akzent4 4 3 3 5" xfId="16025"/>
    <cellStyle name="40 % - Akzent4 4 3 3 6" xfId="29509"/>
    <cellStyle name="40 % - Akzent4 4 3 3 7" xfId="43000"/>
    <cellStyle name="40 % - Akzent4 4 3 4" xfId="3675"/>
    <cellStyle name="40 % - Akzent4 4 3 4 2" xfId="7036"/>
    <cellStyle name="40 % - Akzent4 4 3 4 2 2" xfId="20487"/>
    <cellStyle name="40 % - Akzent4 4 3 4 2 3" xfId="33971"/>
    <cellStyle name="40 % - Akzent4 4 3 4 2 4" xfId="47462"/>
    <cellStyle name="40 % - Akzent4 4 3 4 3" xfId="10392"/>
    <cellStyle name="40 % - Akzent4 4 3 4 3 2" xfId="23843"/>
    <cellStyle name="40 % - Akzent4 4 3 4 3 3" xfId="37327"/>
    <cellStyle name="40 % - Akzent4 4 3 4 3 4" xfId="50818"/>
    <cellStyle name="40 % - Akzent4 4 3 4 4" xfId="13748"/>
    <cellStyle name="40 % - Akzent4 4 3 4 4 2" xfId="27199"/>
    <cellStyle name="40 % - Akzent4 4 3 4 4 3" xfId="40683"/>
    <cellStyle name="40 % - Akzent4 4 3 4 4 4" xfId="54174"/>
    <cellStyle name="40 % - Akzent4 4 3 4 5" xfId="17130"/>
    <cellStyle name="40 % - Akzent4 4 3 4 6" xfId="30614"/>
    <cellStyle name="40 % - Akzent4 4 3 4 7" xfId="44105"/>
    <cellStyle name="40 % - Akzent4 4 3 5" xfId="4255"/>
    <cellStyle name="40 % - Akzent4 4 3 5 2" xfId="7612"/>
    <cellStyle name="40 % - Akzent4 4 3 5 2 2" xfId="21063"/>
    <cellStyle name="40 % - Akzent4 4 3 5 2 3" xfId="34547"/>
    <cellStyle name="40 % - Akzent4 4 3 5 2 4" xfId="48038"/>
    <cellStyle name="40 % - Akzent4 4 3 5 3" xfId="10968"/>
    <cellStyle name="40 % - Akzent4 4 3 5 3 2" xfId="24419"/>
    <cellStyle name="40 % - Akzent4 4 3 5 3 3" xfId="37903"/>
    <cellStyle name="40 % - Akzent4 4 3 5 3 4" xfId="51394"/>
    <cellStyle name="40 % - Akzent4 4 3 5 4" xfId="14324"/>
    <cellStyle name="40 % - Akzent4 4 3 5 4 2" xfId="27775"/>
    <cellStyle name="40 % - Akzent4 4 3 5 4 3" xfId="41259"/>
    <cellStyle name="40 % - Akzent4 4 3 5 4 4" xfId="54750"/>
    <cellStyle name="40 % - Akzent4 4 3 5 5" xfId="17706"/>
    <cellStyle name="40 % - Akzent4 4 3 5 6" xfId="31190"/>
    <cellStyle name="40 % - Akzent4 4 3 5 7" xfId="44681"/>
    <cellStyle name="40 % - Akzent4 4 3 6" xfId="4805"/>
    <cellStyle name="40 % - Akzent4 4 3 6 2" xfId="18256"/>
    <cellStyle name="40 % - Akzent4 4 3 6 3" xfId="31740"/>
    <cellStyle name="40 % - Akzent4 4 3 6 4" xfId="45231"/>
    <cellStyle name="40 % - Akzent4 4 3 7" xfId="8161"/>
    <cellStyle name="40 % - Akzent4 4 3 7 2" xfId="21612"/>
    <cellStyle name="40 % - Akzent4 4 3 7 3" xfId="35096"/>
    <cellStyle name="40 % - Akzent4 4 3 7 4" xfId="48587"/>
    <cellStyle name="40 % - Akzent4 4 3 8" xfId="11517"/>
    <cellStyle name="40 % - Akzent4 4 3 8 2" xfId="24968"/>
    <cellStyle name="40 % - Akzent4 4 3 8 3" xfId="38452"/>
    <cellStyle name="40 % - Akzent4 4 3 8 4" xfId="51943"/>
    <cellStyle name="40 % - Akzent4 4 3 9" xfId="14898"/>
    <cellStyle name="40 % - Akzent4 4 4" xfId="1741"/>
    <cellStyle name="40 % - Akzent4 4 4 2" xfId="2880"/>
    <cellStyle name="40 % - Akzent4 4 4 2 2" xfId="6241"/>
    <cellStyle name="40 % - Akzent4 4 4 2 2 2" xfId="19692"/>
    <cellStyle name="40 % - Akzent4 4 4 2 2 3" xfId="33176"/>
    <cellStyle name="40 % - Akzent4 4 4 2 2 4" xfId="46667"/>
    <cellStyle name="40 % - Akzent4 4 4 2 3" xfId="9597"/>
    <cellStyle name="40 % - Akzent4 4 4 2 3 2" xfId="23048"/>
    <cellStyle name="40 % - Akzent4 4 4 2 3 3" xfId="36532"/>
    <cellStyle name="40 % - Akzent4 4 4 2 3 4" xfId="50023"/>
    <cellStyle name="40 % - Akzent4 4 4 2 4" xfId="12953"/>
    <cellStyle name="40 % - Akzent4 4 4 2 4 2" xfId="26404"/>
    <cellStyle name="40 % - Akzent4 4 4 2 4 3" xfId="39888"/>
    <cellStyle name="40 % - Akzent4 4 4 2 4 4" xfId="53379"/>
    <cellStyle name="40 % - Akzent4 4 4 2 5" xfId="16335"/>
    <cellStyle name="40 % - Akzent4 4 4 2 6" xfId="29819"/>
    <cellStyle name="40 % - Akzent4 4 4 2 7" xfId="43310"/>
    <cellStyle name="40 % - Akzent4 4 4 3" xfId="5114"/>
    <cellStyle name="40 % - Akzent4 4 4 3 2" xfId="18565"/>
    <cellStyle name="40 % - Akzent4 4 4 3 3" xfId="32049"/>
    <cellStyle name="40 % - Akzent4 4 4 3 4" xfId="45540"/>
    <cellStyle name="40 % - Akzent4 4 4 4" xfId="8470"/>
    <cellStyle name="40 % - Akzent4 4 4 4 2" xfId="21921"/>
    <cellStyle name="40 % - Akzent4 4 4 4 3" xfId="35405"/>
    <cellStyle name="40 % - Akzent4 4 4 4 4" xfId="48896"/>
    <cellStyle name="40 % - Akzent4 4 4 5" xfId="11826"/>
    <cellStyle name="40 % - Akzent4 4 4 5 2" xfId="25277"/>
    <cellStyle name="40 % - Akzent4 4 4 5 3" xfId="38761"/>
    <cellStyle name="40 % - Akzent4 4 4 5 4" xfId="52252"/>
    <cellStyle name="40 % - Akzent4 4 4 6" xfId="15208"/>
    <cellStyle name="40 % - Akzent4 4 4 7" xfId="28692"/>
    <cellStyle name="40 % - Akzent4 4 4 8" xfId="42183"/>
    <cellStyle name="40 % - Akzent4 4 5" xfId="2318"/>
    <cellStyle name="40 % - Akzent4 4 5 2" xfId="5680"/>
    <cellStyle name="40 % - Akzent4 4 5 2 2" xfId="19131"/>
    <cellStyle name="40 % - Akzent4 4 5 2 3" xfId="32615"/>
    <cellStyle name="40 % - Akzent4 4 5 2 4" xfId="46106"/>
    <cellStyle name="40 % - Akzent4 4 5 3" xfId="9036"/>
    <cellStyle name="40 % - Akzent4 4 5 3 2" xfId="22487"/>
    <cellStyle name="40 % - Akzent4 4 5 3 3" xfId="35971"/>
    <cellStyle name="40 % - Akzent4 4 5 3 4" xfId="49462"/>
    <cellStyle name="40 % - Akzent4 4 5 4" xfId="12392"/>
    <cellStyle name="40 % - Akzent4 4 5 4 2" xfId="25843"/>
    <cellStyle name="40 % - Akzent4 4 5 4 3" xfId="39327"/>
    <cellStyle name="40 % - Akzent4 4 5 4 4" xfId="52818"/>
    <cellStyle name="40 % - Akzent4 4 5 5" xfId="15774"/>
    <cellStyle name="40 % - Akzent4 4 5 6" xfId="29258"/>
    <cellStyle name="40 % - Akzent4 4 5 7" xfId="42749"/>
    <cellStyle name="40 % - Akzent4 4 6" xfId="3424"/>
    <cellStyle name="40 % - Akzent4 4 6 2" xfId="6785"/>
    <cellStyle name="40 % - Akzent4 4 6 2 2" xfId="20236"/>
    <cellStyle name="40 % - Akzent4 4 6 2 3" xfId="33720"/>
    <cellStyle name="40 % - Akzent4 4 6 2 4" xfId="47211"/>
    <cellStyle name="40 % - Akzent4 4 6 3" xfId="10141"/>
    <cellStyle name="40 % - Akzent4 4 6 3 2" xfId="23592"/>
    <cellStyle name="40 % - Akzent4 4 6 3 3" xfId="37076"/>
    <cellStyle name="40 % - Akzent4 4 6 3 4" xfId="50567"/>
    <cellStyle name="40 % - Akzent4 4 6 4" xfId="13497"/>
    <cellStyle name="40 % - Akzent4 4 6 4 2" xfId="26948"/>
    <cellStyle name="40 % - Akzent4 4 6 4 3" xfId="40432"/>
    <cellStyle name="40 % - Akzent4 4 6 4 4" xfId="53923"/>
    <cellStyle name="40 % - Akzent4 4 6 5" xfId="16879"/>
    <cellStyle name="40 % - Akzent4 4 6 6" xfId="30363"/>
    <cellStyle name="40 % - Akzent4 4 6 7" xfId="43854"/>
    <cellStyle name="40 % - Akzent4 4 7" xfId="4004"/>
    <cellStyle name="40 % - Akzent4 4 7 2" xfId="7361"/>
    <cellStyle name="40 % - Akzent4 4 7 2 2" xfId="20812"/>
    <cellStyle name="40 % - Akzent4 4 7 2 3" xfId="34296"/>
    <cellStyle name="40 % - Akzent4 4 7 2 4" xfId="47787"/>
    <cellStyle name="40 % - Akzent4 4 7 3" xfId="10717"/>
    <cellStyle name="40 % - Akzent4 4 7 3 2" xfId="24168"/>
    <cellStyle name="40 % - Akzent4 4 7 3 3" xfId="37652"/>
    <cellStyle name="40 % - Akzent4 4 7 3 4" xfId="51143"/>
    <cellStyle name="40 % - Akzent4 4 7 4" xfId="14073"/>
    <cellStyle name="40 % - Akzent4 4 7 4 2" xfId="27524"/>
    <cellStyle name="40 % - Akzent4 4 7 4 3" xfId="41008"/>
    <cellStyle name="40 % - Akzent4 4 7 4 4" xfId="54499"/>
    <cellStyle name="40 % - Akzent4 4 7 5" xfId="17455"/>
    <cellStyle name="40 % - Akzent4 4 7 6" xfId="30939"/>
    <cellStyle name="40 % - Akzent4 4 7 7" xfId="44430"/>
    <cellStyle name="40 % - Akzent4 4 8" xfId="4554"/>
    <cellStyle name="40 % - Akzent4 4 8 2" xfId="18005"/>
    <cellStyle name="40 % - Akzent4 4 8 3" xfId="31489"/>
    <cellStyle name="40 % - Akzent4 4 8 4" xfId="44980"/>
    <cellStyle name="40 % - Akzent4 4 9" xfId="7910"/>
    <cellStyle name="40 % - Akzent4 4 9 2" xfId="21361"/>
    <cellStyle name="40 % - Akzent4 4 9 3" xfId="34845"/>
    <cellStyle name="40 % - Akzent4 4 9 4" xfId="48336"/>
    <cellStyle name="40 % - Akzent4 5" xfId="1202"/>
    <cellStyle name="40 % - Akzent4 5 10" xfId="14665"/>
    <cellStyle name="40 % - Akzent4 5 11" xfId="28148"/>
    <cellStyle name="40 % - Akzent4 5 12" xfId="41639"/>
    <cellStyle name="40 % - Akzent4 5 2" xfId="1433"/>
    <cellStyle name="40 % - Akzent4 5 2 10" xfId="28398"/>
    <cellStyle name="40 % - Akzent4 5 2 11" xfId="41889"/>
    <cellStyle name="40 % - Akzent4 5 2 2" xfId="2007"/>
    <cellStyle name="40 % - Akzent4 5 2 2 2" xfId="3147"/>
    <cellStyle name="40 % - Akzent4 5 2 2 2 2" xfId="6508"/>
    <cellStyle name="40 % - Akzent4 5 2 2 2 2 2" xfId="19959"/>
    <cellStyle name="40 % - Akzent4 5 2 2 2 2 3" xfId="33443"/>
    <cellStyle name="40 % - Akzent4 5 2 2 2 2 4" xfId="46934"/>
    <cellStyle name="40 % - Akzent4 5 2 2 2 3" xfId="9864"/>
    <cellStyle name="40 % - Akzent4 5 2 2 2 3 2" xfId="23315"/>
    <cellStyle name="40 % - Akzent4 5 2 2 2 3 3" xfId="36799"/>
    <cellStyle name="40 % - Akzent4 5 2 2 2 3 4" xfId="50290"/>
    <cellStyle name="40 % - Akzent4 5 2 2 2 4" xfId="13220"/>
    <cellStyle name="40 % - Akzent4 5 2 2 2 4 2" xfId="26671"/>
    <cellStyle name="40 % - Akzent4 5 2 2 2 4 3" xfId="40155"/>
    <cellStyle name="40 % - Akzent4 5 2 2 2 4 4" xfId="53646"/>
    <cellStyle name="40 % - Akzent4 5 2 2 2 5" xfId="16602"/>
    <cellStyle name="40 % - Akzent4 5 2 2 2 6" xfId="30086"/>
    <cellStyle name="40 % - Akzent4 5 2 2 2 7" xfId="43577"/>
    <cellStyle name="40 % - Akzent4 5 2 2 3" xfId="5381"/>
    <cellStyle name="40 % - Akzent4 5 2 2 3 2" xfId="18832"/>
    <cellStyle name="40 % - Akzent4 5 2 2 3 3" xfId="32316"/>
    <cellStyle name="40 % - Akzent4 5 2 2 3 4" xfId="45807"/>
    <cellStyle name="40 % - Akzent4 5 2 2 4" xfId="8737"/>
    <cellStyle name="40 % - Akzent4 5 2 2 4 2" xfId="22188"/>
    <cellStyle name="40 % - Akzent4 5 2 2 4 3" xfId="35672"/>
    <cellStyle name="40 % - Akzent4 5 2 2 4 4" xfId="49163"/>
    <cellStyle name="40 % - Akzent4 5 2 2 5" xfId="12093"/>
    <cellStyle name="40 % - Akzent4 5 2 2 5 2" xfId="25544"/>
    <cellStyle name="40 % - Akzent4 5 2 2 5 3" xfId="39028"/>
    <cellStyle name="40 % - Akzent4 5 2 2 5 4" xfId="52519"/>
    <cellStyle name="40 % - Akzent4 5 2 2 6" xfId="15475"/>
    <cellStyle name="40 % - Akzent4 5 2 2 7" xfId="28959"/>
    <cellStyle name="40 % - Akzent4 5 2 2 8" xfId="42450"/>
    <cellStyle name="40 % - Akzent4 5 2 3" xfId="2587"/>
    <cellStyle name="40 % - Akzent4 5 2 3 2" xfId="5948"/>
    <cellStyle name="40 % - Akzent4 5 2 3 2 2" xfId="19399"/>
    <cellStyle name="40 % - Akzent4 5 2 3 2 3" xfId="32883"/>
    <cellStyle name="40 % - Akzent4 5 2 3 2 4" xfId="46374"/>
    <cellStyle name="40 % - Akzent4 5 2 3 3" xfId="9304"/>
    <cellStyle name="40 % - Akzent4 5 2 3 3 2" xfId="22755"/>
    <cellStyle name="40 % - Akzent4 5 2 3 3 3" xfId="36239"/>
    <cellStyle name="40 % - Akzent4 5 2 3 3 4" xfId="49730"/>
    <cellStyle name="40 % - Akzent4 5 2 3 4" xfId="12660"/>
    <cellStyle name="40 % - Akzent4 5 2 3 4 2" xfId="26111"/>
    <cellStyle name="40 % - Akzent4 5 2 3 4 3" xfId="39595"/>
    <cellStyle name="40 % - Akzent4 5 2 3 4 4" xfId="53086"/>
    <cellStyle name="40 % - Akzent4 5 2 3 5" xfId="16042"/>
    <cellStyle name="40 % - Akzent4 5 2 3 6" xfId="29526"/>
    <cellStyle name="40 % - Akzent4 5 2 3 7" xfId="43017"/>
    <cellStyle name="40 % - Akzent4 5 2 4" xfId="3692"/>
    <cellStyle name="40 % - Akzent4 5 2 4 2" xfId="7053"/>
    <cellStyle name="40 % - Akzent4 5 2 4 2 2" xfId="20504"/>
    <cellStyle name="40 % - Akzent4 5 2 4 2 3" xfId="33988"/>
    <cellStyle name="40 % - Akzent4 5 2 4 2 4" xfId="47479"/>
    <cellStyle name="40 % - Akzent4 5 2 4 3" xfId="10409"/>
    <cellStyle name="40 % - Akzent4 5 2 4 3 2" xfId="23860"/>
    <cellStyle name="40 % - Akzent4 5 2 4 3 3" xfId="37344"/>
    <cellStyle name="40 % - Akzent4 5 2 4 3 4" xfId="50835"/>
    <cellStyle name="40 % - Akzent4 5 2 4 4" xfId="13765"/>
    <cellStyle name="40 % - Akzent4 5 2 4 4 2" xfId="27216"/>
    <cellStyle name="40 % - Akzent4 5 2 4 4 3" xfId="40700"/>
    <cellStyle name="40 % - Akzent4 5 2 4 4 4" xfId="54191"/>
    <cellStyle name="40 % - Akzent4 5 2 4 5" xfId="17147"/>
    <cellStyle name="40 % - Akzent4 5 2 4 6" xfId="30631"/>
    <cellStyle name="40 % - Akzent4 5 2 4 7" xfId="44122"/>
    <cellStyle name="40 % - Akzent4 5 2 5" xfId="4272"/>
    <cellStyle name="40 % - Akzent4 5 2 5 2" xfId="7629"/>
    <cellStyle name="40 % - Akzent4 5 2 5 2 2" xfId="21080"/>
    <cellStyle name="40 % - Akzent4 5 2 5 2 3" xfId="34564"/>
    <cellStyle name="40 % - Akzent4 5 2 5 2 4" xfId="48055"/>
    <cellStyle name="40 % - Akzent4 5 2 5 3" xfId="10985"/>
    <cellStyle name="40 % - Akzent4 5 2 5 3 2" xfId="24436"/>
    <cellStyle name="40 % - Akzent4 5 2 5 3 3" xfId="37920"/>
    <cellStyle name="40 % - Akzent4 5 2 5 3 4" xfId="51411"/>
    <cellStyle name="40 % - Akzent4 5 2 5 4" xfId="14341"/>
    <cellStyle name="40 % - Akzent4 5 2 5 4 2" xfId="27792"/>
    <cellStyle name="40 % - Akzent4 5 2 5 4 3" xfId="41276"/>
    <cellStyle name="40 % - Akzent4 5 2 5 4 4" xfId="54767"/>
    <cellStyle name="40 % - Akzent4 5 2 5 5" xfId="17723"/>
    <cellStyle name="40 % - Akzent4 5 2 5 6" xfId="31207"/>
    <cellStyle name="40 % - Akzent4 5 2 5 7" xfId="44698"/>
    <cellStyle name="40 % - Akzent4 5 2 6" xfId="4822"/>
    <cellStyle name="40 % - Akzent4 5 2 6 2" xfId="18273"/>
    <cellStyle name="40 % - Akzent4 5 2 6 3" xfId="31757"/>
    <cellStyle name="40 % - Akzent4 5 2 6 4" xfId="45248"/>
    <cellStyle name="40 % - Akzent4 5 2 7" xfId="8178"/>
    <cellStyle name="40 % - Akzent4 5 2 7 2" xfId="21629"/>
    <cellStyle name="40 % - Akzent4 5 2 7 3" xfId="35113"/>
    <cellStyle name="40 % - Akzent4 5 2 7 4" xfId="48604"/>
    <cellStyle name="40 % - Akzent4 5 2 8" xfId="11534"/>
    <cellStyle name="40 % - Akzent4 5 2 8 2" xfId="24985"/>
    <cellStyle name="40 % - Akzent4 5 2 8 3" xfId="38469"/>
    <cellStyle name="40 % - Akzent4 5 2 8 4" xfId="51960"/>
    <cellStyle name="40 % - Akzent4 5 2 9" xfId="14915"/>
    <cellStyle name="40 % - Akzent4 5 3" xfId="1758"/>
    <cellStyle name="40 % - Akzent4 5 3 2" xfId="2897"/>
    <cellStyle name="40 % - Akzent4 5 3 2 2" xfId="6258"/>
    <cellStyle name="40 % - Akzent4 5 3 2 2 2" xfId="19709"/>
    <cellStyle name="40 % - Akzent4 5 3 2 2 3" xfId="33193"/>
    <cellStyle name="40 % - Akzent4 5 3 2 2 4" xfId="46684"/>
    <cellStyle name="40 % - Akzent4 5 3 2 3" xfId="9614"/>
    <cellStyle name="40 % - Akzent4 5 3 2 3 2" xfId="23065"/>
    <cellStyle name="40 % - Akzent4 5 3 2 3 3" xfId="36549"/>
    <cellStyle name="40 % - Akzent4 5 3 2 3 4" xfId="50040"/>
    <cellStyle name="40 % - Akzent4 5 3 2 4" xfId="12970"/>
    <cellStyle name="40 % - Akzent4 5 3 2 4 2" xfId="26421"/>
    <cellStyle name="40 % - Akzent4 5 3 2 4 3" xfId="39905"/>
    <cellStyle name="40 % - Akzent4 5 3 2 4 4" xfId="53396"/>
    <cellStyle name="40 % - Akzent4 5 3 2 5" xfId="16352"/>
    <cellStyle name="40 % - Akzent4 5 3 2 6" xfId="29836"/>
    <cellStyle name="40 % - Akzent4 5 3 2 7" xfId="43327"/>
    <cellStyle name="40 % - Akzent4 5 3 3" xfId="5131"/>
    <cellStyle name="40 % - Akzent4 5 3 3 2" xfId="18582"/>
    <cellStyle name="40 % - Akzent4 5 3 3 3" xfId="32066"/>
    <cellStyle name="40 % - Akzent4 5 3 3 4" xfId="45557"/>
    <cellStyle name="40 % - Akzent4 5 3 4" xfId="8487"/>
    <cellStyle name="40 % - Akzent4 5 3 4 2" xfId="21938"/>
    <cellStyle name="40 % - Akzent4 5 3 4 3" xfId="35422"/>
    <cellStyle name="40 % - Akzent4 5 3 4 4" xfId="48913"/>
    <cellStyle name="40 % - Akzent4 5 3 5" xfId="11843"/>
    <cellStyle name="40 % - Akzent4 5 3 5 2" xfId="25294"/>
    <cellStyle name="40 % - Akzent4 5 3 5 3" xfId="38778"/>
    <cellStyle name="40 % - Akzent4 5 3 5 4" xfId="52269"/>
    <cellStyle name="40 % - Akzent4 5 3 6" xfId="15225"/>
    <cellStyle name="40 % - Akzent4 5 3 7" xfId="28709"/>
    <cellStyle name="40 % - Akzent4 5 3 8" xfId="42200"/>
    <cellStyle name="40 % - Akzent4 5 4" xfId="2336"/>
    <cellStyle name="40 % - Akzent4 5 4 2" xfId="5698"/>
    <cellStyle name="40 % - Akzent4 5 4 2 2" xfId="19149"/>
    <cellStyle name="40 % - Akzent4 5 4 2 3" xfId="32633"/>
    <cellStyle name="40 % - Akzent4 5 4 2 4" xfId="46124"/>
    <cellStyle name="40 % - Akzent4 5 4 3" xfId="9054"/>
    <cellStyle name="40 % - Akzent4 5 4 3 2" xfId="22505"/>
    <cellStyle name="40 % - Akzent4 5 4 3 3" xfId="35989"/>
    <cellStyle name="40 % - Akzent4 5 4 3 4" xfId="49480"/>
    <cellStyle name="40 % - Akzent4 5 4 4" xfId="12410"/>
    <cellStyle name="40 % - Akzent4 5 4 4 2" xfId="25861"/>
    <cellStyle name="40 % - Akzent4 5 4 4 3" xfId="39345"/>
    <cellStyle name="40 % - Akzent4 5 4 4 4" xfId="52836"/>
    <cellStyle name="40 % - Akzent4 5 4 5" xfId="15792"/>
    <cellStyle name="40 % - Akzent4 5 4 6" xfId="29276"/>
    <cellStyle name="40 % - Akzent4 5 4 7" xfId="42767"/>
    <cellStyle name="40 % - Akzent4 5 5" xfId="3442"/>
    <cellStyle name="40 % - Akzent4 5 5 2" xfId="6803"/>
    <cellStyle name="40 % - Akzent4 5 5 2 2" xfId="20254"/>
    <cellStyle name="40 % - Akzent4 5 5 2 3" xfId="33738"/>
    <cellStyle name="40 % - Akzent4 5 5 2 4" xfId="47229"/>
    <cellStyle name="40 % - Akzent4 5 5 3" xfId="10159"/>
    <cellStyle name="40 % - Akzent4 5 5 3 2" xfId="23610"/>
    <cellStyle name="40 % - Akzent4 5 5 3 3" xfId="37094"/>
    <cellStyle name="40 % - Akzent4 5 5 3 4" xfId="50585"/>
    <cellStyle name="40 % - Akzent4 5 5 4" xfId="13515"/>
    <cellStyle name="40 % - Akzent4 5 5 4 2" xfId="26966"/>
    <cellStyle name="40 % - Akzent4 5 5 4 3" xfId="40450"/>
    <cellStyle name="40 % - Akzent4 5 5 4 4" xfId="53941"/>
    <cellStyle name="40 % - Akzent4 5 5 5" xfId="16897"/>
    <cellStyle name="40 % - Akzent4 5 5 6" xfId="30381"/>
    <cellStyle name="40 % - Akzent4 5 5 7" xfId="43872"/>
    <cellStyle name="40 % - Akzent4 5 6" xfId="4022"/>
    <cellStyle name="40 % - Akzent4 5 6 2" xfId="7379"/>
    <cellStyle name="40 % - Akzent4 5 6 2 2" xfId="20830"/>
    <cellStyle name="40 % - Akzent4 5 6 2 3" xfId="34314"/>
    <cellStyle name="40 % - Akzent4 5 6 2 4" xfId="47805"/>
    <cellStyle name="40 % - Akzent4 5 6 3" xfId="10735"/>
    <cellStyle name="40 % - Akzent4 5 6 3 2" xfId="24186"/>
    <cellStyle name="40 % - Akzent4 5 6 3 3" xfId="37670"/>
    <cellStyle name="40 % - Akzent4 5 6 3 4" xfId="51161"/>
    <cellStyle name="40 % - Akzent4 5 6 4" xfId="14091"/>
    <cellStyle name="40 % - Akzent4 5 6 4 2" xfId="27542"/>
    <cellStyle name="40 % - Akzent4 5 6 4 3" xfId="41026"/>
    <cellStyle name="40 % - Akzent4 5 6 4 4" xfId="54517"/>
    <cellStyle name="40 % - Akzent4 5 6 5" xfId="17473"/>
    <cellStyle name="40 % - Akzent4 5 6 6" xfId="30957"/>
    <cellStyle name="40 % - Akzent4 5 6 7" xfId="44448"/>
    <cellStyle name="40 % - Akzent4 5 7" xfId="4572"/>
    <cellStyle name="40 % - Akzent4 5 7 2" xfId="18023"/>
    <cellStyle name="40 % - Akzent4 5 7 3" xfId="31507"/>
    <cellStyle name="40 % - Akzent4 5 7 4" xfId="44998"/>
    <cellStyle name="40 % - Akzent4 5 8" xfId="7928"/>
    <cellStyle name="40 % - Akzent4 5 8 2" xfId="21379"/>
    <cellStyle name="40 % - Akzent4 5 8 3" xfId="34863"/>
    <cellStyle name="40 % - Akzent4 5 8 4" xfId="48354"/>
    <cellStyle name="40 % - Akzent4 5 9" xfId="11284"/>
    <cellStyle name="40 % - Akzent4 5 9 2" xfId="24735"/>
    <cellStyle name="40 % - Akzent4 5 9 3" xfId="38219"/>
    <cellStyle name="40 % - Akzent4 5 9 4" xfId="51710"/>
    <cellStyle name="40 % - Akzent4 6" xfId="1293"/>
    <cellStyle name="40 % - Akzent4 6 10" xfId="14766"/>
    <cellStyle name="40 % - Akzent4 6 11" xfId="28249"/>
    <cellStyle name="40 % - Akzent4 6 12" xfId="41740"/>
    <cellStyle name="40 % - Akzent4 6 2" xfId="1531"/>
    <cellStyle name="40 % - Akzent4 6 2 10" xfId="28499"/>
    <cellStyle name="40 % - Akzent4 6 2 11" xfId="41990"/>
    <cellStyle name="40 % - Akzent4 6 2 2" xfId="2107"/>
    <cellStyle name="40 % - Akzent4 6 2 2 2" xfId="3248"/>
    <cellStyle name="40 % - Akzent4 6 2 2 2 2" xfId="6609"/>
    <cellStyle name="40 % - Akzent4 6 2 2 2 2 2" xfId="20060"/>
    <cellStyle name="40 % - Akzent4 6 2 2 2 2 3" xfId="33544"/>
    <cellStyle name="40 % - Akzent4 6 2 2 2 2 4" xfId="47035"/>
    <cellStyle name="40 % - Akzent4 6 2 2 2 3" xfId="9965"/>
    <cellStyle name="40 % - Akzent4 6 2 2 2 3 2" xfId="23416"/>
    <cellStyle name="40 % - Akzent4 6 2 2 2 3 3" xfId="36900"/>
    <cellStyle name="40 % - Akzent4 6 2 2 2 3 4" xfId="50391"/>
    <cellStyle name="40 % - Akzent4 6 2 2 2 4" xfId="13321"/>
    <cellStyle name="40 % - Akzent4 6 2 2 2 4 2" xfId="26772"/>
    <cellStyle name="40 % - Akzent4 6 2 2 2 4 3" xfId="40256"/>
    <cellStyle name="40 % - Akzent4 6 2 2 2 4 4" xfId="53747"/>
    <cellStyle name="40 % - Akzent4 6 2 2 2 5" xfId="16703"/>
    <cellStyle name="40 % - Akzent4 6 2 2 2 6" xfId="30187"/>
    <cellStyle name="40 % - Akzent4 6 2 2 2 7" xfId="43678"/>
    <cellStyle name="40 % - Akzent4 6 2 2 3" xfId="5482"/>
    <cellStyle name="40 % - Akzent4 6 2 2 3 2" xfId="18933"/>
    <cellStyle name="40 % - Akzent4 6 2 2 3 3" xfId="32417"/>
    <cellStyle name="40 % - Akzent4 6 2 2 3 4" xfId="45908"/>
    <cellStyle name="40 % - Akzent4 6 2 2 4" xfId="8838"/>
    <cellStyle name="40 % - Akzent4 6 2 2 4 2" xfId="22289"/>
    <cellStyle name="40 % - Akzent4 6 2 2 4 3" xfId="35773"/>
    <cellStyle name="40 % - Akzent4 6 2 2 4 4" xfId="49264"/>
    <cellStyle name="40 % - Akzent4 6 2 2 5" xfId="12194"/>
    <cellStyle name="40 % - Akzent4 6 2 2 5 2" xfId="25645"/>
    <cellStyle name="40 % - Akzent4 6 2 2 5 3" xfId="39129"/>
    <cellStyle name="40 % - Akzent4 6 2 2 5 4" xfId="52620"/>
    <cellStyle name="40 % - Akzent4 6 2 2 6" xfId="15576"/>
    <cellStyle name="40 % - Akzent4 6 2 2 7" xfId="29060"/>
    <cellStyle name="40 % - Akzent4 6 2 2 8" xfId="42551"/>
    <cellStyle name="40 % - Akzent4 6 2 3" xfId="2688"/>
    <cellStyle name="40 % - Akzent4 6 2 3 2" xfId="6049"/>
    <cellStyle name="40 % - Akzent4 6 2 3 2 2" xfId="19500"/>
    <cellStyle name="40 % - Akzent4 6 2 3 2 3" xfId="32984"/>
    <cellStyle name="40 % - Akzent4 6 2 3 2 4" xfId="46475"/>
    <cellStyle name="40 % - Akzent4 6 2 3 3" xfId="9405"/>
    <cellStyle name="40 % - Akzent4 6 2 3 3 2" xfId="22856"/>
    <cellStyle name="40 % - Akzent4 6 2 3 3 3" xfId="36340"/>
    <cellStyle name="40 % - Akzent4 6 2 3 3 4" xfId="49831"/>
    <cellStyle name="40 % - Akzent4 6 2 3 4" xfId="12761"/>
    <cellStyle name="40 % - Akzent4 6 2 3 4 2" xfId="26212"/>
    <cellStyle name="40 % - Akzent4 6 2 3 4 3" xfId="39696"/>
    <cellStyle name="40 % - Akzent4 6 2 3 4 4" xfId="53187"/>
    <cellStyle name="40 % - Akzent4 6 2 3 5" xfId="16143"/>
    <cellStyle name="40 % - Akzent4 6 2 3 6" xfId="29627"/>
    <cellStyle name="40 % - Akzent4 6 2 3 7" xfId="43118"/>
    <cellStyle name="40 % - Akzent4 6 2 4" xfId="3793"/>
    <cellStyle name="40 % - Akzent4 6 2 4 2" xfId="7154"/>
    <cellStyle name="40 % - Akzent4 6 2 4 2 2" xfId="20605"/>
    <cellStyle name="40 % - Akzent4 6 2 4 2 3" xfId="34089"/>
    <cellStyle name="40 % - Akzent4 6 2 4 2 4" xfId="47580"/>
    <cellStyle name="40 % - Akzent4 6 2 4 3" xfId="10510"/>
    <cellStyle name="40 % - Akzent4 6 2 4 3 2" xfId="23961"/>
    <cellStyle name="40 % - Akzent4 6 2 4 3 3" xfId="37445"/>
    <cellStyle name="40 % - Akzent4 6 2 4 3 4" xfId="50936"/>
    <cellStyle name="40 % - Akzent4 6 2 4 4" xfId="13866"/>
    <cellStyle name="40 % - Akzent4 6 2 4 4 2" xfId="27317"/>
    <cellStyle name="40 % - Akzent4 6 2 4 4 3" xfId="40801"/>
    <cellStyle name="40 % - Akzent4 6 2 4 4 4" xfId="54292"/>
    <cellStyle name="40 % - Akzent4 6 2 4 5" xfId="17248"/>
    <cellStyle name="40 % - Akzent4 6 2 4 6" xfId="30732"/>
    <cellStyle name="40 % - Akzent4 6 2 4 7" xfId="44223"/>
    <cellStyle name="40 % - Akzent4 6 2 5" xfId="4373"/>
    <cellStyle name="40 % - Akzent4 6 2 5 2" xfId="7730"/>
    <cellStyle name="40 % - Akzent4 6 2 5 2 2" xfId="21181"/>
    <cellStyle name="40 % - Akzent4 6 2 5 2 3" xfId="34665"/>
    <cellStyle name="40 % - Akzent4 6 2 5 2 4" xfId="48156"/>
    <cellStyle name="40 % - Akzent4 6 2 5 3" xfId="11086"/>
    <cellStyle name="40 % - Akzent4 6 2 5 3 2" xfId="24537"/>
    <cellStyle name="40 % - Akzent4 6 2 5 3 3" xfId="38021"/>
    <cellStyle name="40 % - Akzent4 6 2 5 3 4" xfId="51512"/>
    <cellStyle name="40 % - Akzent4 6 2 5 4" xfId="14442"/>
    <cellStyle name="40 % - Akzent4 6 2 5 4 2" xfId="27893"/>
    <cellStyle name="40 % - Akzent4 6 2 5 4 3" xfId="41377"/>
    <cellStyle name="40 % - Akzent4 6 2 5 4 4" xfId="54868"/>
    <cellStyle name="40 % - Akzent4 6 2 5 5" xfId="17824"/>
    <cellStyle name="40 % - Akzent4 6 2 5 6" xfId="31308"/>
    <cellStyle name="40 % - Akzent4 6 2 5 7" xfId="44799"/>
    <cellStyle name="40 % - Akzent4 6 2 6" xfId="4923"/>
    <cellStyle name="40 % - Akzent4 6 2 6 2" xfId="18374"/>
    <cellStyle name="40 % - Akzent4 6 2 6 3" xfId="31858"/>
    <cellStyle name="40 % - Akzent4 6 2 6 4" xfId="45349"/>
    <cellStyle name="40 % - Akzent4 6 2 7" xfId="8279"/>
    <cellStyle name="40 % - Akzent4 6 2 7 2" xfId="21730"/>
    <cellStyle name="40 % - Akzent4 6 2 7 3" xfId="35214"/>
    <cellStyle name="40 % - Akzent4 6 2 7 4" xfId="48705"/>
    <cellStyle name="40 % - Akzent4 6 2 8" xfId="11635"/>
    <cellStyle name="40 % - Akzent4 6 2 8 2" xfId="25086"/>
    <cellStyle name="40 % - Akzent4 6 2 8 3" xfId="38570"/>
    <cellStyle name="40 % - Akzent4 6 2 8 4" xfId="52061"/>
    <cellStyle name="40 % - Akzent4 6 2 9" xfId="15016"/>
    <cellStyle name="40 % - Akzent4 6 3" xfId="1858"/>
    <cellStyle name="40 % - Akzent4 6 3 2" xfId="2998"/>
    <cellStyle name="40 % - Akzent4 6 3 2 2" xfId="6359"/>
    <cellStyle name="40 % - Akzent4 6 3 2 2 2" xfId="19810"/>
    <cellStyle name="40 % - Akzent4 6 3 2 2 3" xfId="33294"/>
    <cellStyle name="40 % - Akzent4 6 3 2 2 4" xfId="46785"/>
    <cellStyle name="40 % - Akzent4 6 3 2 3" xfId="9715"/>
    <cellStyle name="40 % - Akzent4 6 3 2 3 2" xfId="23166"/>
    <cellStyle name="40 % - Akzent4 6 3 2 3 3" xfId="36650"/>
    <cellStyle name="40 % - Akzent4 6 3 2 3 4" xfId="50141"/>
    <cellStyle name="40 % - Akzent4 6 3 2 4" xfId="13071"/>
    <cellStyle name="40 % - Akzent4 6 3 2 4 2" xfId="26522"/>
    <cellStyle name="40 % - Akzent4 6 3 2 4 3" xfId="40006"/>
    <cellStyle name="40 % - Akzent4 6 3 2 4 4" xfId="53497"/>
    <cellStyle name="40 % - Akzent4 6 3 2 5" xfId="16453"/>
    <cellStyle name="40 % - Akzent4 6 3 2 6" xfId="29937"/>
    <cellStyle name="40 % - Akzent4 6 3 2 7" xfId="43428"/>
    <cellStyle name="40 % - Akzent4 6 3 3" xfId="5232"/>
    <cellStyle name="40 % - Akzent4 6 3 3 2" xfId="18683"/>
    <cellStyle name="40 % - Akzent4 6 3 3 3" xfId="32167"/>
    <cellStyle name="40 % - Akzent4 6 3 3 4" xfId="45658"/>
    <cellStyle name="40 % - Akzent4 6 3 4" xfId="8588"/>
    <cellStyle name="40 % - Akzent4 6 3 4 2" xfId="22039"/>
    <cellStyle name="40 % - Akzent4 6 3 4 3" xfId="35523"/>
    <cellStyle name="40 % - Akzent4 6 3 4 4" xfId="49014"/>
    <cellStyle name="40 % - Akzent4 6 3 5" xfId="11944"/>
    <cellStyle name="40 % - Akzent4 6 3 5 2" xfId="25395"/>
    <cellStyle name="40 % - Akzent4 6 3 5 3" xfId="38879"/>
    <cellStyle name="40 % - Akzent4 6 3 5 4" xfId="52370"/>
    <cellStyle name="40 % - Akzent4 6 3 6" xfId="15326"/>
    <cellStyle name="40 % - Akzent4 6 3 7" xfId="28810"/>
    <cellStyle name="40 % - Akzent4 6 3 8" xfId="42301"/>
    <cellStyle name="40 % - Akzent4 6 4" xfId="2437"/>
    <cellStyle name="40 % - Akzent4 6 4 2" xfId="5799"/>
    <cellStyle name="40 % - Akzent4 6 4 2 2" xfId="19250"/>
    <cellStyle name="40 % - Akzent4 6 4 2 3" xfId="32734"/>
    <cellStyle name="40 % - Akzent4 6 4 2 4" xfId="46225"/>
    <cellStyle name="40 % - Akzent4 6 4 3" xfId="9155"/>
    <cellStyle name="40 % - Akzent4 6 4 3 2" xfId="22606"/>
    <cellStyle name="40 % - Akzent4 6 4 3 3" xfId="36090"/>
    <cellStyle name="40 % - Akzent4 6 4 3 4" xfId="49581"/>
    <cellStyle name="40 % - Akzent4 6 4 4" xfId="12511"/>
    <cellStyle name="40 % - Akzent4 6 4 4 2" xfId="25962"/>
    <cellStyle name="40 % - Akzent4 6 4 4 3" xfId="39446"/>
    <cellStyle name="40 % - Akzent4 6 4 4 4" xfId="52937"/>
    <cellStyle name="40 % - Akzent4 6 4 5" xfId="15893"/>
    <cellStyle name="40 % - Akzent4 6 4 6" xfId="29377"/>
    <cellStyle name="40 % - Akzent4 6 4 7" xfId="42868"/>
    <cellStyle name="40 % - Akzent4 6 5" xfId="3543"/>
    <cellStyle name="40 % - Akzent4 6 5 2" xfId="6904"/>
    <cellStyle name="40 % - Akzent4 6 5 2 2" xfId="20355"/>
    <cellStyle name="40 % - Akzent4 6 5 2 3" xfId="33839"/>
    <cellStyle name="40 % - Akzent4 6 5 2 4" xfId="47330"/>
    <cellStyle name="40 % - Akzent4 6 5 3" xfId="10260"/>
    <cellStyle name="40 % - Akzent4 6 5 3 2" xfId="23711"/>
    <cellStyle name="40 % - Akzent4 6 5 3 3" xfId="37195"/>
    <cellStyle name="40 % - Akzent4 6 5 3 4" xfId="50686"/>
    <cellStyle name="40 % - Akzent4 6 5 4" xfId="13616"/>
    <cellStyle name="40 % - Akzent4 6 5 4 2" xfId="27067"/>
    <cellStyle name="40 % - Akzent4 6 5 4 3" xfId="40551"/>
    <cellStyle name="40 % - Akzent4 6 5 4 4" xfId="54042"/>
    <cellStyle name="40 % - Akzent4 6 5 5" xfId="16998"/>
    <cellStyle name="40 % - Akzent4 6 5 6" xfId="30482"/>
    <cellStyle name="40 % - Akzent4 6 5 7" xfId="43973"/>
    <cellStyle name="40 % - Akzent4 6 6" xfId="4123"/>
    <cellStyle name="40 % - Akzent4 6 6 2" xfId="7480"/>
    <cellStyle name="40 % - Akzent4 6 6 2 2" xfId="20931"/>
    <cellStyle name="40 % - Akzent4 6 6 2 3" xfId="34415"/>
    <cellStyle name="40 % - Akzent4 6 6 2 4" xfId="47906"/>
    <cellStyle name="40 % - Akzent4 6 6 3" xfId="10836"/>
    <cellStyle name="40 % - Akzent4 6 6 3 2" xfId="24287"/>
    <cellStyle name="40 % - Akzent4 6 6 3 3" xfId="37771"/>
    <cellStyle name="40 % - Akzent4 6 6 3 4" xfId="51262"/>
    <cellStyle name="40 % - Akzent4 6 6 4" xfId="14192"/>
    <cellStyle name="40 % - Akzent4 6 6 4 2" xfId="27643"/>
    <cellStyle name="40 % - Akzent4 6 6 4 3" xfId="41127"/>
    <cellStyle name="40 % - Akzent4 6 6 4 4" xfId="54618"/>
    <cellStyle name="40 % - Akzent4 6 6 5" xfId="17574"/>
    <cellStyle name="40 % - Akzent4 6 6 6" xfId="31058"/>
    <cellStyle name="40 % - Akzent4 6 6 7" xfId="44549"/>
    <cellStyle name="40 % - Akzent4 6 7" xfId="4673"/>
    <cellStyle name="40 % - Akzent4 6 7 2" xfId="18124"/>
    <cellStyle name="40 % - Akzent4 6 7 3" xfId="31608"/>
    <cellStyle name="40 % - Akzent4 6 7 4" xfId="45099"/>
    <cellStyle name="40 % - Akzent4 6 8" xfId="8029"/>
    <cellStyle name="40 % - Akzent4 6 8 2" xfId="21480"/>
    <cellStyle name="40 % - Akzent4 6 8 3" xfId="34964"/>
    <cellStyle name="40 % - Akzent4 6 8 4" xfId="48455"/>
    <cellStyle name="40 % - Akzent4 6 9" xfId="11385"/>
    <cellStyle name="40 % - Akzent4 6 9 2" xfId="24836"/>
    <cellStyle name="40 % - Akzent4 6 9 3" xfId="38320"/>
    <cellStyle name="40 % - Akzent4 6 9 4" xfId="51811"/>
    <cellStyle name="40 % - Akzent4 7" xfId="1348"/>
    <cellStyle name="40 % - Akzent4 7 10" xfId="28310"/>
    <cellStyle name="40 % - Akzent4 7 11" xfId="41801"/>
    <cellStyle name="40 % - Akzent4 7 2" xfId="1919"/>
    <cellStyle name="40 % - Akzent4 7 2 2" xfId="3059"/>
    <cellStyle name="40 % - Akzent4 7 2 2 2" xfId="6420"/>
    <cellStyle name="40 % - Akzent4 7 2 2 2 2" xfId="19871"/>
    <cellStyle name="40 % - Akzent4 7 2 2 2 3" xfId="33355"/>
    <cellStyle name="40 % - Akzent4 7 2 2 2 4" xfId="46846"/>
    <cellStyle name="40 % - Akzent4 7 2 2 3" xfId="9776"/>
    <cellStyle name="40 % - Akzent4 7 2 2 3 2" xfId="23227"/>
    <cellStyle name="40 % - Akzent4 7 2 2 3 3" xfId="36711"/>
    <cellStyle name="40 % - Akzent4 7 2 2 3 4" xfId="50202"/>
    <cellStyle name="40 % - Akzent4 7 2 2 4" xfId="13132"/>
    <cellStyle name="40 % - Akzent4 7 2 2 4 2" xfId="26583"/>
    <cellStyle name="40 % - Akzent4 7 2 2 4 3" xfId="40067"/>
    <cellStyle name="40 % - Akzent4 7 2 2 4 4" xfId="53558"/>
    <cellStyle name="40 % - Akzent4 7 2 2 5" xfId="16514"/>
    <cellStyle name="40 % - Akzent4 7 2 2 6" xfId="29998"/>
    <cellStyle name="40 % - Akzent4 7 2 2 7" xfId="43489"/>
    <cellStyle name="40 % - Akzent4 7 2 3" xfId="5293"/>
    <cellStyle name="40 % - Akzent4 7 2 3 2" xfId="18744"/>
    <cellStyle name="40 % - Akzent4 7 2 3 3" xfId="32228"/>
    <cellStyle name="40 % - Akzent4 7 2 3 4" xfId="45719"/>
    <cellStyle name="40 % - Akzent4 7 2 4" xfId="8649"/>
    <cellStyle name="40 % - Akzent4 7 2 4 2" xfId="22100"/>
    <cellStyle name="40 % - Akzent4 7 2 4 3" xfId="35584"/>
    <cellStyle name="40 % - Akzent4 7 2 4 4" xfId="49075"/>
    <cellStyle name="40 % - Akzent4 7 2 5" xfId="12005"/>
    <cellStyle name="40 % - Akzent4 7 2 5 2" xfId="25456"/>
    <cellStyle name="40 % - Akzent4 7 2 5 3" xfId="38940"/>
    <cellStyle name="40 % - Akzent4 7 2 5 4" xfId="52431"/>
    <cellStyle name="40 % - Akzent4 7 2 6" xfId="15387"/>
    <cellStyle name="40 % - Akzent4 7 2 7" xfId="28871"/>
    <cellStyle name="40 % - Akzent4 7 2 8" xfId="42362"/>
    <cellStyle name="40 % - Akzent4 7 3" xfId="2499"/>
    <cellStyle name="40 % - Akzent4 7 3 2" xfId="5860"/>
    <cellStyle name="40 % - Akzent4 7 3 2 2" xfId="19311"/>
    <cellStyle name="40 % - Akzent4 7 3 2 3" xfId="32795"/>
    <cellStyle name="40 % - Akzent4 7 3 2 4" xfId="46286"/>
    <cellStyle name="40 % - Akzent4 7 3 3" xfId="9216"/>
    <cellStyle name="40 % - Akzent4 7 3 3 2" xfId="22667"/>
    <cellStyle name="40 % - Akzent4 7 3 3 3" xfId="36151"/>
    <cellStyle name="40 % - Akzent4 7 3 3 4" xfId="49642"/>
    <cellStyle name="40 % - Akzent4 7 3 4" xfId="12572"/>
    <cellStyle name="40 % - Akzent4 7 3 4 2" xfId="26023"/>
    <cellStyle name="40 % - Akzent4 7 3 4 3" xfId="39507"/>
    <cellStyle name="40 % - Akzent4 7 3 4 4" xfId="52998"/>
    <cellStyle name="40 % - Akzent4 7 3 5" xfId="15954"/>
    <cellStyle name="40 % - Akzent4 7 3 6" xfId="29438"/>
    <cellStyle name="40 % - Akzent4 7 3 7" xfId="42929"/>
    <cellStyle name="40 % - Akzent4 7 4" xfId="3604"/>
    <cellStyle name="40 % - Akzent4 7 4 2" xfId="6965"/>
    <cellStyle name="40 % - Akzent4 7 4 2 2" xfId="20416"/>
    <cellStyle name="40 % - Akzent4 7 4 2 3" xfId="33900"/>
    <cellStyle name="40 % - Akzent4 7 4 2 4" xfId="47391"/>
    <cellStyle name="40 % - Akzent4 7 4 3" xfId="10321"/>
    <cellStyle name="40 % - Akzent4 7 4 3 2" xfId="23772"/>
    <cellStyle name="40 % - Akzent4 7 4 3 3" xfId="37256"/>
    <cellStyle name="40 % - Akzent4 7 4 3 4" xfId="50747"/>
    <cellStyle name="40 % - Akzent4 7 4 4" xfId="13677"/>
    <cellStyle name="40 % - Akzent4 7 4 4 2" xfId="27128"/>
    <cellStyle name="40 % - Akzent4 7 4 4 3" xfId="40612"/>
    <cellStyle name="40 % - Akzent4 7 4 4 4" xfId="54103"/>
    <cellStyle name="40 % - Akzent4 7 4 5" xfId="17059"/>
    <cellStyle name="40 % - Akzent4 7 4 6" xfId="30543"/>
    <cellStyle name="40 % - Akzent4 7 4 7" xfId="44034"/>
    <cellStyle name="40 % - Akzent4 7 5" xfId="4184"/>
    <cellStyle name="40 % - Akzent4 7 5 2" xfId="7541"/>
    <cellStyle name="40 % - Akzent4 7 5 2 2" xfId="20992"/>
    <cellStyle name="40 % - Akzent4 7 5 2 3" xfId="34476"/>
    <cellStyle name="40 % - Akzent4 7 5 2 4" xfId="47967"/>
    <cellStyle name="40 % - Akzent4 7 5 3" xfId="10897"/>
    <cellStyle name="40 % - Akzent4 7 5 3 2" xfId="24348"/>
    <cellStyle name="40 % - Akzent4 7 5 3 3" xfId="37832"/>
    <cellStyle name="40 % - Akzent4 7 5 3 4" xfId="51323"/>
    <cellStyle name="40 % - Akzent4 7 5 4" xfId="14253"/>
    <cellStyle name="40 % - Akzent4 7 5 4 2" xfId="27704"/>
    <cellStyle name="40 % - Akzent4 7 5 4 3" xfId="41188"/>
    <cellStyle name="40 % - Akzent4 7 5 4 4" xfId="54679"/>
    <cellStyle name="40 % - Akzent4 7 5 5" xfId="17635"/>
    <cellStyle name="40 % - Akzent4 7 5 6" xfId="31119"/>
    <cellStyle name="40 % - Akzent4 7 5 7" xfId="44610"/>
    <cellStyle name="40 % - Akzent4 7 6" xfId="4734"/>
    <cellStyle name="40 % - Akzent4 7 6 2" xfId="18185"/>
    <cellStyle name="40 % - Akzent4 7 6 3" xfId="31669"/>
    <cellStyle name="40 % - Akzent4 7 6 4" xfId="45160"/>
    <cellStyle name="40 % - Akzent4 7 7" xfId="8090"/>
    <cellStyle name="40 % - Akzent4 7 7 2" xfId="21541"/>
    <cellStyle name="40 % - Akzent4 7 7 3" xfId="35025"/>
    <cellStyle name="40 % - Akzent4 7 7 4" xfId="48516"/>
    <cellStyle name="40 % - Akzent4 7 8" xfId="11446"/>
    <cellStyle name="40 % - Akzent4 7 8 2" xfId="24897"/>
    <cellStyle name="40 % - Akzent4 7 8 3" xfId="38381"/>
    <cellStyle name="40 % - Akzent4 7 8 4" xfId="51872"/>
    <cellStyle name="40 % - Akzent4 7 9" xfId="14827"/>
    <cellStyle name="40 % - Akzent4 8" xfId="1582"/>
    <cellStyle name="40 % - Akzent4 8 10" xfId="28551"/>
    <cellStyle name="40 % - Akzent4 8 11" xfId="42042"/>
    <cellStyle name="40 % - Akzent4 8 2" xfId="2159"/>
    <cellStyle name="40 % - Akzent4 8 2 2" xfId="3300"/>
    <cellStyle name="40 % - Akzent4 8 2 2 2" xfId="6661"/>
    <cellStyle name="40 % - Akzent4 8 2 2 2 2" xfId="20112"/>
    <cellStyle name="40 % - Akzent4 8 2 2 2 3" xfId="33596"/>
    <cellStyle name="40 % - Akzent4 8 2 2 2 4" xfId="47087"/>
    <cellStyle name="40 % - Akzent4 8 2 2 3" xfId="10017"/>
    <cellStyle name="40 % - Akzent4 8 2 2 3 2" xfId="23468"/>
    <cellStyle name="40 % - Akzent4 8 2 2 3 3" xfId="36952"/>
    <cellStyle name="40 % - Akzent4 8 2 2 3 4" xfId="50443"/>
    <cellStyle name="40 % - Akzent4 8 2 2 4" xfId="13373"/>
    <cellStyle name="40 % - Akzent4 8 2 2 4 2" xfId="26824"/>
    <cellStyle name="40 % - Akzent4 8 2 2 4 3" xfId="40308"/>
    <cellStyle name="40 % - Akzent4 8 2 2 4 4" xfId="53799"/>
    <cellStyle name="40 % - Akzent4 8 2 2 5" xfId="16755"/>
    <cellStyle name="40 % - Akzent4 8 2 2 6" xfId="30239"/>
    <cellStyle name="40 % - Akzent4 8 2 2 7" xfId="43730"/>
    <cellStyle name="40 % - Akzent4 8 2 3" xfId="5534"/>
    <cellStyle name="40 % - Akzent4 8 2 3 2" xfId="18985"/>
    <cellStyle name="40 % - Akzent4 8 2 3 3" xfId="32469"/>
    <cellStyle name="40 % - Akzent4 8 2 3 4" xfId="45960"/>
    <cellStyle name="40 % - Akzent4 8 2 4" xfId="8890"/>
    <cellStyle name="40 % - Akzent4 8 2 4 2" xfId="22341"/>
    <cellStyle name="40 % - Akzent4 8 2 4 3" xfId="35825"/>
    <cellStyle name="40 % - Akzent4 8 2 4 4" xfId="49316"/>
    <cellStyle name="40 % - Akzent4 8 2 5" xfId="12246"/>
    <cellStyle name="40 % - Akzent4 8 2 5 2" xfId="25697"/>
    <cellStyle name="40 % - Akzent4 8 2 5 3" xfId="39181"/>
    <cellStyle name="40 % - Akzent4 8 2 5 4" xfId="52672"/>
    <cellStyle name="40 % - Akzent4 8 2 6" xfId="15628"/>
    <cellStyle name="40 % - Akzent4 8 2 7" xfId="29112"/>
    <cellStyle name="40 % - Akzent4 8 2 8" xfId="42603"/>
    <cellStyle name="40 % - Akzent4 8 3" xfId="2740"/>
    <cellStyle name="40 % - Akzent4 8 3 2" xfId="6101"/>
    <cellStyle name="40 % - Akzent4 8 3 2 2" xfId="19552"/>
    <cellStyle name="40 % - Akzent4 8 3 2 3" xfId="33036"/>
    <cellStyle name="40 % - Akzent4 8 3 2 4" xfId="46527"/>
    <cellStyle name="40 % - Akzent4 8 3 3" xfId="9457"/>
    <cellStyle name="40 % - Akzent4 8 3 3 2" xfId="22908"/>
    <cellStyle name="40 % - Akzent4 8 3 3 3" xfId="36392"/>
    <cellStyle name="40 % - Akzent4 8 3 3 4" xfId="49883"/>
    <cellStyle name="40 % - Akzent4 8 3 4" xfId="12813"/>
    <cellStyle name="40 % - Akzent4 8 3 4 2" xfId="26264"/>
    <cellStyle name="40 % - Akzent4 8 3 4 3" xfId="39748"/>
    <cellStyle name="40 % - Akzent4 8 3 4 4" xfId="53239"/>
    <cellStyle name="40 % - Akzent4 8 3 5" xfId="16195"/>
    <cellStyle name="40 % - Akzent4 8 3 6" xfId="29679"/>
    <cellStyle name="40 % - Akzent4 8 3 7" xfId="43170"/>
    <cellStyle name="40 % - Akzent4 8 4" xfId="3845"/>
    <cellStyle name="40 % - Akzent4 8 4 2" xfId="7206"/>
    <cellStyle name="40 % - Akzent4 8 4 2 2" xfId="20657"/>
    <cellStyle name="40 % - Akzent4 8 4 2 3" xfId="34141"/>
    <cellStyle name="40 % - Akzent4 8 4 2 4" xfId="47632"/>
    <cellStyle name="40 % - Akzent4 8 4 3" xfId="10562"/>
    <cellStyle name="40 % - Akzent4 8 4 3 2" xfId="24013"/>
    <cellStyle name="40 % - Akzent4 8 4 3 3" xfId="37497"/>
    <cellStyle name="40 % - Akzent4 8 4 3 4" xfId="50988"/>
    <cellStyle name="40 % - Akzent4 8 4 4" xfId="13918"/>
    <cellStyle name="40 % - Akzent4 8 4 4 2" xfId="27369"/>
    <cellStyle name="40 % - Akzent4 8 4 4 3" xfId="40853"/>
    <cellStyle name="40 % - Akzent4 8 4 4 4" xfId="54344"/>
    <cellStyle name="40 % - Akzent4 8 4 5" xfId="17300"/>
    <cellStyle name="40 % - Akzent4 8 4 6" xfId="30784"/>
    <cellStyle name="40 % - Akzent4 8 4 7" xfId="44275"/>
    <cellStyle name="40 % - Akzent4 8 5" xfId="4425"/>
    <cellStyle name="40 % - Akzent4 8 5 2" xfId="7782"/>
    <cellStyle name="40 % - Akzent4 8 5 2 2" xfId="21233"/>
    <cellStyle name="40 % - Akzent4 8 5 2 3" xfId="34717"/>
    <cellStyle name="40 % - Akzent4 8 5 2 4" xfId="48208"/>
    <cellStyle name="40 % - Akzent4 8 5 3" xfId="11138"/>
    <cellStyle name="40 % - Akzent4 8 5 3 2" xfId="24589"/>
    <cellStyle name="40 % - Akzent4 8 5 3 3" xfId="38073"/>
    <cellStyle name="40 % - Akzent4 8 5 3 4" xfId="51564"/>
    <cellStyle name="40 % - Akzent4 8 5 4" xfId="14494"/>
    <cellStyle name="40 % - Akzent4 8 5 4 2" xfId="27945"/>
    <cellStyle name="40 % - Akzent4 8 5 4 3" xfId="41429"/>
    <cellStyle name="40 % - Akzent4 8 5 4 4" xfId="54920"/>
    <cellStyle name="40 % - Akzent4 8 5 5" xfId="17876"/>
    <cellStyle name="40 % - Akzent4 8 5 6" xfId="31360"/>
    <cellStyle name="40 % - Akzent4 8 5 7" xfId="44851"/>
    <cellStyle name="40 % - Akzent4 8 6" xfId="4975"/>
    <cellStyle name="40 % - Akzent4 8 6 2" xfId="18426"/>
    <cellStyle name="40 % - Akzent4 8 6 3" xfId="31910"/>
    <cellStyle name="40 % - Akzent4 8 6 4" xfId="45401"/>
    <cellStyle name="40 % - Akzent4 8 7" xfId="8331"/>
    <cellStyle name="40 % - Akzent4 8 7 2" xfId="21782"/>
    <cellStyle name="40 % - Akzent4 8 7 3" xfId="35266"/>
    <cellStyle name="40 % - Akzent4 8 7 4" xfId="48757"/>
    <cellStyle name="40 % - Akzent4 8 8" xfId="11687"/>
    <cellStyle name="40 % - Akzent4 8 8 2" xfId="25138"/>
    <cellStyle name="40 % - Akzent4 8 8 3" xfId="38622"/>
    <cellStyle name="40 % - Akzent4 8 8 4" xfId="52113"/>
    <cellStyle name="40 % - Akzent4 8 9" xfId="15068"/>
    <cellStyle name="40 % - Akzent4 9" xfId="1626"/>
    <cellStyle name="40 % - Akzent4 9 2" xfId="2180"/>
    <cellStyle name="40 % - Akzent4 9 2 2" xfId="3321"/>
    <cellStyle name="40 % - Akzent4 9 2 2 2" xfId="6682"/>
    <cellStyle name="40 % - Akzent4 9 2 2 2 2" xfId="20133"/>
    <cellStyle name="40 % - Akzent4 9 2 2 2 3" xfId="33617"/>
    <cellStyle name="40 % - Akzent4 9 2 2 2 4" xfId="47108"/>
    <cellStyle name="40 % - Akzent4 9 2 2 3" xfId="10038"/>
    <cellStyle name="40 % - Akzent4 9 2 2 3 2" xfId="23489"/>
    <cellStyle name="40 % - Akzent4 9 2 2 3 3" xfId="36973"/>
    <cellStyle name="40 % - Akzent4 9 2 2 3 4" xfId="50464"/>
    <cellStyle name="40 % - Akzent4 9 2 2 4" xfId="13394"/>
    <cellStyle name="40 % - Akzent4 9 2 2 4 2" xfId="26845"/>
    <cellStyle name="40 % - Akzent4 9 2 2 4 3" xfId="40329"/>
    <cellStyle name="40 % - Akzent4 9 2 2 4 4" xfId="53820"/>
    <cellStyle name="40 % - Akzent4 9 2 2 5" xfId="16776"/>
    <cellStyle name="40 % - Akzent4 9 2 2 6" xfId="30260"/>
    <cellStyle name="40 % - Akzent4 9 2 2 7" xfId="43751"/>
    <cellStyle name="40 % - Akzent4 9 2 3" xfId="5555"/>
    <cellStyle name="40 % - Akzent4 9 2 3 2" xfId="19006"/>
    <cellStyle name="40 % - Akzent4 9 2 3 3" xfId="32490"/>
    <cellStyle name="40 % - Akzent4 9 2 3 4" xfId="45981"/>
    <cellStyle name="40 % - Akzent4 9 2 4" xfId="8911"/>
    <cellStyle name="40 % - Akzent4 9 2 4 2" xfId="22362"/>
    <cellStyle name="40 % - Akzent4 9 2 4 3" xfId="35846"/>
    <cellStyle name="40 % - Akzent4 9 2 4 4" xfId="49337"/>
    <cellStyle name="40 % - Akzent4 9 2 5" xfId="12267"/>
    <cellStyle name="40 % - Akzent4 9 2 5 2" xfId="25718"/>
    <cellStyle name="40 % - Akzent4 9 2 5 3" xfId="39202"/>
    <cellStyle name="40 % - Akzent4 9 2 5 4" xfId="52693"/>
    <cellStyle name="40 % - Akzent4 9 2 6" xfId="15649"/>
    <cellStyle name="40 % - Akzent4 9 2 7" xfId="29133"/>
    <cellStyle name="40 % - Akzent4 9 2 8" xfId="42624"/>
    <cellStyle name="40 % - Akzent4 9 3" xfId="2762"/>
    <cellStyle name="40 % - Akzent4 9 3 2" xfId="6123"/>
    <cellStyle name="40 % - Akzent4 9 3 2 2" xfId="19574"/>
    <cellStyle name="40 % - Akzent4 9 3 2 3" xfId="33058"/>
    <cellStyle name="40 % - Akzent4 9 3 2 4" xfId="46549"/>
    <cellStyle name="40 % - Akzent4 9 3 3" xfId="9479"/>
    <cellStyle name="40 % - Akzent4 9 3 3 2" xfId="22930"/>
    <cellStyle name="40 % - Akzent4 9 3 3 3" xfId="36414"/>
    <cellStyle name="40 % - Akzent4 9 3 3 4" xfId="49905"/>
    <cellStyle name="40 % - Akzent4 9 3 4" xfId="12835"/>
    <cellStyle name="40 % - Akzent4 9 3 4 2" xfId="26286"/>
    <cellStyle name="40 % - Akzent4 9 3 4 3" xfId="39770"/>
    <cellStyle name="40 % - Akzent4 9 3 4 4" xfId="53261"/>
    <cellStyle name="40 % - Akzent4 9 3 5" xfId="16217"/>
    <cellStyle name="40 % - Akzent4 9 3 6" xfId="29701"/>
    <cellStyle name="40 % - Akzent4 9 3 7" xfId="43192"/>
    <cellStyle name="40 % - Akzent4 9 4" xfId="4996"/>
    <cellStyle name="40 % - Akzent4 9 4 2" xfId="18447"/>
    <cellStyle name="40 % - Akzent4 9 4 3" xfId="31931"/>
    <cellStyle name="40 % - Akzent4 9 4 4" xfId="45422"/>
    <cellStyle name="40 % - Akzent4 9 5" xfId="8352"/>
    <cellStyle name="40 % - Akzent4 9 5 2" xfId="21803"/>
    <cellStyle name="40 % - Akzent4 9 5 3" xfId="35287"/>
    <cellStyle name="40 % - Akzent4 9 5 4" xfId="48778"/>
    <cellStyle name="40 % - Akzent4 9 6" xfId="11708"/>
    <cellStyle name="40 % - Akzent4 9 6 2" xfId="25159"/>
    <cellStyle name="40 % - Akzent4 9 6 3" xfId="38643"/>
    <cellStyle name="40 % - Akzent4 9 6 4" xfId="52134"/>
    <cellStyle name="40 % - Akzent4 9 7" xfId="15090"/>
    <cellStyle name="40 % - Akzent4 9 8" xfId="28574"/>
    <cellStyle name="40 % - Akzent4 9 9" xfId="42065"/>
    <cellStyle name="40 % - Akzent5" xfId="272" builtinId="47" customBuiltin="1"/>
    <cellStyle name="40 % - Akzent5 10" xfId="1653"/>
    <cellStyle name="40 % - Akzent5 10 2" xfId="2789"/>
    <cellStyle name="40 % - Akzent5 10 2 2" xfId="6150"/>
    <cellStyle name="40 % - Akzent5 10 2 2 2" xfId="19601"/>
    <cellStyle name="40 % - Akzent5 10 2 2 3" xfId="33085"/>
    <cellStyle name="40 % - Akzent5 10 2 2 4" xfId="46576"/>
    <cellStyle name="40 % - Akzent5 10 2 3" xfId="9506"/>
    <cellStyle name="40 % - Akzent5 10 2 3 2" xfId="22957"/>
    <cellStyle name="40 % - Akzent5 10 2 3 3" xfId="36441"/>
    <cellStyle name="40 % - Akzent5 10 2 3 4" xfId="49932"/>
    <cellStyle name="40 % - Akzent5 10 2 4" xfId="12862"/>
    <cellStyle name="40 % - Akzent5 10 2 4 2" xfId="26313"/>
    <cellStyle name="40 % - Akzent5 10 2 4 3" xfId="39797"/>
    <cellStyle name="40 % - Akzent5 10 2 4 4" xfId="53288"/>
    <cellStyle name="40 % - Akzent5 10 2 5" xfId="16244"/>
    <cellStyle name="40 % - Akzent5 10 2 6" xfId="29728"/>
    <cellStyle name="40 % - Akzent5 10 2 7" xfId="43219"/>
    <cellStyle name="40 % - Akzent5 10 3" xfId="5023"/>
    <cellStyle name="40 % - Akzent5 10 3 2" xfId="18474"/>
    <cellStyle name="40 % - Akzent5 10 3 3" xfId="31958"/>
    <cellStyle name="40 % - Akzent5 10 3 4" xfId="45449"/>
    <cellStyle name="40 % - Akzent5 10 4" xfId="8379"/>
    <cellStyle name="40 % - Akzent5 10 4 2" xfId="21830"/>
    <cellStyle name="40 % - Akzent5 10 4 3" xfId="35314"/>
    <cellStyle name="40 % - Akzent5 10 4 4" xfId="48805"/>
    <cellStyle name="40 % - Akzent5 10 5" xfId="11735"/>
    <cellStyle name="40 % - Akzent5 10 5 2" xfId="25186"/>
    <cellStyle name="40 % - Akzent5 10 5 3" xfId="38670"/>
    <cellStyle name="40 % - Akzent5 10 5 4" xfId="52161"/>
    <cellStyle name="40 % - Akzent5 10 6" xfId="15117"/>
    <cellStyle name="40 % - Akzent5 10 7" xfId="28601"/>
    <cellStyle name="40 % - Akzent5 10 8" xfId="42092"/>
    <cellStyle name="40 % - Akzent5 11" xfId="2212"/>
    <cellStyle name="40 % - Akzent5 11 2" xfId="5587"/>
    <cellStyle name="40 % - Akzent5 11 2 2" xfId="19038"/>
    <cellStyle name="40 % - Akzent5 11 2 3" xfId="32522"/>
    <cellStyle name="40 % - Akzent5 11 2 4" xfId="46013"/>
    <cellStyle name="40 % - Akzent5 11 3" xfId="8943"/>
    <cellStyle name="40 % - Akzent5 11 3 2" xfId="22394"/>
    <cellStyle name="40 % - Akzent5 11 3 3" xfId="35878"/>
    <cellStyle name="40 % - Akzent5 11 3 4" xfId="49369"/>
    <cellStyle name="40 % - Akzent5 11 4" xfId="12299"/>
    <cellStyle name="40 % - Akzent5 11 4 2" xfId="25750"/>
    <cellStyle name="40 % - Akzent5 11 4 3" xfId="39234"/>
    <cellStyle name="40 % - Akzent5 11 4 4" xfId="52725"/>
    <cellStyle name="40 % - Akzent5 11 5" xfId="15681"/>
    <cellStyle name="40 % - Akzent5 11 6" xfId="29165"/>
    <cellStyle name="40 % - Akzent5 11 7" xfId="42656"/>
    <cellStyle name="40 % - Akzent5 12" xfId="3353"/>
    <cellStyle name="40 % - Akzent5 12 2" xfId="6714"/>
    <cellStyle name="40 % - Akzent5 12 2 2" xfId="20165"/>
    <cellStyle name="40 % - Akzent5 12 2 3" xfId="33649"/>
    <cellStyle name="40 % - Akzent5 12 2 4" xfId="47140"/>
    <cellStyle name="40 % - Akzent5 12 3" xfId="10070"/>
    <cellStyle name="40 % - Akzent5 12 3 2" xfId="23521"/>
    <cellStyle name="40 % - Akzent5 12 3 3" xfId="37005"/>
    <cellStyle name="40 % - Akzent5 12 3 4" xfId="50496"/>
    <cellStyle name="40 % - Akzent5 12 4" xfId="13426"/>
    <cellStyle name="40 % - Akzent5 12 4 2" xfId="26877"/>
    <cellStyle name="40 % - Akzent5 12 4 3" xfId="40361"/>
    <cellStyle name="40 % - Akzent5 12 4 4" xfId="53852"/>
    <cellStyle name="40 % - Akzent5 12 5" xfId="16808"/>
    <cellStyle name="40 % - Akzent5 12 6" xfId="30292"/>
    <cellStyle name="40 % - Akzent5 12 7" xfId="43783"/>
    <cellStyle name="40 % - Akzent5 13" xfId="3869"/>
    <cellStyle name="40 % - Akzent5 13 2" xfId="7230"/>
    <cellStyle name="40 % - Akzent5 13 2 2" xfId="20681"/>
    <cellStyle name="40 % - Akzent5 13 2 3" xfId="34165"/>
    <cellStyle name="40 % - Akzent5 13 2 4" xfId="47656"/>
    <cellStyle name="40 % - Akzent5 13 3" xfId="10586"/>
    <cellStyle name="40 % - Akzent5 13 3 2" xfId="24037"/>
    <cellStyle name="40 % - Akzent5 13 3 3" xfId="37521"/>
    <cellStyle name="40 % - Akzent5 13 3 4" xfId="51012"/>
    <cellStyle name="40 % - Akzent5 13 4" xfId="13942"/>
    <cellStyle name="40 % - Akzent5 13 4 2" xfId="27393"/>
    <cellStyle name="40 % - Akzent5 13 4 3" xfId="40877"/>
    <cellStyle name="40 % - Akzent5 13 4 4" xfId="54368"/>
    <cellStyle name="40 % - Akzent5 13 5" xfId="17324"/>
    <cellStyle name="40 % - Akzent5 13 6" xfId="30808"/>
    <cellStyle name="40 % - Akzent5 13 7" xfId="44299"/>
    <cellStyle name="40 % - Akzent5 14" xfId="3933"/>
    <cellStyle name="40 % - Akzent5 14 2" xfId="7290"/>
    <cellStyle name="40 % - Akzent5 14 2 2" xfId="20741"/>
    <cellStyle name="40 % - Akzent5 14 2 3" xfId="34225"/>
    <cellStyle name="40 % - Akzent5 14 2 4" xfId="47716"/>
    <cellStyle name="40 % - Akzent5 14 3" xfId="10646"/>
    <cellStyle name="40 % - Akzent5 14 3 2" xfId="24097"/>
    <cellStyle name="40 % - Akzent5 14 3 3" xfId="37581"/>
    <cellStyle name="40 % - Akzent5 14 3 4" xfId="51072"/>
    <cellStyle name="40 % - Akzent5 14 4" xfId="14002"/>
    <cellStyle name="40 % - Akzent5 14 4 2" xfId="27453"/>
    <cellStyle name="40 % - Akzent5 14 4 3" xfId="40937"/>
    <cellStyle name="40 % - Akzent5 14 4 4" xfId="54428"/>
    <cellStyle name="40 % - Akzent5 14 5" xfId="17384"/>
    <cellStyle name="40 % - Akzent5 14 6" xfId="30868"/>
    <cellStyle name="40 % - Akzent5 14 7" xfId="44359"/>
    <cellStyle name="40 % - Akzent5 15" xfId="4461"/>
    <cellStyle name="40 % - Akzent5 15 2" xfId="17912"/>
    <cellStyle name="40 % - Akzent5 15 3" xfId="31396"/>
    <cellStyle name="40 % - Akzent5 15 4" xfId="44887"/>
    <cellStyle name="40 % - Akzent5 16" xfId="7817"/>
    <cellStyle name="40 % - Akzent5 16 2" xfId="21268"/>
    <cellStyle name="40 % - Akzent5 16 3" xfId="34752"/>
    <cellStyle name="40 % - Akzent5 16 4" xfId="48243"/>
    <cellStyle name="40 % - Akzent5 17" xfId="11173"/>
    <cellStyle name="40 % - Akzent5 17 2" xfId="24624"/>
    <cellStyle name="40 % - Akzent5 17 3" xfId="38108"/>
    <cellStyle name="40 % - Akzent5 17 4" xfId="51599"/>
    <cellStyle name="40 % - Akzent5 18" xfId="14520"/>
    <cellStyle name="40 % - Akzent5 19" xfId="28004"/>
    <cellStyle name="40 % - Akzent5 2" xfId="571"/>
    <cellStyle name="40 % - Akzent5 2 10" xfId="4508"/>
    <cellStyle name="40 % - Akzent5 2 10 2" xfId="17959"/>
    <cellStyle name="40 % - Akzent5 2 10 3" xfId="31443"/>
    <cellStyle name="40 % - Akzent5 2 10 4" xfId="44934"/>
    <cellStyle name="40 % - Akzent5 2 11" xfId="7864"/>
    <cellStyle name="40 % - Akzent5 2 11 2" xfId="21315"/>
    <cellStyle name="40 % - Akzent5 2 11 3" xfId="34799"/>
    <cellStyle name="40 % - Akzent5 2 11 4" xfId="48290"/>
    <cellStyle name="40 % - Akzent5 2 12" xfId="11220"/>
    <cellStyle name="40 % - Akzent5 2 12 2" xfId="24671"/>
    <cellStyle name="40 % - Akzent5 2 12 3" xfId="38155"/>
    <cellStyle name="40 % - Akzent5 2 12 4" xfId="51646"/>
    <cellStyle name="40 % - Akzent5 2 13" xfId="14601"/>
    <cellStyle name="40 % - Akzent5 2 14" xfId="28080"/>
    <cellStyle name="40 % - Akzent5 2 15" xfId="41558"/>
    <cellStyle name="40 % - Akzent5 2 2" xfId="711"/>
    <cellStyle name="40 % - Akzent5 2 2 10" xfId="14703"/>
    <cellStyle name="40 % - Akzent5 2 2 11" xfId="28186"/>
    <cellStyle name="40 % - Akzent5 2 2 12" xfId="41677"/>
    <cellStyle name="40 % - Akzent5 2 2 13" xfId="1233"/>
    <cellStyle name="40 % - Akzent5 2 2 2" xfId="1469"/>
    <cellStyle name="40 % - Akzent5 2 2 2 10" xfId="28436"/>
    <cellStyle name="40 % - Akzent5 2 2 2 11" xfId="41927"/>
    <cellStyle name="40 % - Akzent5 2 2 2 2" xfId="2044"/>
    <cellStyle name="40 % - Akzent5 2 2 2 2 2" xfId="3185"/>
    <cellStyle name="40 % - Akzent5 2 2 2 2 2 2" xfId="6546"/>
    <cellStyle name="40 % - Akzent5 2 2 2 2 2 2 2" xfId="19997"/>
    <cellStyle name="40 % - Akzent5 2 2 2 2 2 2 3" xfId="33481"/>
    <cellStyle name="40 % - Akzent5 2 2 2 2 2 2 4" xfId="46972"/>
    <cellStyle name="40 % - Akzent5 2 2 2 2 2 3" xfId="9902"/>
    <cellStyle name="40 % - Akzent5 2 2 2 2 2 3 2" xfId="23353"/>
    <cellStyle name="40 % - Akzent5 2 2 2 2 2 3 3" xfId="36837"/>
    <cellStyle name="40 % - Akzent5 2 2 2 2 2 3 4" xfId="50328"/>
    <cellStyle name="40 % - Akzent5 2 2 2 2 2 4" xfId="13258"/>
    <cellStyle name="40 % - Akzent5 2 2 2 2 2 4 2" xfId="26709"/>
    <cellStyle name="40 % - Akzent5 2 2 2 2 2 4 3" xfId="40193"/>
    <cellStyle name="40 % - Akzent5 2 2 2 2 2 4 4" xfId="53684"/>
    <cellStyle name="40 % - Akzent5 2 2 2 2 2 5" xfId="16640"/>
    <cellStyle name="40 % - Akzent5 2 2 2 2 2 6" xfId="30124"/>
    <cellStyle name="40 % - Akzent5 2 2 2 2 2 7" xfId="43615"/>
    <cellStyle name="40 % - Akzent5 2 2 2 2 3" xfId="5419"/>
    <cellStyle name="40 % - Akzent5 2 2 2 2 3 2" xfId="18870"/>
    <cellStyle name="40 % - Akzent5 2 2 2 2 3 3" xfId="32354"/>
    <cellStyle name="40 % - Akzent5 2 2 2 2 3 4" xfId="45845"/>
    <cellStyle name="40 % - Akzent5 2 2 2 2 4" xfId="8775"/>
    <cellStyle name="40 % - Akzent5 2 2 2 2 4 2" xfId="22226"/>
    <cellStyle name="40 % - Akzent5 2 2 2 2 4 3" xfId="35710"/>
    <cellStyle name="40 % - Akzent5 2 2 2 2 4 4" xfId="49201"/>
    <cellStyle name="40 % - Akzent5 2 2 2 2 5" xfId="12131"/>
    <cellStyle name="40 % - Akzent5 2 2 2 2 5 2" xfId="25582"/>
    <cellStyle name="40 % - Akzent5 2 2 2 2 5 3" xfId="39066"/>
    <cellStyle name="40 % - Akzent5 2 2 2 2 5 4" xfId="52557"/>
    <cellStyle name="40 % - Akzent5 2 2 2 2 6" xfId="15513"/>
    <cellStyle name="40 % - Akzent5 2 2 2 2 7" xfId="28997"/>
    <cellStyle name="40 % - Akzent5 2 2 2 2 8" xfId="42488"/>
    <cellStyle name="40 % - Akzent5 2 2 2 3" xfId="2625"/>
    <cellStyle name="40 % - Akzent5 2 2 2 3 2" xfId="5986"/>
    <cellStyle name="40 % - Akzent5 2 2 2 3 2 2" xfId="19437"/>
    <cellStyle name="40 % - Akzent5 2 2 2 3 2 3" xfId="32921"/>
    <cellStyle name="40 % - Akzent5 2 2 2 3 2 4" xfId="46412"/>
    <cellStyle name="40 % - Akzent5 2 2 2 3 3" xfId="9342"/>
    <cellStyle name="40 % - Akzent5 2 2 2 3 3 2" xfId="22793"/>
    <cellStyle name="40 % - Akzent5 2 2 2 3 3 3" xfId="36277"/>
    <cellStyle name="40 % - Akzent5 2 2 2 3 3 4" xfId="49768"/>
    <cellStyle name="40 % - Akzent5 2 2 2 3 4" xfId="12698"/>
    <cellStyle name="40 % - Akzent5 2 2 2 3 4 2" xfId="26149"/>
    <cellStyle name="40 % - Akzent5 2 2 2 3 4 3" xfId="39633"/>
    <cellStyle name="40 % - Akzent5 2 2 2 3 4 4" xfId="53124"/>
    <cellStyle name="40 % - Akzent5 2 2 2 3 5" xfId="16080"/>
    <cellStyle name="40 % - Akzent5 2 2 2 3 6" xfId="29564"/>
    <cellStyle name="40 % - Akzent5 2 2 2 3 7" xfId="43055"/>
    <cellStyle name="40 % - Akzent5 2 2 2 4" xfId="3730"/>
    <cellStyle name="40 % - Akzent5 2 2 2 4 2" xfId="7091"/>
    <cellStyle name="40 % - Akzent5 2 2 2 4 2 2" xfId="20542"/>
    <cellStyle name="40 % - Akzent5 2 2 2 4 2 3" xfId="34026"/>
    <cellStyle name="40 % - Akzent5 2 2 2 4 2 4" xfId="47517"/>
    <cellStyle name="40 % - Akzent5 2 2 2 4 3" xfId="10447"/>
    <cellStyle name="40 % - Akzent5 2 2 2 4 3 2" xfId="23898"/>
    <cellStyle name="40 % - Akzent5 2 2 2 4 3 3" xfId="37382"/>
    <cellStyle name="40 % - Akzent5 2 2 2 4 3 4" xfId="50873"/>
    <cellStyle name="40 % - Akzent5 2 2 2 4 4" xfId="13803"/>
    <cellStyle name="40 % - Akzent5 2 2 2 4 4 2" xfId="27254"/>
    <cellStyle name="40 % - Akzent5 2 2 2 4 4 3" xfId="40738"/>
    <cellStyle name="40 % - Akzent5 2 2 2 4 4 4" xfId="54229"/>
    <cellStyle name="40 % - Akzent5 2 2 2 4 5" xfId="17185"/>
    <cellStyle name="40 % - Akzent5 2 2 2 4 6" xfId="30669"/>
    <cellStyle name="40 % - Akzent5 2 2 2 4 7" xfId="44160"/>
    <cellStyle name="40 % - Akzent5 2 2 2 5" xfId="4310"/>
    <cellStyle name="40 % - Akzent5 2 2 2 5 2" xfId="7667"/>
    <cellStyle name="40 % - Akzent5 2 2 2 5 2 2" xfId="21118"/>
    <cellStyle name="40 % - Akzent5 2 2 2 5 2 3" xfId="34602"/>
    <cellStyle name="40 % - Akzent5 2 2 2 5 2 4" xfId="48093"/>
    <cellStyle name="40 % - Akzent5 2 2 2 5 3" xfId="11023"/>
    <cellStyle name="40 % - Akzent5 2 2 2 5 3 2" xfId="24474"/>
    <cellStyle name="40 % - Akzent5 2 2 2 5 3 3" xfId="37958"/>
    <cellStyle name="40 % - Akzent5 2 2 2 5 3 4" xfId="51449"/>
    <cellStyle name="40 % - Akzent5 2 2 2 5 4" xfId="14379"/>
    <cellStyle name="40 % - Akzent5 2 2 2 5 4 2" xfId="27830"/>
    <cellStyle name="40 % - Akzent5 2 2 2 5 4 3" xfId="41314"/>
    <cellStyle name="40 % - Akzent5 2 2 2 5 4 4" xfId="54805"/>
    <cellStyle name="40 % - Akzent5 2 2 2 5 5" xfId="17761"/>
    <cellStyle name="40 % - Akzent5 2 2 2 5 6" xfId="31245"/>
    <cellStyle name="40 % - Akzent5 2 2 2 5 7" xfId="44736"/>
    <cellStyle name="40 % - Akzent5 2 2 2 6" xfId="4860"/>
    <cellStyle name="40 % - Akzent5 2 2 2 6 2" xfId="18311"/>
    <cellStyle name="40 % - Akzent5 2 2 2 6 3" xfId="31795"/>
    <cellStyle name="40 % - Akzent5 2 2 2 6 4" xfId="45286"/>
    <cellStyle name="40 % - Akzent5 2 2 2 7" xfId="8216"/>
    <cellStyle name="40 % - Akzent5 2 2 2 7 2" xfId="21667"/>
    <cellStyle name="40 % - Akzent5 2 2 2 7 3" xfId="35151"/>
    <cellStyle name="40 % - Akzent5 2 2 2 7 4" xfId="48642"/>
    <cellStyle name="40 % - Akzent5 2 2 2 8" xfId="11572"/>
    <cellStyle name="40 % - Akzent5 2 2 2 8 2" xfId="25023"/>
    <cellStyle name="40 % - Akzent5 2 2 2 8 3" xfId="38507"/>
    <cellStyle name="40 % - Akzent5 2 2 2 8 4" xfId="51998"/>
    <cellStyle name="40 % - Akzent5 2 2 2 9" xfId="14953"/>
    <cellStyle name="40 % - Akzent5 2 2 3" xfId="1795"/>
    <cellStyle name="40 % - Akzent5 2 2 3 2" xfId="2935"/>
    <cellStyle name="40 % - Akzent5 2 2 3 2 2" xfId="6296"/>
    <cellStyle name="40 % - Akzent5 2 2 3 2 2 2" xfId="19747"/>
    <cellStyle name="40 % - Akzent5 2 2 3 2 2 3" xfId="33231"/>
    <cellStyle name="40 % - Akzent5 2 2 3 2 2 4" xfId="46722"/>
    <cellStyle name="40 % - Akzent5 2 2 3 2 3" xfId="9652"/>
    <cellStyle name="40 % - Akzent5 2 2 3 2 3 2" xfId="23103"/>
    <cellStyle name="40 % - Akzent5 2 2 3 2 3 3" xfId="36587"/>
    <cellStyle name="40 % - Akzent5 2 2 3 2 3 4" xfId="50078"/>
    <cellStyle name="40 % - Akzent5 2 2 3 2 4" xfId="13008"/>
    <cellStyle name="40 % - Akzent5 2 2 3 2 4 2" xfId="26459"/>
    <cellStyle name="40 % - Akzent5 2 2 3 2 4 3" xfId="39943"/>
    <cellStyle name="40 % - Akzent5 2 2 3 2 4 4" xfId="53434"/>
    <cellStyle name="40 % - Akzent5 2 2 3 2 5" xfId="16390"/>
    <cellStyle name="40 % - Akzent5 2 2 3 2 6" xfId="29874"/>
    <cellStyle name="40 % - Akzent5 2 2 3 2 7" xfId="43365"/>
    <cellStyle name="40 % - Akzent5 2 2 3 3" xfId="5169"/>
    <cellStyle name="40 % - Akzent5 2 2 3 3 2" xfId="18620"/>
    <cellStyle name="40 % - Akzent5 2 2 3 3 3" xfId="32104"/>
    <cellStyle name="40 % - Akzent5 2 2 3 3 4" xfId="45595"/>
    <cellStyle name="40 % - Akzent5 2 2 3 4" xfId="8525"/>
    <cellStyle name="40 % - Akzent5 2 2 3 4 2" xfId="21976"/>
    <cellStyle name="40 % - Akzent5 2 2 3 4 3" xfId="35460"/>
    <cellStyle name="40 % - Akzent5 2 2 3 4 4" xfId="48951"/>
    <cellStyle name="40 % - Akzent5 2 2 3 5" xfId="11881"/>
    <cellStyle name="40 % - Akzent5 2 2 3 5 2" xfId="25332"/>
    <cellStyle name="40 % - Akzent5 2 2 3 5 3" xfId="38816"/>
    <cellStyle name="40 % - Akzent5 2 2 3 5 4" xfId="52307"/>
    <cellStyle name="40 % - Akzent5 2 2 3 6" xfId="15263"/>
    <cellStyle name="40 % - Akzent5 2 2 3 7" xfId="28747"/>
    <cellStyle name="40 % - Akzent5 2 2 3 8" xfId="42238"/>
    <cellStyle name="40 % - Akzent5 2 2 4" xfId="2374"/>
    <cellStyle name="40 % - Akzent5 2 2 4 2" xfId="5736"/>
    <cellStyle name="40 % - Akzent5 2 2 4 2 2" xfId="19187"/>
    <cellStyle name="40 % - Akzent5 2 2 4 2 3" xfId="32671"/>
    <cellStyle name="40 % - Akzent5 2 2 4 2 4" xfId="46162"/>
    <cellStyle name="40 % - Akzent5 2 2 4 3" xfId="9092"/>
    <cellStyle name="40 % - Akzent5 2 2 4 3 2" xfId="22543"/>
    <cellStyle name="40 % - Akzent5 2 2 4 3 3" xfId="36027"/>
    <cellStyle name="40 % - Akzent5 2 2 4 3 4" xfId="49518"/>
    <cellStyle name="40 % - Akzent5 2 2 4 4" xfId="12448"/>
    <cellStyle name="40 % - Akzent5 2 2 4 4 2" xfId="25899"/>
    <cellStyle name="40 % - Akzent5 2 2 4 4 3" xfId="39383"/>
    <cellStyle name="40 % - Akzent5 2 2 4 4 4" xfId="52874"/>
    <cellStyle name="40 % - Akzent5 2 2 4 5" xfId="15830"/>
    <cellStyle name="40 % - Akzent5 2 2 4 6" xfId="29314"/>
    <cellStyle name="40 % - Akzent5 2 2 4 7" xfId="42805"/>
    <cellStyle name="40 % - Akzent5 2 2 5" xfId="3480"/>
    <cellStyle name="40 % - Akzent5 2 2 5 2" xfId="6841"/>
    <cellStyle name="40 % - Akzent5 2 2 5 2 2" xfId="20292"/>
    <cellStyle name="40 % - Akzent5 2 2 5 2 3" xfId="33776"/>
    <cellStyle name="40 % - Akzent5 2 2 5 2 4" xfId="47267"/>
    <cellStyle name="40 % - Akzent5 2 2 5 3" xfId="10197"/>
    <cellStyle name="40 % - Akzent5 2 2 5 3 2" xfId="23648"/>
    <cellStyle name="40 % - Akzent5 2 2 5 3 3" xfId="37132"/>
    <cellStyle name="40 % - Akzent5 2 2 5 3 4" xfId="50623"/>
    <cellStyle name="40 % - Akzent5 2 2 5 4" xfId="13553"/>
    <cellStyle name="40 % - Akzent5 2 2 5 4 2" xfId="27004"/>
    <cellStyle name="40 % - Akzent5 2 2 5 4 3" xfId="40488"/>
    <cellStyle name="40 % - Akzent5 2 2 5 4 4" xfId="53979"/>
    <cellStyle name="40 % - Akzent5 2 2 5 5" xfId="16935"/>
    <cellStyle name="40 % - Akzent5 2 2 5 6" xfId="30419"/>
    <cellStyle name="40 % - Akzent5 2 2 5 7" xfId="43910"/>
    <cellStyle name="40 % - Akzent5 2 2 6" xfId="4060"/>
    <cellStyle name="40 % - Akzent5 2 2 6 2" xfId="7417"/>
    <cellStyle name="40 % - Akzent5 2 2 6 2 2" xfId="20868"/>
    <cellStyle name="40 % - Akzent5 2 2 6 2 3" xfId="34352"/>
    <cellStyle name="40 % - Akzent5 2 2 6 2 4" xfId="47843"/>
    <cellStyle name="40 % - Akzent5 2 2 6 3" xfId="10773"/>
    <cellStyle name="40 % - Akzent5 2 2 6 3 2" xfId="24224"/>
    <cellStyle name="40 % - Akzent5 2 2 6 3 3" xfId="37708"/>
    <cellStyle name="40 % - Akzent5 2 2 6 3 4" xfId="51199"/>
    <cellStyle name="40 % - Akzent5 2 2 6 4" xfId="14129"/>
    <cellStyle name="40 % - Akzent5 2 2 6 4 2" xfId="27580"/>
    <cellStyle name="40 % - Akzent5 2 2 6 4 3" xfId="41064"/>
    <cellStyle name="40 % - Akzent5 2 2 6 4 4" xfId="54555"/>
    <cellStyle name="40 % - Akzent5 2 2 6 5" xfId="17511"/>
    <cellStyle name="40 % - Akzent5 2 2 6 6" xfId="30995"/>
    <cellStyle name="40 % - Akzent5 2 2 6 7" xfId="44486"/>
    <cellStyle name="40 % - Akzent5 2 2 7" xfId="4610"/>
    <cellStyle name="40 % - Akzent5 2 2 7 2" xfId="18061"/>
    <cellStyle name="40 % - Akzent5 2 2 7 3" xfId="31545"/>
    <cellStyle name="40 % - Akzent5 2 2 7 4" xfId="45036"/>
    <cellStyle name="40 % - Akzent5 2 2 8" xfId="7966"/>
    <cellStyle name="40 % - Akzent5 2 2 8 2" xfId="21417"/>
    <cellStyle name="40 % - Akzent5 2 2 8 3" xfId="34901"/>
    <cellStyle name="40 % - Akzent5 2 2 8 4" xfId="48392"/>
    <cellStyle name="40 % - Akzent5 2 2 9" xfId="11322"/>
    <cellStyle name="40 % - Akzent5 2 2 9 2" xfId="24773"/>
    <cellStyle name="40 % - Akzent5 2 2 9 3" xfId="38257"/>
    <cellStyle name="40 % - Akzent5 2 2 9 4" xfId="51748"/>
    <cellStyle name="40 % - Akzent5 2 3" xfId="1313"/>
    <cellStyle name="40 % - Akzent5 2 3 10" xfId="14789"/>
    <cellStyle name="40 % - Akzent5 2 3 11" xfId="28272"/>
    <cellStyle name="40 % - Akzent5 2 3 12" xfId="41763"/>
    <cellStyle name="40 % - Akzent5 2 3 2" xfId="1553"/>
    <cellStyle name="40 % - Akzent5 2 3 2 10" xfId="28522"/>
    <cellStyle name="40 % - Akzent5 2 3 2 11" xfId="42013"/>
    <cellStyle name="40 % - Akzent5 2 3 2 2" xfId="2130"/>
    <cellStyle name="40 % - Akzent5 2 3 2 2 2" xfId="3271"/>
    <cellStyle name="40 % - Akzent5 2 3 2 2 2 2" xfId="6632"/>
    <cellStyle name="40 % - Akzent5 2 3 2 2 2 2 2" xfId="20083"/>
    <cellStyle name="40 % - Akzent5 2 3 2 2 2 2 3" xfId="33567"/>
    <cellStyle name="40 % - Akzent5 2 3 2 2 2 2 4" xfId="47058"/>
    <cellStyle name="40 % - Akzent5 2 3 2 2 2 3" xfId="9988"/>
    <cellStyle name="40 % - Akzent5 2 3 2 2 2 3 2" xfId="23439"/>
    <cellStyle name="40 % - Akzent5 2 3 2 2 2 3 3" xfId="36923"/>
    <cellStyle name="40 % - Akzent5 2 3 2 2 2 3 4" xfId="50414"/>
    <cellStyle name="40 % - Akzent5 2 3 2 2 2 4" xfId="13344"/>
    <cellStyle name="40 % - Akzent5 2 3 2 2 2 4 2" xfId="26795"/>
    <cellStyle name="40 % - Akzent5 2 3 2 2 2 4 3" xfId="40279"/>
    <cellStyle name="40 % - Akzent5 2 3 2 2 2 4 4" xfId="53770"/>
    <cellStyle name="40 % - Akzent5 2 3 2 2 2 5" xfId="16726"/>
    <cellStyle name="40 % - Akzent5 2 3 2 2 2 6" xfId="30210"/>
    <cellStyle name="40 % - Akzent5 2 3 2 2 2 7" xfId="43701"/>
    <cellStyle name="40 % - Akzent5 2 3 2 2 3" xfId="5505"/>
    <cellStyle name="40 % - Akzent5 2 3 2 2 3 2" xfId="18956"/>
    <cellStyle name="40 % - Akzent5 2 3 2 2 3 3" xfId="32440"/>
    <cellStyle name="40 % - Akzent5 2 3 2 2 3 4" xfId="45931"/>
    <cellStyle name="40 % - Akzent5 2 3 2 2 4" xfId="8861"/>
    <cellStyle name="40 % - Akzent5 2 3 2 2 4 2" xfId="22312"/>
    <cellStyle name="40 % - Akzent5 2 3 2 2 4 3" xfId="35796"/>
    <cellStyle name="40 % - Akzent5 2 3 2 2 4 4" xfId="49287"/>
    <cellStyle name="40 % - Akzent5 2 3 2 2 5" xfId="12217"/>
    <cellStyle name="40 % - Akzent5 2 3 2 2 5 2" xfId="25668"/>
    <cellStyle name="40 % - Akzent5 2 3 2 2 5 3" xfId="39152"/>
    <cellStyle name="40 % - Akzent5 2 3 2 2 5 4" xfId="52643"/>
    <cellStyle name="40 % - Akzent5 2 3 2 2 6" xfId="15599"/>
    <cellStyle name="40 % - Akzent5 2 3 2 2 7" xfId="29083"/>
    <cellStyle name="40 % - Akzent5 2 3 2 2 8" xfId="42574"/>
    <cellStyle name="40 % - Akzent5 2 3 2 3" xfId="2711"/>
    <cellStyle name="40 % - Akzent5 2 3 2 3 2" xfId="6072"/>
    <cellStyle name="40 % - Akzent5 2 3 2 3 2 2" xfId="19523"/>
    <cellStyle name="40 % - Akzent5 2 3 2 3 2 3" xfId="33007"/>
    <cellStyle name="40 % - Akzent5 2 3 2 3 2 4" xfId="46498"/>
    <cellStyle name="40 % - Akzent5 2 3 2 3 3" xfId="9428"/>
    <cellStyle name="40 % - Akzent5 2 3 2 3 3 2" xfId="22879"/>
    <cellStyle name="40 % - Akzent5 2 3 2 3 3 3" xfId="36363"/>
    <cellStyle name="40 % - Akzent5 2 3 2 3 3 4" xfId="49854"/>
    <cellStyle name="40 % - Akzent5 2 3 2 3 4" xfId="12784"/>
    <cellStyle name="40 % - Akzent5 2 3 2 3 4 2" xfId="26235"/>
    <cellStyle name="40 % - Akzent5 2 3 2 3 4 3" xfId="39719"/>
    <cellStyle name="40 % - Akzent5 2 3 2 3 4 4" xfId="53210"/>
    <cellStyle name="40 % - Akzent5 2 3 2 3 5" xfId="16166"/>
    <cellStyle name="40 % - Akzent5 2 3 2 3 6" xfId="29650"/>
    <cellStyle name="40 % - Akzent5 2 3 2 3 7" xfId="43141"/>
    <cellStyle name="40 % - Akzent5 2 3 2 4" xfId="3816"/>
    <cellStyle name="40 % - Akzent5 2 3 2 4 2" xfId="7177"/>
    <cellStyle name="40 % - Akzent5 2 3 2 4 2 2" xfId="20628"/>
    <cellStyle name="40 % - Akzent5 2 3 2 4 2 3" xfId="34112"/>
    <cellStyle name="40 % - Akzent5 2 3 2 4 2 4" xfId="47603"/>
    <cellStyle name="40 % - Akzent5 2 3 2 4 3" xfId="10533"/>
    <cellStyle name="40 % - Akzent5 2 3 2 4 3 2" xfId="23984"/>
    <cellStyle name="40 % - Akzent5 2 3 2 4 3 3" xfId="37468"/>
    <cellStyle name="40 % - Akzent5 2 3 2 4 3 4" xfId="50959"/>
    <cellStyle name="40 % - Akzent5 2 3 2 4 4" xfId="13889"/>
    <cellStyle name="40 % - Akzent5 2 3 2 4 4 2" xfId="27340"/>
    <cellStyle name="40 % - Akzent5 2 3 2 4 4 3" xfId="40824"/>
    <cellStyle name="40 % - Akzent5 2 3 2 4 4 4" xfId="54315"/>
    <cellStyle name="40 % - Akzent5 2 3 2 4 5" xfId="17271"/>
    <cellStyle name="40 % - Akzent5 2 3 2 4 6" xfId="30755"/>
    <cellStyle name="40 % - Akzent5 2 3 2 4 7" xfId="44246"/>
    <cellStyle name="40 % - Akzent5 2 3 2 5" xfId="4396"/>
    <cellStyle name="40 % - Akzent5 2 3 2 5 2" xfId="7753"/>
    <cellStyle name="40 % - Akzent5 2 3 2 5 2 2" xfId="21204"/>
    <cellStyle name="40 % - Akzent5 2 3 2 5 2 3" xfId="34688"/>
    <cellStyle name="40 % - Akzent5 2 3 2 5 2 4" xfId="48179"/>
    <cellStyle name="40 % - Akzent5 2 3 2 5 3" xfId="11109"/>
    <cellStyle name="40 % - Akzent5 2 3 2 5 3 2" xfId="24560"/>
    <cellStyle name="40 % - Akzent5 2 3 2 5 3 3" xfId="38044"/>
    <cellStyle name="40 % - Akzent5 2 3 2 5 3 4" xfId="51535"/>
    <cellStyle name="40 % - Akzent5 2 3 2 5 4" xfId="14465"/>
    <cellStyle name="40 % - Akzent5 2 3 2 5 4 2" xfId="27916"/>
    <cellStyle name="40 % - Akzent5 2 3 2 5 4 3" xfId="41400"/>
    <cellStyle name="40 % - Akzent5 2 3 2 5 4 4" xfId="54891"/>
    <cellStyle name="40 % - Akzent5 2 3 2 5 5" xfId="17847"/>
    <cellStyle name="40 % - Akzent5 2 3 2 5 6" xfId="31331"/>
    <cellStyle name="40 % - Akzent5 2 3 2 5 7" xfId="44822"/>
    <cellStyle name="40 % - Akzent5 2 3 2 6" xfId="4946"/>
    <cellStyle name="40 % - Akzent5 2 3 2 6 2" xfId="18397"/>
    <cellStyle name="40 % - Akzent5 2 3 2 6 3" xfId="31881"/>
    <cellStyle name="40 % - Akzent5 2 3 2 6 4" xfId="45372"/>
    <cellStyle name="40 % - Akzent5 2 3 2 7" xfId="8302"/>
    <cellStyle name="40 % - Akzent5 2 3 2 7 2" xfId="21753"/>
    <cellStyle name="40 % - Akzent5 2 3 2 7 3" xfId="35237"/>
    <cellStyle name="40 % - Akzent5 2 3 2 7 4" xfId="48728"/>
    <cellStyle name="40 % - Akzent5 2 3 2 8" xfId="11658"/>
    <cellStyle name="40 % - Akzent5 2 3 2 8 2" xfId="25109"/>
    <cellStyle name="40 % - Akzent5 2 3 2 8 3" xfId="38593"/>
    <cellStyle name="40 % - Akzent5 2 3 2 8 4" xfId="52084"/>
    <cellStyle name="40 % - Akzent5 2 3 2 9" xfId="15039"/>
    <cellStyle name="40 % - Akzent5 2 3 3" xfId="1881"/>
    <cellStyle name="40 % - Akzent5 2 3 3 2" xfId="3021"/>
    <cellStyle name="40 % - Akzent5 2 3 3 2 2" xfId="6382"/>
    <cellStyle name="40 % - Akzent5 2 3 3 2 2 2" xfId="19833"/>
    <cellStyle name="40 % - Akzent5 2 3 3 2 2 3" xfId="33317"/>
    <cellStyle name="40 % - Akzent5 2 3 3 2 2 4" xfId="46808"/>
    <cellStyle name="40 % - Akzent5 2 3 3 2 3" xfId="9738"/>
    <cellStyle name="40 % - Akzent5 2 3 3 2 3 2" xfId="23189"/>
    <cellStyle name="40 % - Akzent5 2 3 3 2 3 3" xfId="36673"/>
    <cellStyle name="40 % - Akzent5 2 3 3 2 3 4" xfId="50164"/>
    <cellStyle name="40 % - Akzent5 2 3 3 2 4" xfId="13094"/>
    <cellStyle name="40 % - Akzent5 2 3 3 2 4 2" xfId="26545"/>
    <cellStyle name="40 % - Akzent5 2 3 3 2 4 3" xfId="40029"/>
    <cellStyle name="40 % - Akzent5 2 3 3 2 4 4" xfId="53520"/>
    <cellStyle name="40 % - Akzent5 2 3 3 2 5" xfId="16476"/>
    <cellStyle name="40 % - Akzent5 2 3 3 2 6" xfId="29960"/>
    <cellStyle name="40 % - Akzent5 2 3 3 2 7" xfId="43451"/>
    <cellStyle name="40 % - Akzent5 2 3 3 3" xfId="5255"/>
    <cellStyle name="40 % - Akzent5 2 3 3 3 2" xfId="18706"/>
    <cellStyle name="40 % - Akzent5 2 3 3 3 3" xfId="32190"/>
    <cellStyle name="40 % - Akzent5 2 3 3 3 4" xfId="45681"/>
    <cellStyle name="40 % - Akzent5 2 3 3 4" xfId="8611"/>
    <cellStyle name="40 % - Akzent5 2 3 3 4 2" xfId="22062"/>
    <cellStyle name="40 % - Akzent5 2 3 3 4 3" xfId="35546"/>
    <cellStyle name="40 % - Akzent5 2 3 3 4 4" xfId="49037"/>
    <cellStyle name="40 % - Akzent5 2 3 3 5" xfId="11967"/>
    <cellStyle name="40 % - Akzent5 2 3 3 5 2" xfId="25418"/>
    <cellStyle name="40 % - Akzent5 2 3 3 5 3" xfId="38902"/>
    <cellStyle name="40 % - Akzent5 2 3 3 5 4" xfId="52393"/>
    <cellStyle name="40 % - Akzent5 2 3 3 6" xfId="15349"/>
    <cellStyle name="40 % - Akzent5 2 3 3 7" xfId="28833"/>
    <cellStyle name="40 % - Akzent5 2 3 3 8" xfId="42324"/>
    <cellStyle name="40 % - Akzent5 2 3 4" xfId="2460"/>
    <cellStyle name="40 % - Akzent5 2 3 4 2" xfId="5822"/>
    <cellStyle name="40 % - Akzent5 2 3 4 2 2" xfId="19273"/>
    <cellStyle name="40 % - Akzent5 2 3 4 2 3" xfId="32757"/>
    <cellStyle name="40 % - Akzent5 2 3 4 2 4" xfId="46248"/>
    <cellStyle name="40 % - Akzent5 2 3 4 3" xfId="9178"/>
    <cellStyle name="40 % - Akzent5 2 3 4 3 2" xfId="22629"/>
    <cellStyle name="40 % - Akzent5 2 3 4 3 3" xfId="36113"/>
    <cellStyle name="40 % - Akzent5 2 3 4 3 4" xfId="49604"/>
    <cellStyle name="40 % - Akzent5 2 3 4 4" xfId="12534"/>
    <cellStyle name="40 % - Akzent5 2 3 4 4 2" xfId="25985"/>
    <cellStyle name="40 % - Akzent5 2 3 4 4 3" xfId="39469"/>
    <cellStyle name="40 % - Akzent5 2 3 4 4 4" xfId="52960"/>
    <cellStyle name="40 % - Akzent5 2 3 4 5" xfId="15916"/>
    <cellStyle name="40 % - Akzent5 2 3 4 6" xfId="29400"/>
    <cellStyle name="40 % - Akzent5 2 3 4 7" xfId="42891"/>
    <cellStyle name="40 % - Akzent5 2 3 5" xfId="3566"/>
    <cellStyle name="40 % - Akzent5 2 3 5 2" xfId="6927"/>
    <cellStyle name="40 % - Akzent5 2 3 5 2 2" xfId="20378"/>
    <cellStyle name="40 % - Akzent5 2 3 5 2 3" xfId="33862"/>
    <cellStyle name="40 % - Akzent5 2 3 5 2 4" xfId="47353"/>
    <cellStyle name="40 % - Akzent5 2 3 5 3" xfId="10283"/>
    <cellStyle name="40 % - Akzent5 2 3 5 3 2" xfId="23734"/>
    <cellStyle name="40 % - Akzent5 2 3 5 3 3" xfId="37218"/>
    <cellStyle name="40 % - Akzent5 2 3 5 3 4" xfId="50709"/>
    <cellStyle name="40 % - Akzent5 2 3 5 4" xfId="13639"/>
    <cellStyle name="40 % - Akzent5 2 3 5 4 2" xfId="27090"/>
    <cellStyle name="40 % - Akzent5 2 3 5 4 3" xfId="40574"/>
    <cellStyle name="40 % - Akzent5 2 3 5 4 4" xfId="54065"/>
    <cellStyle name="40 % - Akzent5 2 3 5 5" xfId="17021"/>
    <cellStyle name="40 % - Akzent5 2 3 5 6" xfId="30505"/>
    <cellStyle name="40 % - Akzent5 2 3 5 7" xfId="43996"/>
    <cellStyle name="40 % - Akzent5 2 3 6" xfId="4146"/>
    <cellStyle name="40 % - Akzent5 2 3 6 2" xfId="7503"/>
    <cellStyle name="40 % - Akzent5 2 3 6 2 2" xfId="20954"/>
    <cellStyle name="40 % - Akzent5 2 3 6 2 3" xfId="34438"/>
    <cellStyle name="40 % - Akzent5 2 3 6 2 4" xfId="47929"/>
    <cellStyle name="40 % - Akzent5 2 3 6 3" xfId="10859"/>
    <cellStyle name="40 % - Akzent5 2 3 6 3 2" xfId="24310"/>
    <cellStyle name="40 % - Akzent5 2 3 6 3 3" xfId="37794"/>
    <cellStyle name="40 % - Akzent5 2 3 6 3 4" xfId="51285"/>
    <cellStyle name="40 % - Akzent5 2 3 6 4" xfId="14215"/>
    <cellStyle name="40 % - Akzent5 2 3 6 4 2" xfId="27666"/>
    <cellStyle name="40 % - Akzent5 2 3 6 4 3" xfId="41150"/>
    <cellStyle name="40 % - Akzent5 2 3 6 4 4" xfId="54641"/>
    <cellStyle name="40 % - Akzent5 2 3 6 5" xfId="17597"/>
    <cellStyle name="40 % - Akzent5 2 3 6 6" xfId="31081"/>
    <cellStyle name="40 % - Akzent5 2 3 6 7" xfId="44572"/>
    <cellStyle name="40 % - Akzent5 2 3 7" xfId="4696"/>
    <cellStyle name="40 % - Akzent5 2 3 7 2" xfId="18147"/>
    <cellStyle name="40 % - Akzent5 2 3 7 3" xfId="31631"/>
    <cellStyle name="40 % - Akzent5 2 3 7 4" xfId="45122"/>
    <cellStyle name="40 % - Akzent5 2 3 8" xfId="8052"/>
    <cellStyle name="40 % - Akzent5 2 3 8 2" xfId="21503"/>
    <cellStyle name="40 % - Akzent5 2 3 8 3" xfId="34987"/>
    <cellStyle name="40 % - Akzent5 2 3 8 4" xfId="48478"/>
    <cellStyle name="40 % - Akzent5 2 3 9" xfId="11408"/>
    <cellStyle name="40 % - Akzent5 2 3 9 2" xfId="24859"/>
    <cellStyle name="40 % - Akzent5 2 3 9 3" xfId="38343"/>
    <cellStyle name="40 % - Akzent5 2 3 9 4" xfId="51834"/>
    <cellStyle name="40 % - Akzent5 2 4" xfId="1371"/>
    <cellStyle name="40 % - Akzent5 2 4 10" xfId="28335"/>
    <cellStyle name="40 % - Akzent5 2 4 11" xfId="41826"/>
    <cellStyle name="40 % - Akzent5 2 4 2" xfId="1944"/>
    <cellStyle name="40 % - Akzent5 2 4 2 2" xfId="3084"/>
    <cellStyle name="40 % - Akzent5 2 4 2 2 2" xfId="6445"/>
    <cellStyle name="40 % - Akzent5 2 4 2 2 2 2" xfId="19896"/>
    <cellStyle name="40 % - Akzent5 2 4 2 2 2 3" xfId="33380"/>
    <cellStyle name="40 % - Akzent5 2 4 2 2 2 4" xfId="46871"/>
    <cellStyle name="40 % - Akzent5 2 4 2 2 3" xfId="9801"/>
    <cellStyle name="40 % - Akzent5 2 4 2 2 3 2" xfId="23252"/>
    <cellStyle name="40 % - Akzent5 2 4 2 2 3 3" xfId="36736"/>
    <cellStyle name="40 % - Akzent5 2 4 2 2 3 4" xfId="50227"/>
    <cellStyle name="40 % - Akzent5 2 4 2 2 4" xfId="13157"/>
    <cellStyle name="40 % - Akzent5 2 4 2 2 4 2" xfId="26608"/>
    <cellStyle name="40 % - Akzent5 2 4 2 2 4 3" xfId="40092"/>
    <cellStyle name="40 % - Akzent5 2 4 2 2 4 4" xfId="53583"/>
    <cellStyle name="40 % - Akzent5 2 4 2 2 5" xfId="16539"/>
    <cellStyle name="40 % - Akzent5 2 4 2 2 6" xfId="30023"/>
    <cellStyle name="40 % - Akzent5 2 4 2 2 7" xfId="43514"/>
    <cellStyle name="40 % - Akzent5 2 4 2 3" xfId="5318"/>
    <cellStyle name="40 % - Akzent5 2 4 2 3 2" xfId="18769"/>
    <cellStyle name="40 % - Akzent5 2 4 2 3 3" xfId="32253"/>
    <cellStyle name="40 % - Akzent5 2 4 2 3 4" xfId="45744"/>
    <cellStyle name="40 % - Akzent5 2 4 2 4" xfId="8674"/>
    <cellStyle name="40 % - Akzent5 2 4 2 4 2" xfId="22125"/>
    <cellStyle name="40 % - Akzent5 2 4 2 4 3" xfId="35609"/>
    <cellStyle name="40 % - Akzent5 2 4 2 4 4" xfId="49100"/>
    <cellStyle name="40 % - Akzent5 2 4 2 5" xfId="12030"/>
    <cellStyle name="40 % - Akzent5 2 4 2 5 2" xfId="25481"/>
    <cellStyle name="40 % - Akzent5 2 4 2 5 3" xfId="38965"/>
    <cellStyle name="40 % - Akzent5 2 4 2 5 4" xfId="52456"/>
    <cellStyle name="40 % - Akzent5 2 4 2 6" xfId="15412"/>
    <cellStyle name="40 % - Akzent5 2 4 2 7" xfId="28896"/>
    <cellStyle name="40 % - Akzent5 2 4 2 8" xfId="42387"/>
    <cellStyle name="40 % - Akzent5 2 4 3" xfId="2524"/>
    <cellStyle name="40 % - Akzent5 2 4 3 2" xfId="5885"/>
    <cellStyle name="40 % - Akzent5 2 4 3 2 2" xfId="19336"/>
    <cellStyle name="40 % - Akzent5 2 4 3 2 3" xfId="32820"/>
    <cellStyle name="40 % - Akzent5 2 4 3 2 4" xfId="46311"/>
    <cellStyle name="40 % - Akzent5 2 4 3 3" xfId="9241"/>
    <cellStyle name="40 % - Akzent5 2 4 3 3 2" xfId="22692"/>
    <cellStyle name="40 % - Akzent5 2 4 3 3 3" xfId="36176"/>
    <cellStyle name="40 % - Akzent5 2 4 3 3 4" xfId="49667"/>
    <cellStyle name="40 % - Akzent5 2 4 3 4" xfId="12597"/>
    <cellStyle name="40 % - Akzent5 2 4 3 4 2" xfId="26048"/>
    <cellStyle name="40 % - Akzent5 2 4 3 4 3" xfId="39532"/>
    <cellStyle name="40 % - Akzent5 2 4 3 4 4" xfId="53023"/>
    <cellStyle name="40 % - Akzent5 2 4 3 5" xfId="15979"/>
    <cellStyle name="40 % - Akzent5 2 4 3 6" xfId="29463"/>
    <cellStyle name="40 % - Akzent5 2 4 3 7" xfId="42954"/>
    <cellStyle name="40 % - Akzent5 2 4 4" xfId="3629"/>
    <cellStyle name="40 % - Akzent5 2 4 4 2" xfId="6990"/>
    <cellStyle name="40 % - Akzent5 2 4 4 2 2" xfId="20441"/>
    <cellStyle name="40 % - Akzent5 2 4 4 2 3" xfId="33925"/>
    <cellStyle name="40 % - Akzent5 2 4 4 2 4" xfId="47416"/>
    <cellStyle name="40 % - Akzent5 2 4 4 3" xfId="10346"/>
    <cellStyle name="40 % - Akzent5 2 4 4 3 2" xfId="23797"/>
    <cellStyle name="40 % - Akzent5 2 4 4 3 3" xfId="37281"/>
    <cellStyle name="40 % - Akzent5 2 4 4 3 4" xfId="50772"/>
    <cellStyle name="40 % - Akzent5 2 4 4 4" xfId="13702"/>
    <cellStyle name="40 % - Akzent5 2 4 4 4 2" xfId="27153"/>
    <cellStyle name="40 % - Akzent5 2 4 4 4 3" xfId="40637"/>
    <cellStyle name="40 % - Akzent5 2 4 4 4 4" xfId="54128"/>
    <cellStyle name="40 % - Akzent5 2 4 4 5" xfId="17084"/>
    <cellStyle name="40 % - Akzent5 2 4 4 6" xfId="30568"/>
    <cellStyle name="40 % - Akzent5 2 4 4 7" xfId="44059"/>
    <cellStyle name="40 % - Akzent5 2 4 5" xfId="4209"/>
    <cellStyle name="40 % - Akzent5 2 4 5 2" xfId="7566"/>
    <cellStyle name="40 % - Akzent5 2 4 5 2 2" xfId="21017"/>
    <cellStyle name="40 % - Akzent5 2 4 5 2 3" xfId="34501"/>
    <cellStyle name="40 % - Akzent5 2 4 5 2 4" xfId="47992"/>
    <cellStyle name="40 % - Akzent5 2 4 5 3" xfId="10922"/>
    <cellStyle name="40 % - Akzent5 2 4 5 3 2" xfId="24373"/>
    <cellStyle name="40 % - Akzent5 2 4 5 3 3" xfId="37857"/>
    <cellStyle name="40 % - Akzent5 2 4 5 3 4" xfId="51348"/>
    <cellStyle name="40 % - Akzent5 2 4 5 4" xfId="14278"/>
    <cellStyle name="40 % - Akzent5 2 4 5 4 2" xfId="27729"/>
    <cellStyle name="40 % - Akzent5 2 4 5 4 3" xfId="41213"/>
    <cellStyle name="40 % - Akzent5 2 4 5 4 4" xfId="54704"/>
    <cellStyle name="40 % - Akzent5 2 4 5 5" xfId="17660"/>
    <cellStyle name="40 % - Akzent5 2 4 5 6" xfId="31144"/>
    <cellStyle name="40 % - Akzent5 2 4 5 7" xfId="44635"/>
    <cellStyle name="40 % - Akzent5 2 4 6" xfId="4759"/>
    <cellStyle name="40 % - Akzent5 2 4 6 2" xfId="18210"/>
    <cellStyle name="40 % - Akzent5 2 4 6 3" xfId="31694"/>
    <cellStyle name="40 % - Akzent5 2 4 6 4" xfId="45185"/>
    <cellStyle name="40 % - Akzent5 2 4 7" xfId="8115"/>
    <cellStyle name="40 % - Akzent5 2 4 7 2" xfId="21566"/>
    <cellStyle name="40 % - Akzent5 2 4 7 3" xfId="35050"/>
    <cellStyle name="40 % - Akzent5 2 4 7 4" xfId="48541"/>
    <cellStyle name="40 % - Akzent5 2 4 8" xfId="11471"/>
    <cellStyle name="40 % - Akzent5 2 4 8 2" xfId="24922"/>
    <cellStyle name="40 % - Akzent5 2 4 8 3" xfId="38406"/>
    <cellStyle name="40 % - Akzent5 2 4 8 4" xfId="51897"/>
    <cellStyle name="40 % - Akzent5 2 4 9" xfId="14852"/>
    <cellStyle name="40 % - Akzent5 2 5" xfId="1696"/>
    <cellStyle name="40 % - Akzent5 2 5 2" xfId="2834"/>
    <cellStyle name="40 % - Akzent5 2 5 2 2" xfId="6195"/>
    <cellStyle name="40 % - Akzent5 2 5 2 2 2" xfId="19646"/>
    <cellStyle name="40 % - Akzent5 2 5 2 2 3" xfId="33130"/>
    <cellStyle name="40 % - Akzent5 2 5 2 2 4" xfId="46621"/>
    <cellStyle name="40 % - Akzent5 2 5 2 3" xfId="9551"/>
    <cellStyle name="40 % - Akzent5 2 5 2 3 2" xfId="23002"/>
    <cellStyle name="40 % - Akzent5 2 5 2 3 3" xfId="36486"/>
    <cellStyle name="40 % - Akzent5 2 5 2 3 4" xfId="49977"/>
    <cellStyle name="40 % - Akzent5 2 5 2 4" xfId="12907"/>
    <cellStyle name="40 % - Akzent5 2 5 2 4 2" xfId="26358"/>
    <cellStyle name="40 % - Akzent5 2 5 2 4 3" xfId="39842"/>
    <cellStyle name="40 % - Akzent5 2 5 2 4 4" xfId="53333"/>
    <cellStyle name="40 % - Akzent5 2 5 2 5" xfId="16289"/>
    <cellStyle name="40 % - Akzent5 2 5 2 6" xfId="29773"/>
    <cellStyle name="40 % - Akzent5 2 5 2 7" xfId="43264"/>
    <cellStyle name="40 % - Akzent5 2 5 3" xfId="5068"/>
    <cellStyle name="40 % - Akzent5 2 5 3 2" xfId="18519"/>
    <cellStyle name="40 % - Akzent5 2 5 3 3" xfId="32003"/>
    <cellStyle name="40 % - Akzent5 2 5 3 4" xfId="45494"/>
    <cellStyle name="40 % - Akzent5 2 5 4" xfId="8424"/>
    <cellStyle name="40 % - Akzent5 2 5 4 2" xfId="21875"/>
    <cellStyle name="40 % - Akzent5 2 5 4 3" xfId="35359"/>
    <cellStyle name="40 % - Akzent5 2 5 4 4" xfId="48850"/>
    <cellStyle name="40 % - Akzent5 2 5 5" xfId="11780"/>
    <cellStyle name="40 % - Akzent5 2 5 5 2" xfId="25231"/>
    <cellStyle name="40 % - Akzent5 2 5 5 3" xfId="38715"/>
    <cellStyle name="40 % - Akzent5 2 5 5 4" xfId="52206"/>
    <cellStyle name="40 % - Akzent5 2 5 6" xfId="15162"/>
    <cellStyle name="40 % - Akzent5 2 5 7" xfId="28646"/>
    <cellStyle name="40 % - Akzent5 2 5 8" xfId="42137"/>
    <cellStyle name="40 % - Akzent5 2 6" xfId="2261"/>
    <cellStyle name="40 % - Akzent5 2 6 2" xfId="5634"/>
    <cellStyle name="40 % - Akzent5 2 6 2 2" xfId="19085"/>
    <cellStyle name="40 % - Akzent5 2 6 2 3" xfId="32569"/>
    <cellStyle name="40 % - Akzent5 2 6 2 4" xfId="46060"/>
    <cellStyle name="40 % - Akzent5 2 6 3" xfId="8990"/>
    <cellStyle name="40 % - Akzent5 2 6 3 2" xfId="22441"/>
    <cellStyle name="40 % - Akzent5 2 6 3 3" xfId="35925"/>
    <cellStyle name="40 % - Akzent5 2 6 3 4" xfId="49416"/>
    <cellStyle name="40 % - Akzent5 2 6 4" xfId="12346"/>
    <cellStyle name="40 % - Akzent5 2 6 4 2" xfId="25797"/>
    <cellStyle name="40 % - Akzent5 2 6 4 3" xfId="39281"/>
    <cellStyle name="40 % - Akzent5 2 6 4 4" xfId="52772"/>
    <cellStyle name="40 % - Akzent5 2 6 5" xfId="15728"/>
    <cellStyle name="40 % - Akzent5 2 6 6" xfId="29212"/>
    <cellStyle name="40 % - Akzent5 2 6 7" xfId="42703"/>
    <cellStyle name="40 % - Akzent5 2 7" xfId="3378"/>
    <cellStyle name="40 % - Akzent5 2 7 2" xfId="6739"/>
    <cellStyle name="40 % - Akzent5 2 7 2 2" xfId="20190"/>
    <cellStyle name="40 % - Akzent5 2 7 2 3" xfId="33674"/>
    <cellStyle name="40 % - Akzent5 2 7 2 4" xfId="47165"/>
    <cellStyle name="40 % - Akzent5 2 7 3" xfId="10095"/>
    <cellStyle name="40 % - Akzent5 2 7 3 2" xfId="23546"/>
    <cellStyle name="40 % - Akzent5 2 7 3 3" xfId="37030"/>
    <cellStyle name="40 % - Akzent5 2 7 3 4" xfId="50521"/>
    <cellStyle name="40 % - Akzent5 2 7 4" xfId="13451"/>
    <cellStyle name="40 % - Akzent5 2 7 4 2" xfId="26902"/>
    <cellStyle name="40 % - Akzent5 2 7 4 3" xfId="40386"/>
    <cellStyle name="40 % - Akzent5 2 7 4 4" xfId="53877"/>
    <cellStyle name="40 % - Akzent5 2 7 5" xfId="16833"/>
    <cellStyle name="40 % - Akzent5 2 7 6" xfId="30317"/>
    <cellStyle name="40 % - Akzent5 2 7 7" xfId="43808"/>
    <cellStyle name="40 % - Akzent5 2 8" xfId="3885"/>
    <cellStyle name="40 % - Akzent5 2 8 2" xfId="7246"/>
    <cellStyle name="40 % - Akzent5 2 8 2 2" xfId="20697"/>
    <cellStyle name="40 % - Akzent5 2 8 2 3" xfId="34181"/>
    <cellStyle name="40 % - Akzent5 2 8 2 4" xfId="47672"/>
    <cellStyle name="40 % - Akzent5 2 8 3" xfId="10602"/>
    <cellStyle name="40 % - Akzent5 2 8 3 2" xfId="24053"/>
    <cellStyle name="40 % - Akzent5 2 8 3 3" xfId="37537"/>
    <cellStyle name="40 % - Akzent5 2 8 3 4" xfId="51028"/>
    <cellStyle name="40 % - Akzent5 2 8 4" xfId="13958"/>
    <cellStyle name="40 % - Akzent5 2 8 4 2" xfId="27409"/>
    <cellStyle name="40 % - Akzent5 2 8 4 3" xfId="40893"/>
    <cellStyle name="40 % - Akzent5 2 8 4 4" xfId="54384"/>
    <cellStyle name="40 % - Akzent5 2 8 5" xfId="17340"/>
    <cellStyle name="40 % - Akzent5 2 8 6" xfId="30824"/>
    <cellStyle name="40 % - Akzent5 2 8 7" xfId="44315"/>
    <cellStyle name="40 % - Akzent5 2 9" xfId="3958"/>
    <cellStyle name="40 % - Akzent5 2 9 2" xfId="7315"/>
    <cellStyle name="40 % - Akzent5 2 9 2 2" xfId="20766"/>
    <cellStyle name="40 % - Akzent5 2 9 2 3" xfId="34250"/>
    <cellStyle name="40 % - Akzent5 2 9 2 4" xfId="47741"/>
    <cellStyle name="40 % - Akzent5 2 9 3" xfId="10671"/>
    <cellStyle name="40 % - Akzent5 2 9 3 2" xfId="24122"/>
    <cellStyle name="40 % - Akzent5 2 9 3 3" xfId="37606"/>
    <cellStyle name="40 % - Akzent5 2 9 3 4" xfId="51097"/>
    <cellStyle name="40 % - Akzent5 2 9 4" xfId="14027"/>
    <cellStyle name="40 % - Akzent5 2 9 4 2" xfId="27478"/>
    <cellStyle name="40 % - Akzent5 2 9 4 3" xfId="40962"/>
    <cellStyle name="40 % - Akzent5 2 9 4 4" xfId="54453"/>
    <cellStyle name="40 % - Akzent5 2 9 5" xfId="17409"/>
    <cellStyle name="40 % - Akzent5 2 9 6" xfId="30893"/>
    <cellStyle name="40 % - Akzent5 2 9 7" xfId="44384"/>
    <cellStyle name="40 % - Akzent5 20" xfId="41471"/>
    <cellStyle name="40 % - Akzent5 3" xfId="1164"/>
    <cellStyle name="40 % - Akzent5 3 10" xfId="11248"/>
    <cellStyle name="40 % - Akzent5 3 10 2" xfId="24699"/>
    <cellStyle name="40 % - Akzent5 3 10 3" xfId="38183"/>
    <cellStyle name="40 % - Akzent5 3 10 4" xfId="51674"/>
    <cellStyle name="40 % - Akzent5 3 11" xfId="14629"/>
    <cellStyle name="40 % - Akzent5 3 12" xfId="28112"/>
    <cellStyle name="40 % - Akzent5 3 13" xfId="41603"/>
    <cellStyle name="40 % - Akzent5 3 2" xfId="1258"/>
    <cellStyle name="40 % - Akzent5 3 2 10" xfId="14731"/>
    <cellStyle name="40 % - Akzent5 3 2 11" xfId="28214"/>
    <cellStyle name="40 % - Akzent5 3 2 12" xfId="41705"/>
    <cellStyle name="40 % - Akzent5 3 2 2" xfId="1496"/>
    <cellStyle name="40 % - Akzent5 3 2 2 10" xfId="28464"/>
    <cellStyle name="40 % - Akzent5 3 2 2 11" xfId="41955"/>
    <cellStyle name="40 % - Akzent5 3 2 2 2" xfId="2072"/>
    <cellStyle name="40 % - Akzent5 3 2 2 2 2" xfId="3213"/>
    <cellStyle name="40 % - Akzent5 3 2 2 2 2 2" xfId="6574"/>
    <cellStyle name="40 % - Akzent5 3 2 2 2 2 2 2" xfId="20025"/>
    <cellStyle name="40 % - Akzent5 3 2 2 2 2 2 3" xfId="33509"/>
    <cellStyle name="40 % - Akzent5 3 2 2 2 2 2 4" xfId="47000"/>
    <cellStyle name="40 % - Akzent5 3 2 2 2 2 3" xfId="9930"/>
    <cellStyle name="40 % - Akzent5 3 2 2 2 2 3 2" xfId="23381"/>
    <cellStyle name="40 % - Akzent5 3 2 2 2 2 3 3" xfId="36865"/>
    <cellStyle name="40 % - Akzent5 3 2 2 2 2 3 4" xfId="50356"/>
    <cellStyle name="40 % - Akzent5 3 2 2 2 2 4" xfId="13286"/>
    <cellStyle name="40 % - Akzent5 3 2 2 2 2 4 2" xfId="26737"/>
    <cellStyle name="40 % - Akzent5 3 2 2 2 2 4 3" xfId="40221"/>
    <cellStyle name="40 % - Akzent5 3 2 2 2 2 4 4" xfId="53712"/>
    <cellStyle name="40 % - Akzent5 3 2 2 2 2 5" xfId="16668"/>
    <cellStyle name="40 % - Akzent5 3 2 2 2 2 6" xfId="30152"/>
    <cellStyle name="40 % - Akzent5 3 2 2 2 2 7" xfId="43643"/>
    <cellStyle name="40 % - Akzent5 3 2 2 2 3" xfId="5447"/>
    <cellStyle name="40 % - Akzent5 3 2 2 2 3 2" xfId="18898"/>
    <cellStyle name="40 % - Akzent5 3 2 2 2 3 3" xfId="32382"/>
    <cellStyle name="40 % - Akzent5 3 2 2 2 3 4" xfId="45873"/>
    <cellStyle name="40 % - Akzent5 3 2 2 2 4" xfId="8803"/>
    <cellStyle name="40 % - Akzent5 3 2 2 2 4 2" xfId="22254"/>
    <cellStyle name="40 % - Akzent5 3 2 2 2 4 3" xfId="35738"/>
    <cellStyle name="40 % - Akzent5 3 2 2 2 4 4" xfId="49229"/>
    <cellStyle name="40 % - Akzent5 3 2 2 2 5" xfId="12159"/>
    <cellStyle name="40 % - Akzent5 3 2 2 2 5 2" xfId="25610"/>
    <cellStyle name="40 % - Akzent5 3 2 2 2 5 3" xfId="39094"/>
    <cellStyle name="40 % - Akzent5 3 2 2 2 5 4" xfId="52585"/>
    <cellStyle name="40 % - Akzent5 3 2 2 2 6" xfId="15541"/>
    <cellStyle name="40 % - Akzent5 3 2 2 2 7" xfId="29025"/>
    <cellStyle name="40 % - Akzent5 3 2 2 2 8" xfId="42516"/>
    <cellStyle name="40 % - Akzent5 3 2 2 3" xfId="2653"/>
    <cellStyle name="40 % - Akzent5 3 2 2 3 2" xfId="6014"/>
    <cellStyle name="40 % - Akzent5 3 2 2 3 2 2" xfId="19465"/>
    <cellStyle name="40 % - Akzent5 3 2 2 3 2 3" xfId="32949"/>
    <cellStyle name="40 % - Akzent5 3 2 2 3 2 4" xfId="46440"/>
    <cellStyle name="40 % - Akzent5 3 2 2 3 3" xfId="9370"/>
    <cellStyle name="40 % - Akzent5 3 2 2 3 3 2" xfId="22821"/>
    <cellStyle name="40 % - Akzent5 3 2 2 3 3 3" xfId="36305"/>
    <cellStyle name="40 % - Akzent5 3 2 2 3 3 4" xfId="49796"/>
    <cellStyle name="40 % - Akzent5 3 2 2 3 4" xfId="12726"/>
    <cellStyle name="40 % - Akzent5 3 2 2 3 4 2" xfId="26177"/>
    <cellStyle name="40 % - Akzent5 3 2 2 3 4 3" xfId="39661"/>
    <cellStyle name="40 % - Akzent5 3 2 2 3 4 4" xfId="53152"/>
    <cellStyle name="40 % - Akzent5 3 2 2 3 5" xfId="16108"/>
    <cellStyle name="40 % - Akzent5 3 2 2 3 6" xfId="29592"/>
    <cellStyle name="40 % - Akzent5 3 2 2 3 7" xfId="43083"/>
    <cellStyle name="40 % - Akzent5 3 2 2 4" xfId="3758"/>
    <cellStyle name="40 % - Akzent5 3 2 2 4 2" xfId="7119"/>
    <cellStyle name="40 % - Akzent5 3 2 2 4 2 2" xfId="20570"/>
    <cellStyle name="40 % - Akzent5 3 2 2 4 2 3" xfId="34054"/>
    <cellStyle name="40 % - Akzent5 3 2 2 4 2 4" xfId="47545"/>
    <cellStyle name="40 % - Akzent5 3 2 2 4 3" xfId="10475"/>
    <cellStyle name="40 % - Akzent5 3 2 2 4 3 2" xfId="23926"/>
    <cellStyle name="40 % - Akzent5 3 2 2 4 3 3" xfId="37410"/>
    <cellStyle name="40 % - Akzent5 3 2 2 4 3 4" xfId="50901"/>
    <cellStyle name="40 % - Akzent5 3 2 2 4 4" xfId="13831"/>
    <cellStyle name="40 % - Akzent5 3 2 2 4 4 2" xfId="27282"/>
    <cellStyle name="40 % - Akzent5 3 2 2 4 4 3" xfId="40766"/>
    <cellStyle name="40 % - Akzent5 3 2 2 4 4 4" xfId="54257"/>
    <cellStyle name="40 % - Akzent5 3 2 2 4 5" xfId="17213"/>
    <cellStyle name="40 % - Akzent5 3 2 2 4 6" xfId="30697"/>
    <cellStyle name="40 % - Akzent5 3 2 2 4 7" xfId="44188"/>
    <cellStyle name="40 % - Akzent5 3 2 2 5" xfId="4338"/>
    <cellStyle name="40 % - Akzent5 3 2 2 5 2" xfId="7695"/>
    <cellStyle name="40 % - Akzent5 3 2 2 5 2 2" xfId="21146"/>
    <cellStyle name="40 % - Akzent5 3 2 2 5 2 3" xfId="34630"/>
    <cellStyle name="40 % - Akzent5 3 2 2 5 2 4" xfId="48121"/>
    <cellStyle name="40 % - Akzent5 3 2 2 5 3" xfId="11051"/>
    <cellStyle name="40 % - Akzent5 3 2 2 5 3 2" xfId="24502"/>
    <cellStyle name="40 % - Akzent5 3 2 2 5 3 3" xfId="37986"/>
    <cellStyle name="40 % - Akzent5 3 2 2 5 3 4" xfId="51477"/>
    <cellStyle name="40 % - Akzent5 3 2 2 5 4" xfId="14407"/>
    <cellStyle name="40 % - Akzent5 3 2 2 5 4 2" xfId="27858"/>
    <cellStyle name="40 % - Akzent5 3 2 2 5 4 3" xfId="41342"/>
    <cellStyle name="40 % - Akzent5 3 2 2 5 4 4" xfId="54833"/>
    <cellStyle name="40 % - Akzent5 3 2 2 5 5" xfId="17789"/>
    <cellStyle name="40 % - Akzent5 3 2 2 5 6" xfId="31273"/>
    <cellStyle name="40 % - Akzent5 3 2 2 5 7" xfId="44764"/>
    <cellStyle name="40 % - Akzent5 3 2 2 6" xfId="4888"/>
    <cellStyle name="40 % - Akzent5 3 2 2 6 2" xfId="18339"/>
    <cellStyle name="40 % - Akzent5 3 2 2 6 3" xfId="31823"/>
    <cellStyle name="40 % - Akzent5 3 2 2 6 4" xfId="45314"/>
    <cellStyle name="40 % - Akzent5 3 2 2 7" xfId="8244"/>
    <cellStyle name="40 % - Akzent5 3 2 2 7 2" xfId="21695"/>
    <cellStyle name="40 % - Akzent5 3 2 2 7 3" xfId="35179"/>
    <cellStyle name="40 % - Akzent5 3 2 2 7 4" xfId="48670"/>
    <cellStyle name="40 % - Akzent5 3 2 2 8" xfId="11600"/>
    <cellStyle name="40 % - Akzent5 3 2 2 8 2" xfId="25051"/>
    <cellStyle name="40 % - Akzent5 3 2 2 8 3" xfId="38535"/>
    <cellStyle name="40 % - Akzent5 3 2 2 8 4" xfId="52026"/>
    <cellStyle name="40 % - Akzent5 3 2 2 9" xfId="14981"/>
    <cellStyle name="40 % - Akzent5 3 2 3" xfId="1823"/>
    <cellStyle name="40 % - Akzent5 3 2 3 2" xfId="2963"/>
    <cellStyle name="40 % - Akzent5 3 2 3 2 2" xfId="6324"/>
    <cellStyle name="40 % - Akzent5 3 2 3 2 2 2" xfId="19775"/>
    <cellStyle name="40 % - Akzent5 3 2 3 2 2 3" xfId="33259"/>
    <cellStyle name="40 % - Akzent5 3 2 3 2 2 4" xfId="46750"/>
    <cellStyle name="40 % - Akzent5 3 2 3 2 3" xfId="9680"/>
    <cellStyle name="40 % - Akzent5 3 2 3 2 3 2" xfId="23131"/>
    <cellStyle name="40 % - Akzent5 3 2 3 2 3 3" xfId="36615"/>
    <cellStyle name="40 % - Akzent5 3 2 3 2 3 4" xfId="50106"/>
    <cellStyle name="40 % - Akzent5 3 2 3 2 4" xfId="13036"/>
    <cellStyle name="40 % - Akzent5 3 2 3 2 4 2" xfId="26487"/>
    <cellStyle name="40 % - Akzent5 3 2 3 2 4 3" xfId="39971"/>
    <cellStyle name="40 % - Akzent5 3 2 3 2 4 4" xfId="53462"/>
    <cellStyle name="40 % - Akzent5 3 2 3 2 5" xfId="16418"/>
    <cellStyle name="40 % - Akzent5 3 2 3 2 6" xfId="29902"/>
    <cellStyle name="40 % - Akzent5 3 2 3 2 7" xfId="43393"/>
    <cellStyle name="40 % - Akzent5 3 2 3 3" xfId="5197"/>
    <cellStyle name="40 % - Akzent5 3 2 3 3 2" xfId="18648"/>
    <cellStyle name="40 % - Akzent5 3 2 3 3 3" xfId="32132"/>
    <cellStyle name="40 % - Akzent5 3 2 3 3 4" xfId="45623"/>
    <cellStyle name="40 % - Akzent5 3 2 3 4" xfId="8553"/>
    <cellStyle name="40 % - Akzent5 3 2 3 4 2" xfId="22004"/>
    <cellStyle name="40 % - Akzent5 3 2 3 4 3" xfId="35488"/>
    <cellStyle name="40 % - Akzent5 3 2 3 4 4" xfId="48979"/>
    <cellStyle name="40 % - Akzent5 3 2 3 5" xfId="11909"/>
    <cellStyle name="40 % - Akzent5 3 2 3 5 2" xfId="25360"/>
    <cellStyle name="40 % - Akzent5 3 2 3 5 3" xfId="38844"/>
    <cellStyle name="40 % - Akzent5 3 2 3 5 4" xfId="52335"/>
    <cellStyle name="40 % - Akzent5 3 2 3 6" xfId="15291"/>
    <cellStyle name="40 % - Akzent5 3 2 3 7" xfId="28775"/>
    <cellStyle name="40 % - Akzent5 3 2 3 8" xfId="42266"/>
    <cellStyle name="40 % - Akzent5 3 2 4" xfId="2402"/>
    <cellStyle name="40 % - Akzent5 3 2 4 2" xfId="5764"/>
    <cellStyle name="40 % - Akzent5 3 2 4 2 2" xfId="19215"/>
    <cellStyle name="40 % - Akzent5 3 2 4 2 3" xfId="32699"/>
    <cellStyle name="40 % - Akzent5 3 2 4 2 4" xfId="46190"/>
    <cellStyle name="40 % - Akzent5 3 2 4 3" xfId="9120"/>
    <cellStyle name="40 % - Akzent5 3 2 4 3 2" xfId="22571"/>
    <cellStyle name="40 % - Akzent5 3 2 4 3 3" xfId="36055"/>
    <cellStyle name="40 % - Akzent5 3 2 4 3 4" xfId="49546"/>
    <cellStyle name="40 % - Akzent5 3 2 4 4" xfId="12476"/>
    <cellStyle name="40 % - Akzent5 3 2 4 4 2" xfId="25927"/>
    <cellStyle name="40 % - Akzent5 3 2 4 4 3" xfId="39411"/>
    <cellStyle name="40 % - Akzent5 3 2 4 4 4" xfId="52902"/>
    <cellStyle name="40 % - Akzent5 3 2 4 5" xfId="15858"/>
    <cellStyle name="40 % - Akzent5 3 2 4 6" xfId="29342"/>
    <cellStyle name="40 % - Akzent5 3 2 4 7" xfId="42833"/>
    <cellStyle name="40 % - Akzent5 3 2 5" xfId="3508"/>
    <cellStyle name="40 % - Akzent5 3 2 5 2" xfId="6869"/>
    <cellStyle name="40 % - Akzent5 3 2 5 2 2" xfId="20320"/>
    <cellStyle name="40 % - Akzent5 3 2 5 2 3" xfId="33804"/>
    <cellStyle name="40 % - Akzent5 3 2 5 2 4" xfId="47295"/>
    <cellStyle name="40 % - Akzent5 3 2 5 3" xfId="10225"/>
    <cellStyle name="40 % - Akzent5 3 2 5 3 2" xfId="23676"/>
    <cellStyle name="40 % - Akzent5 3 2 5 3 3" xfId="37160"/>
    <cellStyle name="40 % - Akzent5 3 2 5 3 4" xfId="50651"/>
    <cellStyle name="40 % - Akzent5 3 2 5 4" xfId="13581"/>
    <cellStyle name="40 % - Akzent5 3 2 5 4 2" xfId="27032"/>
    <cellStyle name="40 % - Akzent5 3 2 5 4 3" xfId="40516"/>
    <cellStyle name="40 % - Akzent5 3 2 5 4 4" xfId="54007"/>
    <cellStyle name="40 % - Akzent5 3 2 5 5" xfId="16963"/>
    <cellStyle name="40 % - Akzent5 3 2 5 6" xfId="30447"/>
    <cellStyle name="40 % - Akzent5 3 2 5 7" xfId="43938"/>
    <cellStyle name="40 % - Akzent5 3 2 6" xfId="4088"/>
    <cellStyle name="40 % - Akzent5 3 2 6 2" xfId="7445"/>
    <cellStyle name="40 % - Akzent5 3 2 6 2 2" xfId="20896"/>
    <cellStyle name="40 % - Akzent5 3 2 6 2 3" xfId="34380"/>
    <cellStyle name="40 % - Akzent5 3 2 6 2 4" xfId="47871"/>
    <cellStyle name="40 % - Akzent5 3 2 6 3" xfId="10801"/>
    <cellStyle name="40 % - Akzent5 3 2 6 3 2" xfId="24252"/>
    <cellStyle name="40 % - Akzent5 3 2 6 3 3" xfId="37736"/>
    <cellStyle name="40 % - Akzent5 3 2 6 3 4" xfId="51227"/>
    <cellStyle name="40 % - Akzent5 3 2 6 4" xfId="14157"/>
    <cellStyle name="40 % - Akzent5 3 2 6 4 2" xfId="27608"/>
    <cellStyle name="40 % - Akzent5 3 2 6 4 3" xfId="41092"/>
    <cellStyle name="40 % - Akzent5 3 2 6 4 4" xfId="54583"/>
    <cellStyle name="40 % - Akzent5 3 2 6 5" xfId="17539"/>
    <cellStyle name="40 % - Akzent5 3 2 6 6" xfId="31023"/>
    <cellStyle name="40 % - Akzent5 3 2 6 7" xfId="44514"/>
    <cellStyle name="40 % - Akzent5 3 2 7" xfId="4638"/>
    <cellStyle name="40 % - Akzent5 3 2 7 2" xfId="18089"/>
    <cellStyle name="40 % - Akzent5 3 2 7 3" xfId="31573"/>
    <cellStyle name="40 % - Akzent5 3 2 7 4" xfId="45064"/>
    <cellStyle name="40 % - Akzent5 3 2 8" xfId="7994"/>
    <cellStyle name="40 % - Akzent5 3 2 8 2" xfId="21445"/>
    <cellStyle name="40 % - Akzent5 3 2 8 3" xfId="34929"/>
    <cellStyle name="40 % - Akzent5 3 2 8 4" xfId="48420"/>
    <cellStyle name="40 % - Akzent5 3 2 9" xfId="11350"/>
    <cellStyle name="40 % - Akzent5 3 2 9 2" xfId="24801"/>
    <cellStyle name="40 % - Akzent5 3 2 9 3" xfId="38285"/>
    <cellStyle name="40 % - Akzent5 3 2 9 4" xfId="51776"/>
    <cellStyle name="40 % - Akzent5 3 3" xfId="1398"/>
    <cellStyle name="40 % - Akzent5 3 3 10" xfId="28363"/>
    <cellStyle name="40 % - Akzent5 3 3 11" xfId="41854"/>
    <cellStyle name="40 % - Akzent5 3 3 2" xfId="1972"/>
    <cellStyle name="40 % - Akzent5 3 3 2 2" xfId="3112"/>
    <cellStyle name="40 % - Akzent5 3 3 2 2 2" xfId="6473"/>
    <cellStyle name="40 % - Akzent5 3 3 2 2 2 2" xfId="19924"/>
    <cellStyle name="40 % - Akzent5 3 3 2 2 2 3" xfId="33408"/>
    <cellStyle name="40 % - Akzent5 3 3 2 2 2 4" xfId="46899"/>
    <cellStyle name="40 % - Akzent5 3 3 2 2 3" xfId="9829"/>
    <cellStyle name="40 % - Akzent5 3 3 2 2 3 2" xfId="23280"/>
    <cellStyle name="40 % - Akzent5 3 3 2 2 3 3" xfId="36764"/>
    <cellStyle name="40 % - Akzent5 3 3 2 2 3 4" xfId="50255"/>
    <cellStyle name="40 % - Akzent5 3 3 2 2 4" xfId="13185"/>
    <cellStyle name="40 % - Akzent5 3 3 2 2 4 2" xfId="26636"/>
    <cellStyle name="40 % - Akzent5 3 3 2 2 4 3" xfId="40120"/>
    <cellStyle name="40 % - Akzent5 3 3 2 2 4 4" xfId="53611"/>
    <cellStyle name="40 % - Akzent5 3 3 2 2 5" xfId="16567"/>
    <cellStyle name="40 % - Akzent5 3 3 2 2 6" xfId="30051"/>
    <cellStyle name="40 % - Akzent5 3 3 2 2 7" xfId="43542"/>
    <cellStyle name="40 % - Akzent5 3 3 2 3" xfId="5346"/>
    <cellStyle name="40 % - Akzent5 3 3 2 3 2" xfId="18797"/>
    <cellStyle name="40 % - Akzent5 3 3 2 3 3" xfId="32281"/>
    <cellStyle name="40 % - Akzent5 3 3 2 3 4" xfId="45772"/>
    <cellStyle name="40 % - Akzent5 3 3 2 4" xfId="8702"/>
    <cellStyle name="40 % - Akzent5 3 3 2 4 2" xfId="22153"/>
    <cellStyle name="40 % - Akzent5 3 3 2 4 3" xfId="35637"/>
    <cellStyle name="40 % - Akzent5 3 3 2 4 4" xfId="49128"/>
    <cellStyle name="40 % - Akzent5 3 3 2 5" xfId="12058"/>
    <cellStyle name="40 % - Akzent5 3 3 2 5 2" xfId="25509"/>
    <cellStyle name="40 % - Akzent5 3 3 2 5 3" xfId="38993"/>
    <cellStyle name="40 % - Akzent5 3 3 2 5 4" xfId="52484"/>
    <cellStyle name="40 % - Akzent5 3 3 2 6" xfId="15440"/>
    <cellStyle name="40 % - Akzent5 3 3 2 7" xfId="28924"/>
    <cellStyle name="40 % - Akzent5 3 3 2 8" xfId="42415"/>
    <cellStyle name="40 % - Akzent5 3 3 3" xfId="2552"/>
    <cellStyle name="40 % - Akzent5 3 3 3 2" xfId="5913"/>
    <cellStyle name="40 % - Akzent5 3 3 3 2 2" xfId="19364"/>
    <cellStyle name="40 % - Akzent5 3 3 3 2 3" xfId="32848"/>
    <cellStyle name="40 % - Akzent5 3 3 3 2 4" xfId="46339"/>
    <cellStyle name="40 % - Akzent5 3 3 3 3" xfId="9269"/>
    <cellStyle name="40 % - Akzent5 3 3 3 3 2" xfId="22720"/>
    <cellStyle name="40 % - Akzent5 3 3 3 3 3" xfId="36204"/>
    <cellStyle name="40 % - Akzent5 3 3 3 3 4" xfId="49695"/>
    <cellStyle name="40 % - Akzent5 3 3 3 4" xfId="12625"/>
    <cellStyle name="40 % - Akzent5 3 3 3 4 2" xfId="26076"/>
    <cellStyle name="40 % - Akzent5 3 3 3 4 3" xfId="39560"/>
    <cellStyle name="40 % - Akzent5 3 3 3 4 4" xfId="53051"/>
    <cellStyle name="40 % - Akzent5 3 3 3 5" xfId="16007"/>
    <cellStyle name="40 % - Akzent5 3 3 3 6" xfId="29491"/>
    <cellStyle name="40 % - Akzent5 3 3 3 7" xfId="42982"/>
    <cellStyle name="40 % - Akzent5 3 3 4" xfId="3657"/>
    <cellStyle name="40 % - Akzent5 3 3 4 2" xfId="7018"/>
    <cellStyle name="40 % - Akzent5 3 3 4 2 2" xfId="20469"/>
    <cellStyle name="40 % - Akzent5 3 3 4 2 3" xfId="33953"/>
    <cellStyle name="40 % - Akzent5 3 3 4 2 4" xfId="47444"/>
    <cellStyle name="40 % - Akzent5 3 3 4 3" xfId="10374"/>
    <cellStyle name="40 % - Akzent5 3 3 4 3 2" xfId="23825"/>
    <cellStyle name="40 % - Akzent5 3 3 4 3 3" xfId="37309"/>
    <cellStyle name="40 % - Akzent5 3 3 4 3 4" xfId="50800"/>
    <cellStyle name="40 % - Akzent5 3 3 4 4" xfId="13730"/>
    <cellStyle name="40 % - Akzent5 3 3 4 4 2" xfId="27181"/>
    <cellStyle name="40 % - Akzent5 3 3 4 4 3" xfId="40665"/>
    <cellStyle name="40 % - Akzent5 3 3 4 4 4" xfId="54156"/>
    <cellStyle name="40 % - Akzent5 3 3 4 5" xfId="17112"/>
    <cellStyle name="40 % - Akzent5 3 3 4 6" xfId="30596"/>
    <cellStyle name="40 % - Akzent5 3 3 4 7" xfId="44087"/>
    <cellStyle name="40 % - Akzent5 3 3 5" xfId="4237"/>
    <cellStyle name="40 % - Akzent5 3 3 5 2" xfId="7594"/>
    <cellStyle name="40 % - Akzent5 3 3 5 2 2" xfId="21045"/>
    <cellStyle name="40 % - Akzent5 3 3 5 2 3" xfId="34529"/>
    <cellStyle name="40 % - Akzent5 3 3 5 2 4" xfId="48020"/>
    <cellStyle name="40 % - Akzent5 3 3 5 3" xfId="10950"/>
    <cellStyle name="40 % - Akzent5 3 3 5 3 2" xfId="24401"/>
    <cellStyle name="40 % - Akzent5 3 3 5 3 3" xfId="37885"/>
    <cellStyle name="40 % - Akzent5 3 3 5 3 4" xfId="51376"/>
    <cellStyle name="40 % - Akzent5 3 3 5 4" xfId="14306"/>
    <cellStyle name="40 % - Akzent5 3 3 5 4 2" xfId="27757"/>
    <cellStyle name="40 % - Akzent5 3 3 5 4 3" xfId="41241"/>
    <cellStyle name="40 % - Akzent5 3 3 5 4 4" xfId="54732"/>
    <cellStyle name="40 % - Akzent5 3 3 5 5" xfId="17688"/>
    <cellStyle name="40 % - Akzent5 3 3 5 6" xfId="31172"/>
    <cellStyle name="40 % - Akzent5 3 3 5 7" xfId="44663"/>
    <cellStyle name="40 % - Akzent5 3 3 6" xfId="4787"/>
    <cellStyle name="40 % - Akzent5 3 3 6 2" xfId="18238"/>
    <cellStyle name="40 % - Akzent5 3 3 6 3" xfId="31722"/>
    <cellStyle name="40 % - Akzent5 3 3 6 4" xfId="45213"/>
    <cellStyle name="40 % - Akzent5 3 3 7" xfId="8143"/>
    <cellStyle name="40 % - Akzent5 3 3 7 2" xfId="21594"/>
    <cellStyle name="40 % - Akzent5 3 3 7 3" xfId="35078"/>
    <cellStyle name="40 % - Akzent5 3 3 7 4" xfId="48569"/>
    <cellStyle name="40 % - Akzent5 3 3 8" xfId="11499"/>
    <cellStyle name="40 % - Akzent5 3 3 8 2" xfId="24950"/>
    <cellStyle name="40 % - Akzent5 3 3 8 3" xfId="38434"/>
    <cellStyle name="40 % - Akzent5 3 3 8 4" xfId="51925"/>
    <cellStyle name="40 % - Akzent5 3 3 9" xfId="14880"/>
    <cellStyle name="40 % - Akzent5 3 4" xfId="1723"/>
    <cellStyle name="40 % - Akzent5 3 4 2" xfId="2862"/>
    <cellStyle name="40 % - Akzent5 3 4 2 2" xfId="6223"/>
    <cellStyle name="40 % - Akzent5 3 4 2 2 2" xfId="19674"/>
    <cellStyle name="40 % - Akzent5 3 4 2 2 3" xfId="33158"/>
    <cellStyle name="40 % - Akzent5 3 4 2 2 4" xfId="46649"/>
    <cellStyle name="40 % - Akzent5 3 4 2 3" xfId="9579"/>
    <cellStyle name="40 % - Akzent5 3 4 2 3 2" xfId="23030"/>
    <cellStyle name="40 % - Akzent5 3 4 2 3 3" xfId="36514"/>
    <cellStyle name="40 % - Akzent5 3 4 2 3 4" xfId="50005"/>
    <cellStyle name="40 % - Akzent5 3 4 2 4" xfId="12935"/>
    <cellStyle name="40 % - Akzent5 3 4 2 4 2" xfId="26386"/>
    <cellStyle name="40 % - Akzent5 3 4 2 4 3" xfId="39870"/>
    <cellStyle name="40 % - Akzent5 3 4 2 4 4" xfId="53361"/>
    <cellStyle name="40 % - Akzent5 3 4 2 5" xfId="16317"/>
    <cellStyle name="40 % - Akzent5 3 4 2 6" xfId="29801"/>
    <cellStyle name="40 % - Akzent5 3 4 2 7" xfId="43292"/>
    <cellStyle name="40 % - Akzent5 3 4 3" xfId="5096"/>
    <cellStyle name="40 % - Akzent5 3 4 3 2" xfId="18547"/>
    <cellStyle name="40 % - Akzent5 3 4 3 3" xfId="32031"/>
    <cellStyle name="40 % - Akzent5 3 4 3 4" xfId="45522"/>
    <cellStyle name="40 % - Akzent5 3 4 4" xfId="8452"/>
    <cellStyle name="40 % - Akzent5 3 4 4 2" xfId="21903"/>
    <cellStyle name="40 % - Akzent5 3 4 4 3" xfId="35387"/>
    <cellStyle name="40 % - Akzent5 3 4 4 4" xfId="48878"/>
    <cellStyle name="40 % - Akzent5 3 4 5" xfId="11808"/>
    <cellStyle name="40 % - Akzent5 3 4 5 2" xfId="25259"/>
    <cellStyle name="40 % - Akzent5 3 4 5 3" xfId="38743"/>
    <cellStyle name="40 % - Akzent5 3 4 5 4" xfId="52234"/>
    <cellStyle name="40 % - Akzent5 3 4 6" xfId="15190"/>
    <cellStyle name="40 % - Akzent5 3 4 7" xfId="28674"/>
    <cellStyle name="40 % - Akzent5 3 4 8" xfId="42165"/>
    <cellStyle name="40 % - Akzent5 3 5" xfId="2300"/>
    <cellStyle name="40 % - Akzent5 3 5 2" xfId="5662"/>
    <cellStyle name="40 % - Akzent5 3 5 2 2" xfId="19113"/>
    <cellStyle name="40 % - Akzent5 3 5 2 3" xfId="32597"/>
    <cellStyle name="40 % - Akzent5 3 5 2 4" xfId="46088"/>
    <cellStyle name="40 % - Akzent5 3 5 3" xfId="9018"/>
    <cellStyle name="40 % - Akzent5 3 5 3 2" xfId="22469"/>
    <cellStyle name="40 % - Akzent5 3 5 3 3" xfId="35953"/>
    <cellStyle name="40 % - Akzent5 3 5 3 4" xfId="49444"/>
    <cellStyle name="40 % - Akzent5 3 5 4" xfId="12374"/>
    <cellStyle name="40 % - Akzent5 3 5 4 2" xfId="25825"/>
    <cellStyle name="40 % - Akzent5 3 5 4 3" xfId="39309"/>
    <cellStyle name="40 % - Akzent5 3 5 4 4" xfId="52800"/>
    <cellStyle name="40 % - Akzent5 3 5 5" xfId="15756"/>
    <cellStyle name="40 % - Akzent5 3 5 6" xfId="29240"/>
    <cellStyle name="40 % - Akzent5 3 5 7" xfId="42731"/>
    <cellStyle name="40 % - Akzent5 3 6" xfId="3406"/>
    <cellStyle name="40 % - Akzent5 3 6 2" xfId="6767"/>
    <cellStyle name="40 % - Akzent5 3 6 2 2" xfId="20218"/>
    <cellStyle name="40 % - Akzent5 3 6 2 3" xfId="33702"/>
    <cellStyle name="40 % - Akzent5 3 6 2 4" xfId="47193"/>
    <cellStyle name="40 % - Akzent5 3 6 3" xfId="10123"/>
    <cellStyle name="40 % - Akzent5 3 6 3 2" xfId="23574"/>
    <cellStyle name="40 % - Akzent5 3 6 3 3" xfId="37058"/>
    <cellStyle name="40 % - Akzent5 3 6 3 4" xfId="50549"/>
    <cellStyle name="40 % - Akzent5 3 6 4" xfId="13479"/>
    <cellStyle name="40 % - Akzent5 3 6 4 2" xfId="26930"/>
    <cellStyle name="40 % - Akzent5 3 6 4 3" xfId="40414"/>
    <cellStyle name="40 % - Akzent5 3 6 4 4" xfId="53905"/>
    <cellStyle name="40 % - Akzent5 3 6 5" xfId="16861"/>
    <cellStyle name="40 % - Akzent5 3 6 6" xfId="30345"/>
    <cellStyle name="40 % - Akzent5 3 6 7" xfId="43836"/>
    <cellStyle name="40 % - Akzent5 3 7" xfId="3986"/>
    <cellStyle name="40 % - Akzent5 3 7 2" xfId="7343"/>
    <cellStyle name="40 % - Akzent5 3 7 2 2" xfId="20794"/>
    <cellStyle name="40 % - Akzent5 3 7 2 3" xfId="34278"/>
    <cellStyle name="40 % - Akzent5 3 7 2 4" xfId="47769"/>
    <cellStyle name="40 % - Akzent5 3 7 3" xfId="10699"/>
    <cellStyle name="40 % - Akzent5 3 7 3 2" xfId="24150"/>
    <cellStyle name="40 % - Akzent5 3 7 3 3" xfId="37634"/>
    <cellStyle name="40 % - Akzent5 3 7 3 4" xfId="51125"/>
    <cellStyle name="40 % - Akzent5 3 7 4" xfId="14055"/>
    <cellStyle name="40 % - Akzent5 3 7 4 2" xfId="27506"/>
    <cellStyle name="40 % - Akzent5 3 7 4 3" xfId="40990"/>
    <cellStyle name="40 % - Akzent5 3 7 4 4" xfId="54481"/>
    <cellStyle name="40 % - Akzent5 3 7 5" xfId="17437"/>
    <cellStyle name="40 % - Akzent5 3 7 6" xfId="30921"/>
    <cellStyle name="40 % - Akzent5 3 7 7" xfId="44412"/>
    <cellStyle name="40 % - Akzent5 3 8" xfId="4536"/>
    <cellStyle name="40 % - Akzent5 3 8 2" xfId="17987"/>
    <cellStyle name="40 % - Akzent5 3 8 3" xfId="31471"/>
    <cellStyle name="40 % - Akzent5 3 8 4" xfId="44962"/>
    <cellStyle name="40 % - Akzent5 3 9" xfId="7892"/>
    <cellStyle name="40 % - Akzent5 3 9 2" xfId="21343"/>
    <cellStyle name="40 % - Akzent5 3 9 3" xfId="34827"/>
    <cellStyle name="40 % - Akzent5 3 9 4" xfId="48318"/>
    <cellStyle name="40 % - Akzent5 4" xfId="1183"/>
    <cellStyle name="40 % - Akzent5 4 10" xfId="11267"/>
    <cellStyle name="40 % - Akzent5 4 10 2" xfId="24718"/>
    <cellStyle name="40 % - Akzent5 4 10 3" xfId="38202"/>
    <cellStyle name="40 % - Akzent5 4 10 4" xfId="51693"/>
    <cellStyle name="40 % - Akzent5 4 11" xfId="14648"/>
    <cellStyle name="40 % - Akzent5 4 12" xfId="28131"/>
    <cellStyle name="40 % - Akzent5 4 13" xfId="41622"/>
    <cellStyle name="40 % - Akzent5 4 2" xfId="1277"/>
    <cellStyle name="40 % - Akzent5 4 2 10" xfId="14750"/>
    <cellStyle name="40 % - Akzent5 4 2 11" xfId="28233"/>
    <cellStyle name="40 % - Akzent5 4 2 12" xfId="41724"/>
    <cellStyle name="40 % - Akzent5 4 2 2" xfId="1515"/>
    <cellStyle name="40 % - Akzent5 4 2 2 10" xfId="28483"/>
    <cellStyle name="40 % - Akzent5 4 2 2 11" xfId="41974"/>
    <cellStyle name="40 % - Akzent5 4 2 2 2" xfId="2091"/>
    <cellStyle name="40 % - Akzent5 4 2 2 2 2" xfId="3232"/>
    <cellStyle name="40 % - Akzent5 4 2 2 2 2 2" xfId="6593"/>
    <cellStyle name="40 % - Akzent5 4 2 2 2 2 2 2" xfId="20044"/>
    <cellStyle name="40 % - Akzent5 4 2 2 2 2 2 3" xfId="33528"/>
    <cellStyle name="40 % - Akzent5 4 2 2 2 2 2 4" xfId="47019"/>
    <cellStyle name="40 % - Akzent5 4 2 2 2 2 3" xfId="9949"/>
    <cellStyle name="40 % - Akzent5 4 2 2 2 2 3 2" xfId="23400"/>
    <cellStyle name="40 % - Akzent5 4 2 2 2 2 3 3" xfId="36884"/>
    <cellStyle name="40 % - Akzent5 4 2 2 2 2 3 4" xfId="50375"/>
    <cellStyle name="40 % - Akzent5 4 2 2 2 2 4" xfId="13305"/>
    <cellStyle name="40 % - Akzent5 4 2 2 2 2 4 2" xfId="26756"/>
    <cellStyle name="40 % - Akzent5 4 2 2 2 2 4 3" xfId="40240"/>
    <cellStyle name="40 % - Akzent5 4 2 2 2 2 4 4" xfId="53731"/>
    <cellStyle name="40 % - Akzent5 4 2 2 2 2 5" xfId="16687"/>
    <cellStyle name="40 % - Akzent5 4 2 2 2 2 6" xfId="30171"/>
    <cellStyle name="40 % - Akzent5 4 2 2 2 2 7" xfId="43662"/>
    <cellStyle name="40 % - Akzent5 4 2 2 2 3" xfId="5466"/>
    <cellStyle name="40 % - Akzent5 4 2 2 2 3 2" xfId="18917"/>
    <cellStyle name="40 % - Akzent5 4 2 2 2 3 3" xfId="32401"/>
    <cellStyle name="40 % - Akzent5 4 2 2 2 3 4" xfId="45892"/>
    <cellStyle name="40 % - Akzent5 4 2 2 2 4" xfId="8822"/>
    <cellStyle name="40 % - Akzent5 4 2 2 2 4 2" xfId="22273"/>
    <cellStyle name="40 % - Akzent5 4 2 2 2 4 3" xfId="35757"/>
    <cellStyle name="40 % - Akzent5 4 2 2 2 4 4" xfId="49248"/>
    <cellStyle name="40 % - Akzent5 4 2 2 2 5" xfId="12178"/>
    <cellStyle name="40 % - Akzent5 4 2 2 2 5 2" xfId="25629"/>
    <cellStyle name="40 % - Akzent5 4 2 2 2 5 3" xfId="39113"/>
    <cellStyle name="40 % - Akzent5 4 2 2 2 5 4" xfId="52604"/>
    <cellStyle name="40 % - Akzent5 4 2 2 2 6" xfId="15560"/>
    <cellStyle name="40 % - Akzent5 4 2 2 2 7" xfId="29044"/>
    <cellStyle name="40 % - Akzent5 4 2 2 2 8" xfId="42535"/>
    <cellStyle name="40 % - Akzent5 4 2 2 3" xfId="2672"/>
    <cellStyle name="40 % - Akzent5 4 2 2 3 2" xfId="6033"/>
    <cellStyle name="40 % - Akzent5 4 2 2 3 2 2" xfId="19484"/>
    <cellStyle name="40 % - Akzent5 4 2 2 3 2 3" xfId="32968"/>
    <cellStyle name="40 % - Akzent5 4 2 2 3 2 4" xfId="46459"/>
    <cellStyle name="40 % - Akzent5 4 2 2 3 3" xfId="9389"/>
    <cellStyle name="40 % - Akzent5 4 2 2 3 3 2" xfId="22840"/>
    <cellStyle name="40 % - Akzent5 4 2 2 3 3 3" xfId="36324"/>
    <cellStyle name="40 % - Akzent5 4 2 2 3 3 4" xfId="49815"/>
    <cellStyle name="40 % - Akzent5 4 2 2 3 4" xfId="12745"/>
    <cellStyle name="40 % - Akzent5 4 2 2 3 4 2" xfId="26196"/>
    <cellStyle name="40 % - Akzent5 4 2 2 3 4 3" xfId="39680"/>
    <cellStyle name="40 % - Akzent5 4 2 2 3 4 4" xfId="53171"/>
    <cellStyle name="40 % - Akzent5 4 2 2 3 5" xfId="16127"/>
    <cellStyle name="40 % - Akzent5 4 2 2 3 6" xfId="29611"/>
    <cellStyle name="40 % - Akzent5 4 2 2 3 7" xfId="43102"/>
    <cellStyle name="40 % - Akzent5 4 2 2 4" xfId="3777"/>
    <cellStyle name="40 % - Akzent5 4 2 2 4 2" xfId="7138"/>
    <cellStyle name="40 % - Akzent5 4 2 2 4 2 2" xfId="20589"/>
    <cellStyle name="40 % - Akzent5 4 2 2 4 2 3" xfId="34073"/>
    <cellStyle name="40 % - Akzent5 4 2 2 4 2 4" xfId="47564"/>
    <cellStyle name="40 % - Akzent5 4 2 2 4 3" xfId="10494"/>
    <cellStyle name="40 % - Akzent5 4 2 2 4 3 2" xfId="23945"/>
    <cellStyle name="40 % - Akzent5 4 2 2 4 3 3" xfId="37429"/>
    <cellStyle name="40 % - Akzent5 4 2 2 4 3 4" xfId="50920"/>
    <cellStyle name="40 % - Akzent5 4 2 2 4 4" xfId="13850"/>
    <cellStyle name="40 % - Akzent5 4 2 2 4 4 2" xfId="27301"/>
    <cellStyle name="40 % - Akzent5 4 2 2 4 4 3" xfId="40785"/>
    <cellStyle name="40 % - Akzent5 4 2 2 4 4 4" xfId="54276"/>
    <cellStyle name="40 % - Akzent5 4 2 2 4 5" xfId="17232"/>
    <cellStyle name="40 % - Akzent5 4 2 2 4 6" xfId="30716"/>
    <cellStyle name="40 % - Akzent5 4 2 2 4 7" xfId="44207"/>
    <cellStyle name="40 % - Akzent5 4 2 2 5" xfId="4357"/>
    <cellStyle name="40 % - Akzent5 4 2 2 5 2" xfId="7714"/>
    <cellStyle name="40 % - Akzent5 4 2 2 5 2 2" xfId="21165"/>
    <cellStyle name="40 % - Akzent5 4 2 2 5 2 3" xfId="34649"/>
    <cellStyle name="40 % - Akzent5 4 2 2 5 2 4" xfId="48140"/>
    <cellStyle name="40 % - Akzent5 4 2 2 5 3" xfId="11070"/>
    <cellStyle name="40 % - Akzent5 4 2 2 5 3 2" xfId="24521"/>
    <cellStyle name="40 % - Akzent5 4 2 2 5 3 3" xfId="38005"/>
    <cellStyle name="40 % - Akzent5 4 2 2 5 3 4" xfId="51496"/>
    <cellStyle name="40 % - Akzent5 4 2 2 5 4" xfId="14426"/>
    <cellStyle name="40 % - Akzent5 4 2 2 5 4 2" xfId="27877"/>
    <cellStyle name="40 % - Akzent5 4 2 2 5 4 3" xfId="41361"/>
    <cellStyle name="40 % - Akzent5 4 2 2 5 4 4" xfId="54852"/>
    <cellStyle name="40 % - Akzent5 4 2 2 5 5" xfId="17808"/>
    <cellStyle name="40 % - Akzent5 4 2 2 5 6" xfId="31292"/>
    <cellStyle name="40 % - Akzent5 4 2 2 5 7" xfId="44783"/>
    <cellStyle name="40 % - Akzent5 4 2 2 6" xfId="4907"/>
    <cellStyle name="40 % - Akzent5 4 2 2 6 2" xfId="18358"/>
    <cellStyle name="40 % - Akzent5 4 2 2 6 3" xfId="31842"/>
    <cellStyle name="40 % - Akzent5 4 2 2 6 4" xfId="45333"/>
    <cellStyle name="40 % - Akzent5 4 2 2 7" xfId="8263"/>
    <cellStyle name="40 % - Akzent5 4 2 2 7 2" xfId="21714"/>
    <cellStyle name="40 % - Akzent5 4 2 2 7 3" xfId="35198"/>
    <cellStyle name="40 % - Akzent5 4 2 2 7 4" xfId="48689"/>
    <cellStyle name="40 % - Akzent5 4 2 2 8" xfId="11619"/>
    <cellStyle name="40 % - Akzent5 4 2 2 8 2" xfId="25070"/>
    <cellStyle name="40 % - Akzent5 4 2 2 8 3" xfId="38554"/>
    <cellStyle name="40 % - Akzent5 4 2 2 8 4" xfId="52045"/>
    <cellStyle name="40 % - Akzent5 4 2 2 9" xfId="15000"/>
    <cellStyle name="40 % - Akzent5 4 2 3" xfId="1842"/>
    <cellStyle name="40 % - Akzent5 4 2 3 2" xfId="2982"/>
    <cellStyle name="40 % - Akzent5 4 2 3 2 2" xfId="6343"/>
    <cellStyle name="40 % - Akzent5 4 2 3 2 2 2" xfId="19794"/>
    <cellStyle name="40 % - Akzent5 4 2 3 2 2 3" xfId="33278"/>
    <cellStyle name="40 % - Akzent5 4 2 3 2 2 4" xfId="46769"/>
    <cellStyle name="40 % - Akzent5 4 2 3 2 3" xfId="9699"/>
    <cellStyle name="40 % - Akzent5 4 2 3 2 3 2" xfId="23150"/>
    <cellStyle name="40 % - Akzent5 4 2 3 2 3 3" xfId="36634"/>
    <cellStyle name="40 % - Akzent5 4 2 3 2 3 4" xfId="50125"/>
    <cellStyle name="40 % - Akzent5 4 2 3 2 4" xfId="13055"/>
    <cellStyle name="40 % - Akzent5 4 2 3 2 4 2" xfId="26506"/>
    <cellStyle name="40 % - Akzent5 4 2 3 2 4 3" xfId="39990"/>
    <cellStyle name="40 % - Akzent5 4 2 3 2 4 4" xfId="53481"/>
    <cellStyle name="40 % - Akzent5 4 2 3 2 5" xfId="16437"/>
    <cellStyle name="40 % - Akzent5 4 2 3 2 6" xfId="29921"/>
    <cellStyle name="40 % - Akzent5 4 2 3 2 7" xfId="43412"/>
    <cellStyle name="40 % - Akzent5 4 2 3 3" xfId="5216"/>
    <cellStyle name="40 % - Akzent5 4 2 3 3 2" xfId="18667"/>
    <cellStyle name="40 % - Akzent5 4 2 3 3 3" xfId="32151"/>
    <cellStyle name="40 % - Akzent5 4 2 3 3 4" xfId="45642"/>
    <cellStyle name="40 % - Akzent5 4 2 3 4" xfId="8572"/>
    <cellStyle name="40 % - Akzent5 4 2 3 4 2" xfId="22023"/>
    <cellStyle name="40 % - Akzent5 4 2 3 4 3" xfId="35507"/>
    <cellStyle name="40 % - Akzent5 4 2 3 4 4" xfId="48998"/>
    <cellStyle name="40 % - Akzent5 4 2 3 5" xfId="11928"/>
    <cellStyle name="40 % - Akzent5 4 2 3 5 2" xfId="25379"/>
    <cellStyle name="40 % - Akzent5 4 2 3 5 3" xfId="38863"/>
    <cellStyle name="40 % - Akzent5 4 2 3 5 4" xfId="52354"/>
    <cellStyle name="40 % - Akzent5 4 2 3 6" xfId="15310"/>
    <cellStyle name="40 % - Akzent5 4 2 3 7" xfId="28794"/>
    <cellStyle name="40 % - Akzent5 4 2 3 8" xfId="42285"/>
    <cellStyle name="40 % - Akzent5 4 2 4" xfId="2421"/>
    <cellStyle name="40 % - Akzent5 4 2 4 2" xfId="5783"/>
    <cellStyle name="40 % - Akzent5 4 2 4 2 2" xfId="19234"/>
    <cellStyle name="40 % - Akzent5 4 2 4 2 3" xfId="32718"/>
    <cellStyle name="40 % - Akzent5 4 2 4 2 4" xfId="46209"/>
    <cellStyle name="40 % - Akzent5 4 2 4 3" xfId="9139"/>
    <cellStyle name="40 % - Akzent5 4 2 4 3 2" xfId="22590"/>
    <cellStyle name="40 % - Akzent5 4 2 4 3 3" xfId="36074"/>
    <cellStyle name="40 % - Akzent5 4 2 4 3 4" xfId="49565"/>
    <cellStyle name="40 % - Akzent5 4 2 4 4" xfId="12495"/>
    <cellStyle name="40 % - Akzent5 4 2 4 4 2" xfId="25946"/>
    <cellStyle name="40 % - Akzent5 4 2 4 4 3" xfId="39430"/>
    <cellStyle name="40 % - Akzent5 4 2 4 4 4" xfId="52921"/>
    <cellStyle name="40 % - Akzent5 4 2 4 5" xfId="15877"/>
    <cellStyle name="40 % - Akzent5 4 2 4 6" xfId="29361"/>
    <cellStyle name="40 % - Akzent5 4 2 4 7" xfId="42852"/>
    <cellStyle name="40 % - Akzent5 4 2 5" xfId="3527"/>
    <cellStyle name="40 % - Akzent5 4 2 5 2" xfId="6888"/>
    <cellStyle name="40 % - Akzent5 4 2 5 2 2" xfId="20339"/>
    <cellStyle name="40 % - Akzent5 4 2 5 2 3" xfId="33823"/>
    <cellStyle name="40 % - Akzent5 4 2 5 2 4" xfId="47314"/>
    <cellStyle name="40 % - Akzent5 4 2 5 3" xfId="10244"/>
    <cellStyle name="40 % - Akzent5 4 2 5 3 2" xfId="23695"/>
    <cellStyle name="40 % - Akzent5 4 2 5 3 3" xfId="37179"/>
    <cellStyle name="40 % - Akzent5 4 2 5 3 4" xfId="50670"/>
    <cellStyle name="40 % - Akzent5 4 2 5 4" xfId="13600"/>
    <cellStyle name="40 % - Akzent5 4 2 5 4 2" xfId="27051"/>
    <cellStyle name="40 % - Akzent5 4 2 5 4 3" xfId="40535"/>
    <cellStyle name="40 % - Akzent5 4 2 5 4 4" xfId="54026"/>
    <cellStyle name="40 % - Akzent5 4 2 5 5" xfId="16982"/>
    <cellStyle name="40 % - Akzent5 4 2 5 6" xfId="30466"/>
    <cellStyle name="40 % - Akzent5 4 2 5 7" xfId="43957"/>
    <cellStyle name="40 % - Akzent5 4 2 6" xfId="4107"/>
    <cellStyle name="40 % - Akzent5 4 2 6 2" xfId="7464"/>
    <cellStyle name="40 % - Akzent5 4 2 6 2 2" xfId="20915"/>
    <cellStyle name="40 % - Akzent5 4 2 6 2 3" xfId="34399"/>
    <cellStyle name="40 % - Akzent5 4 2 6 2 4" xfId="47890"/>
    <cellStyle name="40 % - Akzent5 4 2 6 3" xfId="10820"/>
    <cellStyle name="40 % - Akzent5 4 2 6 3 2" xfId="24271"/>
    <cellStyle name="40 % - Akzent5 4 2 6 3 3" xfId="37755"/>
    <cellStyle name="40 % - Akzent5 4 2 6 3 4" xfId="51246"/>
    <cellStyle name="40 % - Akzent5 4 2 6 4" xfId="14176"/>
    <cellStyle name="40 % - Akzent5 4 2 6 4 2" xfId="27627"/>
    <cellStyle name="40 % - Akzent5 4 2 6 4 3" xfId="41111"/>
    <cellStyle name="40 % - Akzent5 4 2 6 4 4" xfId="54602"/>
    <cellStyle name="40 % - Akzent5 4 2 6 5" xfId="17558"/>
    <cellStyle name="40 % - Akzent5 4 2 6 6" xfId="31042"/>
    <cellStyle name="40 % - Akzent5 4 2 6 7" xfId="44533"/>
    <cellStyle name="40 % - Akzent5 4 2 7" xfId="4657"/>
    <cellStyle name="40 % - Akzent5 4 2 7 2" xfId="18108"/>
    <cellStyle name="40 % - Akzent5 4 2 7 3" xfId="31592"/>
    <cellStyle name="40 % - Akzent5 4 2 7 4" xfId="45083"/>
    <cellStyle name="40 % - Akzent5 4 2 8" xfId="8013"/>
    <cellStyle name="40 % - Akzent5 4 2 8 2" xfId="21464"/>
    <cellStyle name="40 % - Akzent5 4 2 8 3" xfId="34948"/>
    <cellStyle name="40 % - Akzent5 4 2 8 4" xfId="48439"/>
    <cellStyle name="40 % - Akzent5 4 2 9" xfId="11369"/>
    <cellStyle name="40 % - Akzent5 4 2 9 2" xfId="24820"/>
    <cellStyle name="40 % - Akzent5 4 2 9 3" xfId="38304"/>
    <cellStyle name="40 % - Akzent5 4 2 9 4" xfId="51795"/>
    <cellStyle name="40 % - Akzent5 4 3" xfId="1417"/>
    <cellStyle name="40 % - Akzent5 4 3 10" xfId="28382"/>
    <cellStyle name="40 % - Akzent5 4 3 11" xfId="41873"/>
    <cellStyle name="40 % - Akzent5 4 3 2" xfId="1991"/>
    <cellStyle name="40 % - Akzent5 4 3 2 2" xfId="3131"/>
    <cellStyle name="40 % - Akzent5 4 3 2 2 2" xfId="6492"/>
    <cellStyle name="40 % - Akzent5 4 3 2 2 2 2" xfId="19943"/>
    <cellStyle name="40 % - Akzent5 4 3 2 2 2 3" xfId="33427"/>
    <cellStyle name="40 % - Akzent5 4 3 2 2 2 4" xfId="46918"/>
    <cellStyle name="40 % - Akzent5 4 3 2 2 3" xfId="9848"/>
    <cellStyle name="40 % - Akzent5 4 3 2 2 3 2" xfId="23299"/>
    <cellStyle name="40 % - Akzent5 4 3 2 2 3 3" xfId="36783"/>
    <cellStyle name="40 % - Akzent5 4 3 2 2 3 4" xfId="50274"/>
    <cellStyle name="40 % - Akzent5 4 3 2 2 4" xfId="13204"/>
    <cellStyle name="40 % - Akzent5 4 3 2 2 4 2" xfId="26655"/>
    <cellStyle name="40 % - Akzent5 4 3 2 2 4 3" xfId="40139"/>
    <cellStyle name="40 % - Akzent5 4 3 2 2 4 4" xfId="53630"/>
    <cellStyle name="40 % - Akzent5 4 3 2 2 5" xfId="16586"/>
    <cellStyle name="40 % - Akzent5 4 3 2 2 6" xfId="30070"/>
    <cellStyle name="40 % - Akzent5 4 3 2 2 7" xfId="43561"/>
    <cellStyle name="40 % - Akzent5 4 3 2 3" xfId="5365"/>
    <cellStyle name="40 % - Akzent5 4 3 2 3 2" xfId="18816"/>
    <cellStyle name="40 % - Akzent5 4 3 2 3 3" xfId="32300"/>
    <cellStyle name="40 % - Akzent5 4 3 2 3 4" xfId="45791"/>
    <cellStyle name="40 % - Akzent5 4 3 2 4" xfId="8721"/>
    <cellStyle name="40 % - Akzent5 4 3 2 4 2" xfId="22172"/>
    <cellStyle name="40 % - Akzent5 4 3 2 4 3" xfId="35656"/>
    <cellStyle name="40 % - Akzent5 4 3 2 4 4" xfId="49147"/>
    <cellStyle name="40 % - Akzent5 4 3 2 5" xfId="12077"/>
    <cellStyle name="40 % - Akzent5 4 3 2 5 2" xfId="25528"/>
    <cellStyle name="40 % - Akzent5 4 3 2 5 3" xfId="39012"/>
    <cellStyle name="40 % - Akzent5 4 3 2 5 4" xfId="52503"/>
    <cellStyle name="40 % - Akzent5 4 3 2 6" xfId="15459"/>
    <cellStyle name="40 % - Akzent5 4 3 2 7" xfId="28943"/>
    <cellStyle name="40 % - Akzent5 4 3 2 8" xfId="42434"/>
    <cellStyle name="40 % - Akzent5 4 3 3" xfId="2571"/>
    <cellStyle name="40 % - Akzent5 4 3 3 2" xfId="5932"/>
    <cellStyle name="40 % - Akzent5 4 3 3 2 2" xfId="19383"/>
    <cellStyle name="40 % - Akzent5 4 3 3 2 3" xfId="32867"/>
    <cellStyle name="40 % - Akzent5 4 3 3 2 4" xfId="46358"/>
    <cellStyle name="40 % - Akzent5 4 3 3 3" xfId="9288"/>
    <cellStyle name="40 % - Akzent5 4 3 3 3 2" xfId="22739"/>
    <cellStyle name="40 % - Akzent5 4 3 3 3 3" xfId="36223"/>
    <cellStyle name="40 % - Akzent5 4 3 3 3 4" xfId="49714"/>
    <cellStyle name="40 % - Akzent5 4 3 3 4" xfId="12644"/>
    <cellStyle name="40 % - Akzent5 4 3 3 4 2" xfId="26095"/>
    <cellStyle name="40 % - Akzent5 4 3 3 4 3" xfId="39579"/>
    <cellStyle name="40 % - Akzent5 4 3 3 4 4" xfId="53070"/>
    <cellStyle name="40 % - Akzent5 4 3 3 5" xfId="16026"/>
    <cellStyle name="40 % - Akzent5 4 3 3 6" xfId="29510"/>
    <cellStyle name="40 % - Akzent5 4 3 3 7" xfId="43001"/>
    <cellStyle name="40 % - Akzent5 4 3 4" xfId="3676"/>
    <cellStyle name="40 % - Akzent5 4 3 4 2" xfId="7037"/>
    <cellStyle name="40 % - Akzent5 4 3 4 2 2" xfId="20488"/>
    <cellStyle name="40 % - Akzent5 4 3 4 2 3" xfId="33972"/>
    <cellStyle name="40 % - Akzent5 4 3 4 2 4" xfId="47463"/>
    <cellStyle name="40 % - Akzent5 4 3 4 3" xfId="10393"/>
    <cellStyle name="40 % - Akzent5 4 3 4 3 2" xfId="23844"/>
    <cellStyle name="40 % - Akzent5 4 3 4 3 3" xfId="37328"/>
    <cellStyle name="40 % - Akzent5 4 3 4 3 4" xfId="50819"/>
    <cellStyle name="40 % - Akzent5 4 3 4 4" xfId="13749"/>
    <cellStyle name="40 % - Akzent5 4 3 4 4 2" xfId="27200"/>
    <cellStyle name="40 % - Akzent5 4 3 4 4 3" xfId="40684"/>
    <cellStyle name="40 % - Akzent5 4 3 4 4 4" xfId="54175"/>
    <cellStyle name="40 % - Akzent5 4 3 4 5" xfId="17131"/>
    <cellStyle name="40 % - Akzent5 4 3 4 6" xfId="30615"/>
    <cellStyle name="40 % - Akzent5 4 3 4 7" xfId="44106"/>
    <cellStyle name="40 % - Akzent5 4 3 5" xfId="4256"/>
    <cellStyle name="40 % - Akzent5 4 3 5 2" xfId="7613"/>
    <cellStyle name="40 % - Akzent5 4 3 5 2 2" xfId="21064"/>
    <cellStyle name="40 % - Akzent5 4 3 5 2 3" xfId="34548"/>
    <cellStyle name="40 % - Akzent5 4 3 5 2 4" xfId="48039"/>
    <cellStyle name="40 % - Akzent5 4 3 5 3" xfId="10969"/>
    <cellStyle name="40 % - Akzent5 4 3 5 3 2" xfId="24420"/>
    <cellStyle name="40 % - Akzent5 4 3 5 3 3" xfId="37904"/>
    <cellStyle name="40 % - Akzent5 4 3 5 3 4" xfId="51395"/>
    <cellStyle name="40 % - Akzent5 4 3 5 4" xfId="14325"/>
    <cellStyle name="40 % - Akzent5 4 3 5 4 2" xfId="27776"/>
    <cellStyle name="40 % - Akzent5 4 3 5 4 3" xfId="41260"/>
    <cellStyle name="40 % - Akzent5 4 3 5 4 4" xfId="54751"/>
    <cellStyle name="40 % - Akzent5 4 3 5 5" xfId="17707"/>
    <cellStyle name="40 % - Akzent5 4 3 5 6" xfId="31191"/>
    <cellStyle name="40 % - Akzent5 4 3 5 7" xfId="44682"/>
    <cellStyle name="40 % - Akzent5 4 3 6" xfId="4806"/>
    <cellStyle name="40 % - Akzent5 4 3 6 2" xfId="18257"/>
    <cellStyle name="40 % - Akzent5 4 3 6 3" xfId="31741"/>
    <cellStyle name="40 % - Akzent5 4 3 6 4" xfId="45232"/>
    <cellStyle name="40 % - Akzent5 4 3 7" xfId="8162"/>
    <cellStyle name="40 % - Akzent5 4 3 7 2" xfId="21613"/>
    <cellStyle name="40 % - Akzent5 4 3 7 3" xfId="35097"/>
    <cellStyle name="40 % - Akzent5 4 3 7 4" xfId="48588"/>
    <cellStyle name="40 % - Akzent5 4 3 8" xfId="11518"/>
    <cellStyle name="40 % - Akzent5 4 3 8 2" xfId="24969"/>
    <cellStyle name="40 % - Akzent5 4 3 8 3" xfId="38453"/>
    <cellStyle name="40 % - Akzent5 4 3 8 4" xfId="51944"/>
    <cellStyle name="40 % - Akzent5 4 3 9" xfId="14899"/>
    <cellStyle name="40 % - Akzent5 4 4" xfId="1742"/>
    <cellStyle name="40 % - Akzent5 4 4 2" xfId="2881"/>
    <cellStyle name="40 % - Akzent5 4 4 2 2" xfId="6242"/>
    <cellStyle name="40 % - Akzent5 4 4 2 2 2" xfId="19693"/>
    <cellStyle name="40 % - Akzent5 4 4 2 2 3" xfId="33177"/>
    <cellStyle name="40 % - Akzent5 4 4 2 2 4" xfId="46668"/>
    <cellStyle name="40 % - Akzent5 4 4 2 3" xfId="9598"/>
    <cellStyle name="40 % - Akzent5 4 4 2 3 2" xfId="23049"/>
    <cellStyle name="40 % - Akzent5 4 4 2 3 3" xfId="36533"/>
    <cellStyle name="40 % - Akzent5 4 4 2 3 4" xfId="50024"/>
    <cellStyle name="40 % - Akzent5 4 4 2 4" xfId="12954"/>
    <cellStyle name="40 % - Akzent5 4 4 2 4 2" xfId="26405"/>
    <cellStyle name="40 % - Akzent5 4 4 2 4 3" xfId="39889"/>
    <cellStyle name="40 % - Akzent5 4 4 2 4 4" xfId="53380"/>
    <cellStyle name="40 % - Akzent5 4 4 2 5" xfId="16336"/>
    <cellStyle name="40 % - Akzent5 4 4 2 6" xfId="29820"/>
    <cellStyle name="40 % - Akzent5 4 4 2 7" xfId="43311"/>
    <cellStyle name="40 % - Akzent5 4 4 3" xfId="5115"/>
    <cellStyle name="40 % - Akzent5 4 4 3 2" xfId="18566"/>
    <cellStyle name="40 % - Akzent5 4 4 3 3" xfId="32050"/>
    <cellStyle name="40 % - Akzent5 4 4 3 4" xfId="45541"/>
    <cellStyle name="40 % - Akzent5 4 4 4" xfId="8471"/>
    <cellStyle name="40 % - Akzent5 4 4 4 2" xfId="21922"/>
    <cellStyle name="40 % - Akzent5 4 4 4 3" xfId="35406"/>
    <cellStyle name="40 % - Akzent5 4 4 4 4" xfId="48897"/>
    <cellStyle name="40 % - Akzent5 4 4 5" xfId="11827"/>
    <cellStyle name="40 % - Akzent5 4 4 5 2" xfId="25278"/>
    <cellStyle name="40 % - Akzent5 4 4 5 3" xfId="38762"/>
    <cellStyle name="40 % - Akzent5 4 4 5 4" xfId="52253"/>
    <cellStyle name="40 % - Akzent5 4 4 6" xfId="15209"/>
    <cellStyle name="40 % - Akzent5 4 4 7" xfId="28693"/>
    <cellStyle name="40 % - Akzent5 4 4 8" xfId="42184"/>
    <cellStyle name="40 % - Akzent5 4 5" xfId="2319"/>
    <cellStyle name="40 % - Akzent5 4 5 2" xfId="5681"/>
    <cellStyle name="40 % - Akzent5 4 5 2 2" xfId="19132"/>
    <cellStyle name="40 % - Akzent5 4 5 2 3" xfId="32616"/>
    <cellStyle name="40 % - Akzent5 4 5 2 4" xfId="46107"/>
    <cellStyle name="40 % - Akzent5 4 5 3" xfId="9037"/>
    <cellStyle name="40 % - Akzent5 4 5 3 2" xfId="22488"/>
    <cellStyle name="40 % - Akzent5 4 5 3 3" xfId="35972"/>
    <cellStyle name="40 % - Akzent5 4 5 3 4" xfId="49463"/>
    <cellStyle name="40 % - Akzent5 4 5 4" xfId="12393"/>
    <cellStyle name="40 % - Akzent5 4 5 4 2" xfId="25844"/>
    <cellStyle name="40 % - Akzent5 4 5 4 3" xfId="39328"/>
    <cellStyle name="40 % - Akzent5 4 5 4 4" xfId="52819"/>
    <cellStyle name="40 % - Akzent5 4 5 5" xfId="15775"/>
    <cellStyle name="40 % - Akzent5 4 5 6" xfId="29259"/>
    <cellStyle name="40 % - Akzent5 4 5 7" xfId="42750"/>
    <cellStyle name="40 % - Akzent5 4 6" xfId="3425"/>
    <cellStyle name="40 % - Akzent5 4 6 2" xfId="6786"/>
    <cellStyle name="40 % - Akzent5 4 6 2 2" xfId="20237"/>
    <cellStyle name="40 % - Akzent5 4 6 2 3" xfId="33721"/>
    <cellStyle name="40 % - Akzent5 4 6 2 4" xfId="47212"/>
    <cellStyle name="40 % - Akzent5 4 6 3" xfId="10142"/>
    <cellStyle name="40 % - Akzent5 4 6 3 2" xfId="23593"/>
    <cellStyle name="40 % - Akzent5 4 6 3 3" xfId="37077"/>
    <cellStyle name="40 % - Akzent5 4 6 3 4" xfId="50568"/>
    <cellStyle name="40 % - Akzent5 4 6 4" xfId="13498"/>
    <cellStyle name="40 % - Akzent5 4 6 4 2" xfId="26949"/>
    <cellStyle name="40 % - Akzent5 4 6 4 3" xfId="40433"/>
    <cellStyle name="40 % - Akzent5 4 6 4 4" xfId="53924"/>
    <cellStyle name="40 % - Akzent5 4 6 5" xfId="16880"/>
    <cellStyle name="40 % - Akzent5 4 6 6" xfId="30364"/>
    <cellStyle name="40 % - Akzent5 4 6 7" xfId="43855"/>
    <cellStyle name="40 % - Akzent5 4 7" xfId="4005"/>
    <cellStyle name="40 % - Akzent5 4 7 2" xfId="7362"/>
    <cellStyle name="40 % - Akzent5 4 7 2 2" xfId="20813"/>
    <cellStyle name="40 % - Akzent5 4 7 2 3" xfId="34297"/>
    <cellStyle name="40 % - Akzent5 4 7 2 4" xfId="47788"/>
    <cellStyle name="40 % - Akzent5 4 7 3" xfId="10718"/>
    <cellStyle name="40 % - Akzent5 4 7 3 2" xfId="24169"/>
    <cellStyle name="40 % - Akzent5 4 7 3 3" xfId="37653"/>
    <cellStyle name="40 % - Akzent5 4 7 3 4" xfId="51144"/>
    <cellStyle name="40 % - Akzent5 4 7 4" xfId="14074"/>
    <cellStyle name="40 % - Akzent5 4 7 4 2" xfId="27525"/>
    <cellStyle name="40 % - Akzent5 4 7 4 3" xfId="41009"/>
    <cellStyle name="40 % - Akzent5 4 7 4 4" xfId="54500"/>
    <cellStyle name="40 % - Akzent5 4 7 5" xfId="17456"/>
    <cellStyle name="40 % - Akzent5 4 7 6" xfId="30940"/>
    <cellStyle name="40 % - Akzent5 4 7 7" xfId="44431"/>
    <cellStyle name="40 % - Akzent5 4 8" xfId="4555"/>
    <cellStyle name="40 % - Akzent5 4 8 2" xfId="18006"/>
    <cellStyle name="40 % - Akzent5 4 8 3" xfId="31490"/>
    <cellStyle name="40 % - Akzent5 4 8 4" xfId="44981"/>
    <cellStyle name="40 % - Akzent5 4 9" xfId="7911"/>
    <cellStyle name="40 % - Akzent5 4 9 2" xfId="21362"/>
    <cellStyle name="40 % - Akzent5 4 9 3" xfId="34846"/>
    <cellStyle name="40 % - Akzent5 4 9 4" xfId="48337"/>
    <cellStyle name="40 % - Akzent5 5" xfId="1203"/>
    <cellStyle name="40 % - Akzent5 5 10" xfId="14666"/>
    <cellStyle name="40 % - Akzent5 5 11" xfId="28149"/>
    <cellStyle name="40 % - Akzent5 5 12" xfId="41640"/>
    <cellStyle name="40 % - Akzent5 5 2" xfId="1434"/>
    <cellStyle name="40 % - Akzent5 5 2 10" xfId="28399"/>
    <cellStyle name="40 % - Akzent5 5 2 11" xfId="41890"/>
    <cellStyle name="40 % - Akzent5 5 2 2" xfId="2008"/>
    <cellStyle name="40 % - Akzent5 5 2 2 2" xfId="3148"/>
    <cellStyle name="40 % - Akzent5 5 2 2 2 2" xfId="6509"/>
    <cellStyle name="40 % - Akzent5 5 2 2 2 2 2" xfId="19960"/>
    <cellStyle name="40 % - Akzent5 5 2 2 2 2 3" xfId="33444"/>
    <cellStyle name="40 % - Akzent5 5 2 2 2 2 4" xfId="46935"/>
    <cellStyle name="40 % - Akzent5 5 2 2 2 3" xfId="9865"/>
    <cellStyle name="40 % - Akzent5 5 2 2 2 3 2" xfId="23316"/>
    <cellStyle name="40 % - Akzent5 5 2 2 2 3 3" xfId="36800"/>
    <cellStyle name="40 % - Akzent5 5 2 2 2 3 4" xfId="50291"/>
    <cellStyle name="40 % - Akzent5 5 2 2 2 4" xfId="13221"/>
    <cellStyle name="40 % - Akzent5 5 2 2 2 4 2" xfId="26672"/>
    <cellStyle name="40 % - Akzent5 5 2 2 2 4 3" xfId="40156"/>
    <cellStyle name="40 % - Akzent5 5 2 2 2 4 4" xfId="53647"/>
    <cellStyle name="40 % - Akzent5 5 2 2 2 5" xfId="16603"/>
    <cellStyle name="40 % - Akzent5 5 2 2 2 6" xfId="30087"/>
    <cellStyle name="40 % - Akzent5 5 2 2 2 7" xfId="43578"/>
    <cellStyle name="40 % - Akzent5 5 2 2 3" xfId="5382"/>
    <cellStyle name="40 % - Akzent5 5 2 2 3 2" xfId="18833"/>
    <cellStyle name="40 % - Akzent5 5 2 2 3 3" xfId="32317"/>
    <cellStyle name="40 % - Akzent5 5 2 2 3 4" xfId="45808"/>
    <cellStyle name="40 % - Akzent5 5 2 2 4" xfId="8738"/>
    <cellStyle name="40 % - Akzent5 5 2 2 4 2" xfId="22189"/>
    <cellStyle name="40 % - Akzent5 5 2 2 4 3" xfId="35673"/>
    <cellStyle name="40 % - Akzent5 5 2 2 4 4" xfId="49164"/>
    <cellStyle name="40 % - Akzent5 5 2 2 5" xfId="12094"/>
    <cellStyle name="40 % - Akzent5 5 2 2 5 2" xfId="25545"/>
    <cellStyle name="40 % - Akzent5 5 2 2 5 3" xfId="39029"/>
    <cellStyle name="40 % - Akzent5 5 2 2 5 4" xfId="52520"/>
    <cellStyle name="40 % - Akzent5 5 2 2 6" xfId="15476"/>
    <cellStyle name="40 % - Akzent5 5 2 2 7" xfId="28960"/>
    <cellStyle name="40 % - Akzent5 5 2 2 8" xfId="42451"/>
    <cellStyle name="40 % - Akzent5 5 2 3" xfId="2588"/>
    <cellStyle name="40 % - Akzent5 5 2 3 2" xfId="5949"/>
    <cellStyle name="40 % - Akzent5 5 2 3 2 2" xfId="19400"/>
    <cellStyle name="40 % - Akzent5 5 2 3 2 3" xfId="32884"/>
    <cellStyle name="40 % - Akzent5 5 2 3 2 4" xfId="46375"/>
    <cellStyle name="40 % - Akzent5 5 2 3 3" xfId="9305"/>
    <cellStyle name="40 % - Akzent5 5 2 3 3 2" xfId="22756"/>
    <cellStyle name="40 % - Akzent5 5 2 3 3 3" xfId="36240"/>
    <cellStyle name="40 % - Akzent5 5 2 3 3 4" xfId="49731"/>
    <cellStyle name="40 % - Akzent5 5 2 3 4" xfId="12661"/>
    <cellStyle name="40 % - Akzent5 5 2 3 4 2" xfId="26112"/>
    <cellStyle name="40 % - Akzent5 5 2 3 4 3" xfId="39596"/>
    <cellStyle name="40 % - Akzent5 5 2 3 4 4" xfId="53087"/>
    <cellStyle name="40 % - Akzent5 5 2 3 5" xfId="16043"/>
    <cellStyle name="40 % - Akzent5 5 2 3 6" xfId="29527"/>
    <cellStyle name="40 % - Akzent5 5 2 3 7" xfId="43018"/>
    <cellStyle name="40 % - Akzent5 5 2 4" xfId="3693"/>
    <cellStyle name="40 % - Akzent5 5 2 4 2" xfId="7054"/>
    <cellStyle name="40 % - Akzent5 5 2 4 2 2" xfId="20505"/>
    <cellStyle name="40 % - Akzent5 5 2 4 2 3" xfId="33989"/>
    <cellStyle name="40 % - Akzent5 5 2 4 2 4" xfId="47480"/>
    <cellStyle name="40 % - Akzent5 5 2 4 3" xfId="10410"/>
    <cellStyle name="40 % - Akzent5 5 2 4 3 2" xfId="23861"/>
    <cellStyle name="40 % - Akzent5 5 2 4 3 3" xfId="37345"/>
    <cellStyle name="40 % - Akzent5 5 2 4 3 4" xfId="50836"/>
    <cellStyle name="40 % - Akzent5 5 2 4 4" xfId="13766"/>
    <cellStyle name="40 % - Akzent5 5 2 4 4 2" xfId="27217"/>
    <cellStyle name="40 % - Akzent5 5 2 4 4 3" xfId="40701"/>
    <cellStyle name="40 % - Akzent5 5 2 4 4 4" xfId="54192"/>
    <cellStyle name="40 % - Akzent5 5 2 4 5" xfId="17148"/>
    <cellStyle name="40 % - Akzent5 5 2 4 6" xfId="30632"/>
    <cellStyle name="40 % - Akzent5 5 2 4 7" xfId="44123"/>
    <cellStyle name="40 % - Akzent5 5 2 5" xfId="4273"/>
    <cellStyle name="40 % - Akzent5 5 2 5 2" xfId="7630"/>
    <cellStyle name="40 % - Akzent5 5 2 5 2 2" xfId="21081"/>
    <cellStyle name="40 % - Akzent5 5 2 5 2 3" xfId="34565"/>
    <cellStyle name="40 % - Akzent5 5 2 5 2 4" xfId="48056"/>
    <cellStyle name="40 % - Akzent5 5 2 5 3" xfId="10986"/>
    <cellStyle name="40 % - Akzent5 5 2 5 3 2" xfId="24437"/>
    <cellStyle name="40 % - Akzent5 5 2 5 3 3" xfId="37921"/>
    <cellStyle name="40 % - Akzent5 5 2 5 3 4" xfId="51412"/>
    <cellStyle name="40 % - Akzent5 5 2 5 4" xfId="14342"/>
    <cellStyle name="40 % - Akzent5 5 2 5 4 2" xfId="27793"/>
    <cellStyle name="40 % - Akzent5 5 2 5 4 3" xfId="41277"/>
    <cellStyle name="40 % - Akzent5 5 2 5 4 4" xfId="54768"/>
    <cellStyle name="40 % - Akzent5 5 2 5 5" xfId="17724"/>
    <cellStyle name="40 % - Akzent5 5 2 5 6" xfId="31208"/>
    <cellStyle name="40 % - Akzent5 5 2 5 7" xfId="44699"/>
    <cellStyle name="40 % - Akzent5 5 2 6" xfId="4823"/>
    <cellStyle name="40 % - Akzent5 5 2 6 2" xfId="18274"/>
    <cellStyle name="40 % - Akzent5 5 2 6 3" xfId="31758"/>
    <cellStyle name="40 % - Akzent5 5 2 6 4" xfId="45249"/>
    <cellStyle name="40 % - Akzent5 5 2 7" xfId="8179"/>
    <cellStyle name="40 % - Akzent5 5 2 7 2" xfId="21630"/>
    <cellStyle name="40 % - Akzent5 5 2 7 3" xfId="35114"/>
    <cellStyle name="40 % - Akzent5 5 2 7 4" xfId="48605"/>
    <cellStyle name="40 % - Akzent5 5 2 8" xfId="11535"/>
    <cellStyle name="40 % - Akzent5 5 2 8 2" xfId="24986"/>
    <cellStyle name="40 % - Akzent5 5 2 8 3" xfId="38470"/>
    <cellStyle name="40 % - Akzent5 5 2 8 4" xfId="51961"/>
    <cellStyle name="40 % - Akzent5 5 2 9" xfId="14916"/>
    <cellStyle name="40 % - Akzent5 5 3" xfId="1759"/>
    <cellStyle name="40 % - Akzent5 5 3 2" xfId="2898"/>
    <cellStyle name="40 % - Akzent5 5 3 2 2" xfId="6259"/>
    <cellStyle name="40 % - Akzent5 5 3 2 2 2" xfId="19710"/>
    <cellStyle name="40 % - Akzent5 5 3 2 2 3" xfId="33194"/>
    <cellStyle name="40 % - Akzent5 5 3 2 2 4" xfId="46685"/>
    <cellStyle name="40 % - Akzent5 5 3 2 3" xfId="9615"/>
    <cellStyle name="40 % - Akzent5 5 3 2 3 2" xfId="23066"/>
    <cellStyle name="40 % - Akzent5 5 3 2 3 3" xfId="36550"/>
    <cellStyle name="40 % - Akzent5 5 3 2 3 4" xfId="50041"/>
    <cellStyle name="40 % - Akzent5 5 3 2 4" xfId="12971"/>
    <cellStyle name="40 % - Akzent5 5 3 2 4 2" xfId="26422"/>
    <cellStyle name="40 % - Akzent5 5 3 2 4 3" xfId="39906"/>
    <cellStyle name="40 % - Akzent5 5 3 2 4 4" xfId="53397"/>
    <cellStyle name="40 % - Akzent5 5 3 2 5" xfId="16353"/>
    <cellStyle name="40 % - Akzent5 5 3 2 6" xfId="29837"/>
    <cellStyle name="40 % - Akzent5 5 3 2 7" xfId="43328"/>
    <cellStyle name="40 % - Akzent5 5 3 3" xfId="5132"/>
    <cellStyle name="40 % - Akzent5 5 3 3 2" xfId="18583"/>
    <cellStyle name="40 % - Akzent5 5 3 3 3" xfId="32067"/>
    <cellStyle name="40 % - Akzent5 5 3 3 4" xfId="45558"/>
    <cellStyle name="40 % - Akzent5 5 3 4" xfId="8488"/>
    <cellStyle name="40 % - Akzent5 5 3 4 2" xfId="21939"/>
    <cellStyle name="40 % - Akzent5 5 3 4 3" xfId="35423"/>
    <cellStyle name="40 % - Akzent5 5 3 4 4" xfId="48914"/>
    <cellStyle name="40 % - Akzent5 5 3 5" xfId="11844"/>
    <cellStyle name="40 % - Akzent5 5 3 5 2" xfId="25295"/>
    <cellStyle name="40 % - Akzent5 5 3 5 3" xfId="38779"/>
    <cellStyle name="40 % - Akzent5 5 3 5 4" xfId="52270"/>
    <cellStyle name="40 % - Akzent5 5 3 6" xfId="15226"/>
    <cellStyle name="40 % - Akzent5 5 3 7" xfId="28710"/>
    <cellStyle name="40 % - Akzent5 5 3 8" xfId="42201"/>
    <cellStyle name="40 % - Akzent5 5 4" xfId="2337"/>
    <cellStyle name="40 % - Akzent5 5 4 2" xfId="5699"/>
    <cellStyle name="40 % - Akzent5 5 4 2 2" xfId="19150"/>
    <cellStyle name="40 % - Akzent5 5 4 2 3" xfId="32634"/>
    <cellStyle name="40 % - Akzent5 5 4 2 4" xfId="46125"/>
    <cellStyle name="40 % - Akzent5 5 4 3" xfId="9055"/>
    <cellStyle name="40 % - Akzent5 5 4 3 2" xfId="22506"/>
    <cellStyle name="40 % - Akzent5 5 4 3 3" xfId="35990"/>
    <cellStyle name="40 % - Akzent5 5 4 3 4" xfId="49481"/>
    <cellStyle name="40 % - Akzent5 5 4 4" xfId="12411"/>
    <cellStyle name="40 % - Akzent5 5 4 4 2" xfId="25862"/>
    <cellStyle name="40 % - Akzent5 5 4 4 3" xfId="39346"/>
    <cellStyle name="40 % - Akzent5 5 4 4 4" xfId="52837"/>
    <cellStyle name="40 % - Akzent5 5 4 5" xfId="15793"/>
    <cellStyle name="40 % - Akzent5 5 4 6" xfId="29277"/>
    <cellStyle name="40 % - Akzent5 5 4 7" xfId="42768"/>
    <cellStyle name="40 % - Akzent5 5 5" xfId="3443"/>
    <cellStyle name="40 % - Akzent5 5 5 2" xfId="6804"/>
    <cellStyle name="40 % - Akzent5 5 5 2 2" xfId="20255"/>
    <cellStyle name="40 % - Akzent5 5 5 2 3" xfId="33739"/>
    <cellStyle name="40 % - Akzent5 5 5 2 4" xfId="47230"/>
    <cellStyle name="40 % - Akzent5 5 5 3" xfId="10160"/>
    <cellStyle name="40 % - Akzent5 5 5 3 2" xfId="23611"/>
    <cellStyle name="40 % - Akzent5 5 5 3 3" xfId="37095"/>
    <cellStyle name="40 % - Akzent5 5 5 3 4" xfId="50586"/>
    <cellStyle name="40 % - Akzent5 5 5 4" xfId="13516"/>
    <cellStyle name="40 % - Akzent5 5 5 4 2" xfId="26967"/>
    <cellStyle name="40 % - Akzent5 5 5 4 3" xfId="40451"/>
    <cellStyle name="40 % - Akzent5 5 5 4 4" xfId="53942"/>
    <cellStyle name="40 % - Akzent5 5 5 5" xfId="16898"/>
    <cellStyle name="40 % - Akzent5 5 5 6" xfId="30382"/>
    <cellStyle name="40 % - Akzent5 5 5 7" xfId="43873"/>
    <cellStyle name="40 % - Akzent5 5 6" xfId="4023"/>
    <cellStyle name="40 % - Akzent5 5 6 2" xfId="7380"/>
    <cellStyle name="40 % - Akzent5 5 6 2 2" xfId="20831"/>
    <cellStyle name="40 % - Akzent5 5 6 2 3" xfId="34315"/>
    <cellStyle name="40 % - Akzent5 5 6 2 4" xfId="47806"/>
    <cellStyle name="40 % - Akzent5 5 6 3" xfId="10736"/>
    <cellStyle name="40 % - Akzent5 5 6 3 2" xfId="24187"/>
    <cellStyle name="40 % - Akzent5 5 6 3 3" xfId="37671"/>
    <cellStyle name="40 % - Akzent5 5 6 3 4" xfId="51162"/>
    <cellStyle name="40 % - Akzent5 5 6 4" xfId="14092"/>
    <cellStyle name="40 % - Akzent5 5 6 4 2" xfId="27543"/>
    <cellStyle name="40 % - Akzent5 5 6 4 3" xfId="41027"/>
    <cellStyle name="40 % - Akzent5 5 6 4 4" xfId="54518"/>
    <cellStyle name="40 % - Akzent5 5 6 5" xfId="17474"/>
    <cellStyle name="40 % - Akzent5 5 6 6" xfId="30958"/>
    <cellStyle name="40 % - Akzent5 5 6 7" xfId="44449"/>
    <cellStyle name="40 % - Akzent5 5 7" xfId="4573"/>
    <cellStyle name="40 % - Akzent5 5 7 2" xfId="18024"/>
    <cellStyle name="40 % - Akzent5 5 7 3" xfId="31508"/>
    <cellStyle name="40 % - Akzent5 5 7 4" xfId="44999"/>
    <cellStyle name="40 % - Akzent5 5 8" xfId="7929"/>
    <cellStyle name="40 % - Akzent5 5 8 2" xfId="21380"/>
    <cellStyle name="40 % - Akzent5 5 8 3" xfId="34864"/>
    <cellStyle name="40 % - Akzent5 5 8 4" xfId="48355"/>
    <cellStyle name="40 % - Akzent5 5 9" xfId="11285"/>
    <cellStyle name="40 % - Akzent5 5 9 2" xfId="24736"/>
    <cellStyle name="40 % - Akzent5 5 9 3" xfId="38220"/>
    <cellStyle name="40 % - Akzent5 5 9 4" xfId="51711"/>
    <cellStyle name="40 % - Akzent5 6" xfId="1294"/>
    <cellStyle name="40 % - Akzent5 6 10" xfId="14767"/>
    <cellStyle name="40 % - Akzent5 6 11" xfId="28250"/>
    <cellStyle name="40 % - Akzent5 6 12" xfId="41741"/>
    <cellStyle name="40 % - Akzent5 6 2" xfId="1532"/>
    <cellStyle name="40 % - Akzent5 6 2 10" xfId="28500"/>
    <cellStyle name="40 % - Akzent5 6 2 11" xfId="41991"/>
    <cellStyle name="40 % - Akzent5 6 2 2" xfId="2108"/>
    <cellStyle name="40 % - Akzent5 6 2 2 2" xfId="3249"/>
    <cellStyle name="40 % - Akzent5 6 2 2 2 2" xfId="6610"/>
    <cellStyle name="40 % - Akzent5 6 2 2 2 2 2" xfId="20061"/>
    <cellStyle name="40 % - Akzent5 6 2 2 2 2 3" xfId="33545"/>
    <cellStyle name="40 % - Akzent5 6 2 2 2 2 4" xfId="47036"/>
    <cellStyle name="40 % - Akzent5 6 2 2 2 3" xfId="9966"/>
    <cellStyle name="40 % - Akzent5 6 2 2 2 3 2" xfId="23417"/>
    <cellStyle name="40 % - Akzent5 6 2 2 2 3 3" xfId="36901"/>
    <cellStyle name="40 % - Akzent5 6 2 2 2 3 4" xfId="50392"/>
    <cellStyle name="40 % - Akzent5 6 2 2 2 4" xfId="13322"/>
    <cellStyle name="40 % - Akzent5 6 2 2 2 4 2" xfId="26773"/>
    <cellStyle name="40 % - Akzent5 6 2 2 2 4 3" xfId="40257"/>
    <cellStyle name="40 % - Akzent5 6 2 2 2 4 4" xfId="53748"/>
    <cellStyle name="40 % - Akzent5 6 2 2 2 5" xfId="16704"/>
    <cellStyle name="40 % - Akzent5 6 2 2 2 6" xfId="30188"/>
    <cellStyle name="40 % - Akzent5 6 2 2 2 7" xfId="43679"/>
    <cellStyle name="40 % - Akzent5 6 2 2 3" xfId="5483"/>
    <cellStyle name="40 % - Akzent5 6 2 2 3 2" xfId="18934"/>
    <cellStyle name="40 % - Akzent5 6 2 2 3 3" xfId="32418"/>
    <cellStyle name="40 % - Akzent5 6 2 2 3 4" xfId="45909"/>
    <cellStyle name="40 % - Akzent5 6 2 2 4" xfId="8839"/>
    <cellStyle name="40 % - Akzent5 6 2 2 4 2" xfId="22290"/>
    <cellStyle name="40 % - Akzent5 6 2 2 4 3" xfId="35774"/>
    <cellStyle name="40 % - Akzent5 6 2 2 4 4" xfId="49265"/>
    <cellStyle name="40 % - Akzent5 6 2 2 5" xfId="12195"/>
    <cellStyle name="40 % - Akzent5 6 2 2 5 2" xfId="25646"/>
    <cellStyle name="40 % - Akzent5 6 2 2 5 3" xfId="39130"/>
    <cellStyle name="40 % - Akzent5 6 2 2 5 4" xfId="52621"/>
    <cellStyle name="40 % - Akzent5 6 2 2 6" xfId="15577"/>
    <cellStyle name="40 % - Akzent5 6 2 2 7" xfId="29061"/>
    <cellStyle name="40 % - Akzent5 6 2 2 8" xfId="42552"/>
    <cellStyle name="40 % - Akzent5 6 2 3" xfId="2689"/>
    <cellStyle name="40 % - Akzent5 6 2 3 2" xfId="6050"/>
    <cellStyle name="40 % - Akzent5 6 2 3 2 2" xfId="19501"/>
    <cellStyle name="40 % - Akzent5 6 2 3 2 3" xfId="32985"/>
    <cellStyle name="40 % - Akzent5 6 2 3 2 4" xfId="46476"/>
    <cellStyle name="40 % - Akzent5 6 2 3 3" xfId="9406"/>
    <cellStyle name="40 % - Akzent5 6 2 3 3 2" xfId="22857"/>
    <cellStyle name="40 % - Akzent5 6 2 3 3 3" xfId="36341"/>
    <cellStyle name="40 % - Akzent5 6 2 3 3 4" xfId="49832"/>
    <cellStyle name="40 % - Akzent5 6 2 3 4" xfId="12762"/>
    <cellStyle name="40 % - Akzent5 6 2 3 4 2" xfId="26213"/>
    <cellStyle name="40 % - Akzent5 6 2 3 4 3" xfId="39697"/>
    <cellStyle name="40 % - Akzent5 6 2 3 4 4" xfId="53188"/>
    <cellStyle name="40 % - Akzent5 6 2 3 5" xfId="16144"/>
    <cellStyle name="40 % - Akzent5 6 2 3 6" xfId="29628"/>
    <cellStyle name="40 % - Akzent5 6 2 3 7" xfId="43119"/>
    <cellStyle name="40 % - Akzent5 6 2 4" xfId="3794"/>
    <cellStyle name="40 % - Akzent5 6 2 4 2" xfId="7155"/>
    <cellStyle name="40 % - Akzent5 6 2 4 2 2" xfId="20606"/>
    <cellStyle name="40 % - Akzent5 6 2 4 2 3" xfId="34090"/>
    <cellStyle name="40 % - Akzent5 6 2 4 2 4" xfId="47581"/>
    <cellStyle name="40 % - Akzent5 6 2 4 3" xfId="10511"/>
    <cellStyle name="40 % - Akzent5 6 2 4 3 2" xfId="23962"/>
    <cellStyle name="40 % - Akzent5 6 2 4 3 3" xfId="37446"/>
    <cellStyle name="40 % - Akzent5 6 2 4 3 4" xfId="50937"/>
    <cellStyle name="40 % - Akzent5 6 2 4 4" xfId="13867"/>
    <cellStyle name="40 % - Akzent5 6 2 4 4 2" xfId="27318"/>
    <cellStyle name="40 % - Akzent5 6 2 4 4 3" xfId="40802"/>
    <cellStyle name="40 % - Akzent5 6 2 4 4 4" xfId="54293"/>
    <cellStyle name="40 % - Akzent5 6 2 4 5" xfId="17249"/>
    <cellStyle name="40 % - Akzent5 6 2 4 6" xfId="30733"/>
    <cellStyle name="40 % - Akzent5 6 2 4 7" xfId="44224"/>
    <cellStyle name="40 % - Akzent5 6 2 5" xfId="4374"/>
    <cellStyle name="40 % - Akzent5 6 2 5 2" xfId="7731"/>
    <cellStyle name="40 % - Akzent5 6 2 5 2 2" xfId="21182"/>
    <cellStyle name="40 % - Akzent5 6 2 5 2 3" xfId="34666"/>
    <cellStyle name="40 % - Akzent5 6 2 5 2 4" xfId="48157"/>
    <cellStyle name="40 % - Akzent5 6 2 5 3" xfId="11087"/>
    <cellStyle name="40 % - Akzent5 6 2 5 3 2" xfId="24538"/>
    <cellStyle name="40 % - Akzent5 6 2 5 3 3" xfId="38022"/>
    <cellStyle name="40 % - Akzent5 6 2 5 3 4" xfId="51513"/>
    <cellStyle name="40 % - Akzent5 6 2 5 4" xfId="14443"/>
    <cellStyle name="40 % - Akzent5 6 2 5 4 2" xfId="27894"/>
    <cellStyle name="40 % - Akzent5 6 2 5 4 3" xfId="41378"/>
    <cellStyle name="40 % - Akzent5 6 2 5 4 4" xfId="54869"/>
    <cellStyle name="40 % - Akzent5 6 2 5 5" xfId="17825"/>
    <cellStyle name="40 % - Akzent5 6 2 5 6" xfId="31309"/>
    <cellStyle name="40 % - Akzent5 6 2 5 7" xfId="44800"/>
    <cellStyle name="40 % - Akzent5 6 2 6" xfId="4924"/>
    <cellStyle name="40 % - Akzent5 6 2 6 2" xfId="18375"/>
    <cellStyle name="40 % - Akzent5 6 2 6 3" xfId="31859"/>
    <cellStyle name="40 % - Akzent5 6 2 6 4" xfId="45350"/>
    <cellStyle name="40 % - Akzent5 6 2 7" xfId="8280"/>
    <cellStyle name="40 % - Akzent5 6 2 7 2" xfId="21731"/>
    <cellStyle name="40 % - Akzent5 6 2 7 3" xfId="35215"/>
    <cellStyle name="40 % - Akzent5 6 2 7 4" xfId="48706"/>
    <cellStyle name="40 % - Akzent5 6 2 8" xfId="11636"/>
    <cellStyle name="40 % - Akzent5 6 2 8 2" xfId="25087"/>
    <cellStyle name="40 % - Akzent5 6 2 8 3" xfId="38571"/>
    <cellStyle name="40 % - Akzent5 6 2 8 4" xfId="52062"/>
    <cellStyle name="40 % - Akzent5 6 2 9" xfId="15017"/>
    <cellStyle name="40 % - Akzent5 6 3" xfId="1859"/>
    <cellStyle name="40 % - Akzent5 6 3 2" xfId="2999"/>
    <cellStyle name="40 % - Akzent5 6 3 2 2" xfId="6360"/>
    <cellStyle name="40 % - Akzent5 6 3 2 2 2" xfId="19811"/>
    <cellStyle name="40 % - Akzent5 6 3 2 2 3" xfId="33295"/>
    <cellStyle name="40 % - Akzent5 6 3 2 2 4" xfId="46786"/>
    <cellStyle name="40 % - Akzent5 6 3 2 3" xfId="9716"/>
    <cellStyle name="40 % - Akzent5 6 3 2 3 2" xfId="23167"/>
    <cellStyle name="40 % - Akzent5 6 3 2 3 3" xfId="36651"/>
    <cellStyle name="40 % - Akzent5 6 3 2 3 4" xfId="50142"/>
    <cellStyle name="40 % - Akzent5 6 3 2 4" xfId="13072"/>
    <cellStyle name="40 % - Akzent5 6 3 2 4 2" xfId="26523"/>
    <cellStyle name="40 % - Akzent5 6 3 2 4 3" xfId="40007"/>
    <cellStyle name="40 % - Akzent5 6 3 2 4 4" xfId="53498"/>
    <cellStyle name="40 % - Akzent5 6 3 2 5" xfId="16454"/>
    <cellStyle name="40 % - Akzent5 6 3 2 6" xfId="29938"/>
    <cellStyle name="40 % - Akzent5 6 3 2 7" xfId="43429"/>
    <cellStyle name="40 % - Akzent5 6 3 3" xfId="5233"/>
    <cellStyle name="40 % - Akzent5 6 3 3 2" xfId="18684"/>
    <cellStyle name="40 % - Akzent5 6 3 3 3" xfId="32168"/>
    <cellStyle name="40 % - Akzent5 6 3 3 4" xfId="45659"/>
    <cellStyle name="40 % - Akzent5 6 3 4" xfId="8589"/>
    <cellStyle name="40 % - Akzent5 6 3 4 2" xfId="22040"/>
    <cellStyle name="40 % - Akzent5 6 3 4 3" xfId="35524"/>
    <cellStyle name="40 % - Akzent5 6 3 4 4" xfId="49015"/>
    <cellStyle name="40 % - Akzent5 6 3 5" xfId="11945"/>
    <cellStyle name="40 % - Akzent5 6 3 5 2" xfId="25396"/>
    <cellStyle name="40 % - Akzent5 6 3 5 3" xfId="38880"/>
    <cellStyle name="40 % - Akzent5 6 3 5 4" xfId="52371"/>
    <cellStyle name="40 % - Akzent5 6 3 6" xfId="15327"/>
    <cellStyle name="40 % - Akzent5 6 3 7" xfId="28811"/>
    <cellStyle name="40 % - Akzent5 6 3 8" xfId="42302"/>
    <cellStyle name="40 % - Akzent5 6 4" xfId="2438"/>
    <cellStyle name="40 % - Akzent5 6 4 2" xfId="5800"/>
    <cellStyle name="40 % - Akzent5 6 4 2 2" xfId="19251"/>
    <cellStyle name="40 % - Akzent5 6 4 2 3" xfId="32735"/>
    <cellStyle name="40 % - Akzent5 6 4 2 4" xfId="46226"/>
    <cellStyle name="40 % - Akzent5 6 4 3" xfId="9156"/>
    <cellStyle name="40 % - Akzent5 6 4 3 2" xfId="22607"/>
    <cellStyle name="40 % - Akzent5 6 4 3 3" xfId="36091"/>
    <cellStyle name="40 % - Akzent5 6 4 3 4" xfId="49582"/>
    <cellStyle name="40 % - Akzent5 6 4 4" xfId="12512"/>
    <cellStyle name="40 % - Akzent5 6 4 4 2" xfId="25963"/>
    <cellStyle name="40 % - Akzent5 6 4 4 3" xfId="39447"/>
    <cellStyle name="40 % - Akzent5 6 4 4 4" xfId="52938"/>
    <cellStyle name="40 % - Akzent5 6 4 5" xfId="15894"/>
    <cellStyle name="40 % - Akzent5 6 4 6" xfId="29378"/>
    <cellStyle name="40 % - Akzent5 6 4 7" xfId="42869"/>
    <cellStyle name="40 % - Akzent5 6 5" xfId="3544"/>
    <cellStyle name="40 % - Akzent5 6 5 2" xfId="6905"/>
    <cellStyle name="40 % - Akzent5 6 5 2 2" xfId="20356"/>
    <cellStyle name="40 % - Akzent5 6 5 2 3" xfId="33840"/>
    <cellStyle name="40 % - Akzent5 6 5 2 4" xfId="47331"/>
    <cellStyle name="40 % - Akzent5 6 5 3" xfId="10261"/>
    <cellStyle name="40 % - Akzent5 6 5 3 2" xfId="23712"/>
    <cellStyle name="40 % - Akzent5 6 5 3 3" xfId="37196"/>
    <cellStyle name="40 % - Akzent5 6 5 3 4" xfId="50687"/>
    <cellStyle name="40 % - Akzent5 6 5 4" xfId="13617"/>
    <cellStyle name="40 % - Akzent5 6 5 4 2" xfId="27068"/>
    <cellStyle name="40 % - Akzent5 6 5 4 3" xfId="40552"/>
    <cellStyle name="40 % - Akzent5 6 5 4 4" xfId="54043"/>
    <cellStyle name="40 % - Akzent5 6 5 5" xfId="16999"/>
    <cellStyle name="40 % - Akzent5 6 5 6" xfId="30483"/>
    <cellStyle name="40 % - Akzent5 6 5 7" xfId="43974"/>
    <cellStyle name="40 % - Akzent5 6 6" xfId="4124"/>
    <cellStyle name="40 % - Akzent5 6 6 2" xfId="7481"/>
    <cellStyle name="40 % - Akzent5 6 6 2 2" xfId="20932"/>
    <cellStyle name="40 % - Akzent5 6 6 2 3" xfId="34416"/>
    <cellStyle name="40 % - Akzent5 6 6 2 4" xfId="47907"/>
    <cellStyle name="40 % - Akzent5 6 6 3" xfId="10837"/>
    <cellStyle name="40 % - Akzent5 6 6 3 2" xfId="24288"/>
    <cellStyle name="40 % - Akzent5 6 6 3 3" xfId="37772"/>
    <cellStyle name="40 % - Akzent5 6 6 3 4" xfId="51263"/>
    <cellStyle name="40 % - Akzent5 6 6 4" xfId="14193"/>
    <cellStyle name="40 % - Akzent5 6 6 4 2" xfId="27644"/>
    <cellStyle name="40 % - Akzent5 6 6 4 3" xfId="41128"/>
    <cellStyle name="40 % - Akzent5 6 6 4 4" xfId="54619"/>
    <cellStyle name="40 % - Akzent5 6 6 5" xfId="17575"/>
    <cellStyle name="40 % - Akzent5 6 6 6" xfId="31059"/>
    <cellStyle name="40 % - Akzent5 6 6 7" xfId="44550"/>
    <cellStyle name="40 % - Akzent5 6 7" xfId="4674"/>
    <cellStyle name="40 % - Akzent5 6 7 2" xfId="18125"/>
    <cellStyle name="40 % - Akzent5 6 7 3" xfId="31609"/>
    <cellStyle name="40 % - Akzent5 6 7 4" xfId="45100"/>
    <cellStyle name="40 % - Akzent5 6 8" xfId="8030"/>
    <cellStyle name="40 % - Akzent5 6 8 2" xfId="21481"/>
    <cellStyle name="40 % - Akzent5 6 8 3" xfId="34965"/>
    <cellStyle name="40 % - Akzent5 6 8 4" xfId="48456"/>
    <cellStyle name="40 % - Akzent5 6 9" xfId="11386"/>
    <cellStyle name="40 % - Akzent5 6 9 2" xfId="24837"/>
    <cellStyle name="40 % - Akzent5 6 9 3" xfId="38321"/>
    <cellStyle name="40 % - Akzent5 6 9 4" xfId="51812"/>
    <cellStyle name="40 % - Akzent5 7" xfId="1350"/>
    <cellStyle name="40 % - Akzent5 7 10" xfId="28312"/>
    <cellStyle name="40 % - Akzent5 7 11" xfId="41803"/>
    <cellStyle name="40 % - Akzent5 7 2" xfId="1921"/>
    <cellStyle name="40 % - Akzent5 7 2 2" xfId="3061"/>
    <cellStyle name="40 % - Akzent5 7 2 2 2" xfId="6422"/>
    <cellStyle name="40 % - Akzent5 7 2 2 2 2" xfId="19873"/>
    <cellStyle name="40 % - Akzent5 7 2 2 2 3" xfId="33357"/>
    <cellStyle name="40 % - Akzent5 7 2 2 2 4" xfId="46848"/>
    <cellStyle name="40 % - Akzent5 7 2 2 3" xfId="9778"/>
    <cellStyle name="40 % - Akzent5 7 2 2 3 2" xfId="23229"/>
    <cellStyle name="40 % - Akzent5 7 2 2 3 3" xfId="36713"/>
    <cellStyle name="40 % - Akzent5 7 2 2 3 4" xfId="50204"/>
    <cellStyle name="40 % - Akzent5 7 2 2 4" xfId="13134"/>
    <cellStyle name="40 % - Akzent5 7 2 2 4 2" xfId="26585"/>
    <cellStyle name="40 % - Akzent5 7 2 2 4 3" xfId="40069"/>
    <cellStyle name="40 % - Akzent5 7 2 2 4 4" xfId="53560"/>
    <cellStyle name="40 % - Akzent5 7 2 2 5" xfId="16516"/>
    <cellStyle name="40 % - Akzent5 7 2 2 6" xfId="30000"/>
    <cellStyle name="40 % - Akzent5 7 2 2 7" xfId="43491"/>
    <cellStyle name="40 % - Akzent5 7 2 3" xfId="5295"/>
    <cellStyle name="40 % - Akzent5 7 2 3 2" xfId="18746"/>
    <cellStyle name="40 % - Akzent5 7 2 3 3" xfId="32230"/>
    <cellStyle name="40 % - Akzent5 7 2 3 4" xfId="45721"/>
    <cellStyle name="40 % - Akzent5 7 2 4" xfId="8651"/>
    <cellStyle name="40 % - Akzent5 7 2 4 2" xfId="22102"/>
    <cellStyle name="40 % - Akzent5 7 2 4 3" xfId="35586"/>
    <cellStyle name="40 % - Akzent5 7 2 4 4" xfId="49077"/>
    <cellStyle name="40 % - Akzent5 7 2 5" xfId="12007"/>
    <cellStyle name="40 % - Akzent5 7 2 5 2" xfId="25458"/>
    <cellStyle name="40 % - Akzent5 7 2 5 3" xfId="38942"/>
    <cellStyle name="40 % - Akzent5 7 2 5 4" xfId="52433"/>
    <cellStyle name="40 % - Akzent5 7 2 6" xfId="15389"/>
    <cellStyle name="40 % - Akzent5 7 2 7" xfId="28873"/>
    <cellStyle name="40 % - Akzent5 7 2 8" xfId="42364"/>
    <cellStyle name="40 % - Akzent5 7 3" xfId="2501"/>
    <cellStyle name="40 % - Akzent5 7 3 2" xfId="5862"/>
    <cellStyle name="40 % - Akzent5 7 3 2 2" xfId="19313"/>
    <cellStyle name="40 % - Akzent5 7 3 2 3" xfId="32797"/>
    <cellStyle name="40 % - Akzent5 7 3 2 4" xfId="46288"/>
    <cellStyle name="40 % - Akzent5 7 3 3" xfId="9218"/>
    <cellStyle name="40 % - Akzent5 7 3 3 2" xfId="22669"/>
    <cellStyle name="40 % - Akzent5 7 3 3 3" xfId="36153"/>
    <cellStyle name="40 % - Akzent5 7 3 3 4" xfId="49644"/>
    <cellStyle name="40 % - Akzent5 7 3 4" xfId="12574"/>
    <cellStyle name="40 % - Akzent5 7 3 4 2" xfId="26025"/>
    <cellStyle name="40 % - Akzent5 7 3 4 3" xfId="39509"/>
    <cellStyle name="40 % - Akzent5 7 3 4 4" xfId="53000"/>
    <cellStyle name="40 % - Akzent5 7 3 5" xfId="15956"/>
    <cellStyle name="40 % - Akzent5 7 3 6" xfId="29440"/>
    <cellStyle name="40 % - Akzent5 7 3 7" xfId="42931"/>
    <cellStyle name="40 % - Akzent5 7 4" xfId="3606"/>
    <cellStyle name="40 % - Akzent5 7 4 2" xfId="6967"/>
    <cellStyle name="40 % - Akzent5 7 4 2 2" xfId="20418"/>
    <cellStyle name="40 % - Akzent5 7 4 2 3" xfId="33902"/>
    <cellStyle name="40 % - Akzent5 7 4 2 4" xfId="47393"/>
    <cellStyle name="40 % - Akzent5 7 4 3" xfId="10323"/>
    <cellStyle name="40 % - Akzent5 7 4 3 2" xfId="23774"/>
    <cellStyle name="40 % - Akzent5 7 4 3 3" xfId="37258"/>
    <cellStyle name="40 % - Akzent5 7 4 3 4" xfId="50749"/>
    <cellStyle name="40 % - Akzent5 7 4 4" xfId="13679"/>
    <cellStyle name="40 % - Akzent5 7 4 4 2" xfId="27130"/>
    <cellStyle name="40 % - Akzent5 7 4 4 3" xfId="40614"/>
    <cellStyle name="40 % - Akzent5 7 4 4 4" xfId="54105"/>
    <cellStyle name="40 % - Akzent5 7 4 5" xfId="17061"/>
    <cellStyle name="40 % - Akzent5 7 4 6" xfId="30545"/>
    <cellStyle name="40 % - Akzent5 7 4 7" xfId="44036"/>
    <cellStyle name="40 % - Akzent5 7 5" xfId="4186"/>
    <cellStyle name="40 % - Akzent5 7 5 2" xfId="7543"/>
    <cellStyle name="40 % - Akzent5 7 5 2 2" xfId="20994"/>
    <cellStyle name="40 % - Akzent5 7 5 2 3" xfId="34478"/>
    <cellStyle name="40 % - Akzent5 7 5 2 4" xfId="47969"/>
    <cellStyle name="40 % - Akzent5 7 5 3" xfId="10899"/>
    <cellStyle name="40 % - Akzent5 7 5 3 2" xfId="24350"/>
    <cellStyle name="40 % - Akzent5 7 5 3 3" xfId="37834"/>
    <cellStyle name="40 % - Akzent5 7 5 3 4" xfId="51325"/>
    <cellStyle name="40 % - Akzent5 7 5 4" xfId="14255"/>
    <cellStyle name="40 % - Akzent5 7 5 4 2" xfId="27706"/>
    <cellStyle name="40 % - Akzent5 7 5 4 3" xfId="41190"/>
    <cellStyle name="40 % - Akzent5 7 5 4 4" xfId="54681"/>
    <cellStyle name="40 % - Akzent5 7 5 5" xfId="17637"/>
    <cellStyle name="40 % - Akzent5 7 5 6" xfId="31121"/>
    <cellStyle name="40 % - Akzent5 7 5 7" xfId="44612"/>
    <cellStyle name="40 % - Akzent5 7 6" xfId="4736"/>
    <cellStyle name="40 % - Akzent5 7 6 2" xfId="18187"/>
    <cellStyle name="40 % - Akzent5 7 6 3" xfId="31671"/>
    <cellStyle name="40 % - Akzent5 7 6 4" xfId="45162"/>
    <cellStyle name="40 % - Akzent5 7 7" xfId="8092"/>
    <cellStyle name="40 % - Akzent5 7 7 2" xfId="21543"/>
    <cellStyle name="40 % - Akzent5 7 7 3" xfId="35027"/>
    <cellStyle name="40 % - Akzent5 7 7 4" xfId="48518"/>
    <cellStyle name="40 % - Akzent5 7 8" xfId="11448"/>
    <cellStyle name="40 % - Akzent5 7 8 2" xfId="24899"/>
    <cellStyle name="40 % - Akzent5 7 8 3" xfId="38383"/>
    <cellStyle name="40 % - Akzent5 7 8 4" xfId="51874"/>
    <cellStyle name="40 % - Akzent5 7 9" xfId="14829"/>
    <cellStyle name="40 % - Akzent5 8" xfId="1584"/>
    <cellStyle name="40 % - Akzent5 8 10" xfId="28553"/>
    <cellStyle name="40 % - Akzent5 8 11" xfId="42044"/>
    <cellStyle name="40 % - Akzent5 8 2" xfId="2161"/>
    <cellStyle name="40 % - Akzent5 8 2 2" xfId="3302"/>
    <cellStyle name="40 % - Akzent5 8 2 2 2" xfId="6663"/>
    <cellStyle name="40 % - Akzent5 8 2 2 2 2" xfId="20114"/>
    <cellStyle name="40 % - Akzent5 8 2 2 2 3" xfId="33598"/>
    <cellStyle name="40 % - Akzent5 8 2 2 2 4" xfId="47089"/>
    <cellStyle name="40 % - Akzent5 8 2 2 3" xfId="10019"/>
    <cellStyle name="40 % - Akzent5 8 2 2 3 2" xfId="23470"/>
    <cellStyle name="40 % - Akzent5 8 2 2 3 3" xfId="36954"/>
    <cellStyle name="40 % - Akzent5 8 2 2 3 4" xfId="50445"/>
    <cellStyle name="40 % - Akzent5 8 2 2 4" xfId="13375"/>
    <cellStyle name="40 % - Akzent5 8 2 2 4 2" xfId="26826"/>
    <cellStyle name="40 % - Akzent5 8 2 2 4 3" xfId="40310"/>
    <cellStyle name="40 % - Akzent5 8 2 2 4 4" xfId="53801"/>
    <cellStyle name="40 % - Akzent5 8 2 2 5" xfId="16757"/>
    <cellStyle name="40 % - Akzent5 8 2 2 6" xfId="30241"/>
    <cellStyle name="40 % - Akzent5 8 2 2 7" xfId="43732"/>
    <cellStyle name="40 % - Akzent5 8 2 3" xfId="5536"/>
    <cellStyle name="40 % - Akzent5 8 2 3 2" xfId="18987"/>
    <cellStyle name="40 % - Akzent5 8 2 3 3" xfId="32471"/>
    <cellStyle name="40 % - Akzent5 8 2 3 4" xfId="45962"/>
    <cellStyle name="40 % - Akzent5 8 2 4" xfId="8892"/>
    <cellStyle name="40 % - Akzent5 8 2 4 2" xfId="22343"/>
    <cellStyle name="40 % - Akzent5 8 2 4 3" xfId="35827"/>
    <cellStyle name="40 % - Akzent5 8 2 4 4" xfId="49318"/>
    <cellStyle name="40 % - Akzent5 8 2 5" xfId="12248"/>
    <cellStyle name="40 % - Akzent5 8 2 5 2" xfId="25699"/>
    <cellStyle name="40 % - Akzent5 8 2 5 3" xfId="39183"/>
    <cellStyle name="40 % - Akzent5 8 2 5 4" xfId="52674"/>
    <cellStyle name="40 % - Akzent5 8 2 6" xfId="15630"/>
    <cellStyle name="40 % - Akzent5 8 2 7" xfId="29114"/>
    <cellStyle name="40 % - Akzent5 8 2 8" xfId="42605"/>
    <cellStyle name="40 % - Akzent5 8 3" xfId="2742"/>
    <cellStyle name="40 % - Akzent5 8 3 2" xfId="6103"/>
    <cellStyle name="40 % - Akzent5 8 3 2 2" xfId="19554"/>
    <cellStyle name="40 % - Akzent5 8 3 2 3" xfId="33038"/>
    <cellStyle name="40 % - Akzent5 8 3 2 4" xfId="46529"/>
    <cellStyle name="40 % - Akzent5 8 3 3" xfId="9459"/>
    <cellStyle name="40 % - Akzent5 8 3 3 2" xfId="22910"/>
    <cellStyle name="40 % - Akzent5 8 3 3 3" xfId="36394"/>
    <cellStyle name="40 % - Akzent5 8 3 3 4" xfId="49885"/>
    <cellStyle name="40 % - Akzent5 8 3 4" xfId="12815"/>
    <cellStyle name="40 % - Akzent5 8 3 4 2" xfId="26266"/>
    <cellStyle name="40 % - Akzent5 8 3 4 3" xfId="39750"/>
    <cellStyle name="40 % - Akzent5 8 3 4 4" xfId="53241"/>
    <cellStyle name="40 % - Akzent5 8 3 5" xfId="16197"/>
    <cellStyle name="40 % - Akzent5 8 3 6" xfId="29681"/>
    <cellStyle name="40 % - Akzent5 8 3 7" xfId="43172"/>
    <cellStyle name="40 % - Akzent5 8 4" xfId="3847"/>
    <cellStyle name="40 % - Akzent5 8 4 2" xfId="7208"/>
    <cellStyle name="40 % - Akzent5 8 4 2 2" xfId="20659"/>
    <cellStyle name="40 % - Akzent5 8 4 2 3" xfId="34143"/>
    <cellStyle name="40 % - Akzent5 8 4 2 4" xfId="47634"/>
    <cellStyle name="40 % - Akzent5 8 4 3" xfId="10564"/>
    <cellStyle name="40 % - Akzent5 8 4 3 2" xfId="24015"/>
    <cellStyle name="40 % - Akzent5 8 4 3 3" xfId="37499"/>
    <cellStyle name="40 % - Akzent5 8 4 3 4" xfId="50990"/>
    <cellStyle name="40 % - Akzent5 8 4 4" xfId="13920"/>
    <cellStyle name="40 % - Akzent5 8 4 4 2" xfId="27371"/>
    <cellStyle name="40 % - Akzent5 8 4 4 3" xfId="40855"/>
    <cellStyle name="40 % - Akzent5 8 4 4 4" xfId="54346"/>
    <cellStyle name="40 % - Akzent5 8 4 5" xfId="17302"/>
    <cellStyle name="40 % - Akzent5 8 4 6" xfId="30786"/>
    <cellStyle name="40 % - Akzent5 8 4 7" xfId="44277"/>
    <cellStyle name="40 % - Akzent5 8 5" xfId="4427"/>
    <cellStyle name="40 % - Akzent5 8 5 2" xfId="7784"/>
    <cellStyle name="40 % - Akzent5 8 5 2 2" xfId="21235"/>
    <cellStyle name="40 % - Akzent5 8 5 2 3" xfId="34719"/>
    <cellStyle name="40 % - Akzent5 8 5 2 4" xfId="48210"/>
    <cellStyle name="40 % - Akzent5 8 5 3" xfId="11140"/>
    <cellStyle name="40 % - Akzent5 8 5 3 2" xfId="24591"/>
    <cellStyle name="40 % - Akzent5 8 5 3 3" xfId="38075"/>
    <cellStyle name="40 % - Akzent5 8 5 3 4" xfId="51566"/>
    <cellStyle name="40 % - Akzent5 8 5 4" xfId="14496"/>
    <cellStyle name="40 % - Akzent5 8 5 4 2" xfId="27947"/>
    <cellStyle name="40 % - Akzent5 8 5 4 3" xfId="41431"/>
    <cellStyle name="40 % - Akzent5 8 5 4 4" xfId="54922"/>
    <cellStyle name="40 % - Akzent5 8 5 5" xfId="17878"/>
    <cellStyle name="40 % - Akzent5 8 5 6" xfId="31362"/>
    <cellStyle name="40 % - Akzent5 8 5 7" xfId="44853"/>
    <cellStyle name="40 % - Akzent5 8 6" xfId="4977"/>
    <cellStyle name="40 % - Akzent5 8 6 2" xfId="18428"/>
    <cellStyle name="40 % - Akzent5 8 6 3" xfId="31912"/>
    <cellStyle name="40 % - Akzent5 8 6 4" xfId="45403"/>
    <cellStyle name="40 % - Akzent5 8 7" xfId="8333"/>
    <cellStyle name="40 % - Akzent5 8 7 2" xfId="21784"/>
    <cellStyle name="40 % - Akzent5 8 7 3" xfId="35268"/>
    <cellStyle name="40 % - Akzent5 8 7 4" xfId="48759"/>
    <cellStyle name="40 % - Akzent5 8 8" xfId="11689"/>
    <cellStyle name="40 % - Akzent5 8 8 2" xfId="25140"/>
    <cellStyle name="40 % - Akzent5 8 8 3" xfId="38624"/>
    <cellStyle name="40 % - Akzent5 8 8 4" xfId="52115"/>
    <cellStyle name="40 % - Akzent5 8 9" xfId="15070"/>
    <cellStyle name="40 % - Akzent5 9" xfId="1627"/>
    <cellStyle name="40 % - Akzent5 9 2" xfId="2181"/>
    <cellStyle name="40 % - Akzent5 9 2 2" xfId="3322"/>
    <cellStyle name="40 % - Akzent5 9 2 2 2" xfId="6683"/>
    <cellStyle name="40 % - Akzent5 9 2 2 2 2" xfId="20134"/>
    <cellStyle name="40 % - Akzent5 9 2 2 2 3" xfId="33618"/>
    <cellStyle name="40 % - Akzent5 9 2 2 2 4" xfId="47109"/>
    <cellStyle name="40 % - Akzent5 9 2 2 3" xfId="10039"/>
    <cellStyle name="40 % - Akzent5 9 2 2 3 2" xfId="23490"/>
    <cellStyle name="40 % - Akzent5 9 2 2 3 3" xfId="36974"/>
    <cellStyle name="40 % - Akzent5 9 2 2 3 4" xfId="50465"/>
    <cellStyle name="40 % - Akzent5 9 2 2 4" xfId="13395"/>
    <cellStyle name="40 % - Akzent5 9 2 2 4 2" xfId="26846"/>
    <cellStyle name="40 % - Akzent5 9 2 2 4 3" xfId="40330"/>
    <cellStyle name="40 % - Akzent5 9 2 2 4 4" xfId="53821"/>
    <cellStyle name="40 % - Akzent5 9 2 2 5" xfId="16777"/>
    <cellStyle name="40 % - Akzent5 9 2 2 6" xfId="30261"/>
    <cellStyle name="40 % - Akzent5 9 2 2 7" xfId="43752"/>
    <cellStyle name="40 % - Akzent5 9 2 3" xfId="5556"/>
    <cellStyle name="40 % - Akzent5 9 2 3 2" xfId="19007"/>
    <cellStyle name="40 % - Akzent5 9 2 3 3" xfId="32491"/>
    <cellStyle name="40 % - Akzent5 9 2 3 4" xfId="45982"/>
    <cellStyle name="40 % - Akzent5 9 2 4" xfId="8912"/>
    <cellStyle name="40 % - Akzent5 9 2 4 2" xfId="22363"/>
    <cellStyle name="40 % - Akzent5 9 2 4 3" xfId="35847"/>
    <cellStyle name="40 % - Akzent5 9 2 4 4" xfId="49338"/>
    <cellStyle name="40 % - Akzent5 9 2 5" xfId="12268"/>
    <cellStyle name="40 % - Akzent5 9 2 5 2" xfId="25719"/>
    <cellStyle name="40 % - Akzent5 9 2 5 3" xfId="39203"/>
    <cellStyle name="40 % - Akzent5 9 2 5 4" xfId="52694"/>
    <cellStyle name="40 % - Akzent5 9 2 6" xfId="15650"/>
    <cellStyle name="40 % - Akzent5 9 2 7" xfId="29134"/>
    <cellStyle name="40 % - Akzent5 9 2 8" xfId="42625"/>
    <cellStyle name="40 % - Akzent5 9 3" xfId="2763"/>
    <cellStyle name="40 % - Akzent5 9 3 2" xfId="6124"/>
    <cellStyle name="40 % - Akzent5 9 3 2 2" xfId="19575"/>
    <cellStyle name="40 % - Akzent5 9 3 2 3" xfId="33059"/>
    <cellStyle name="40 % - Akzent5 9 3 2 4" xfId="46550"/>
    <cellStyle name="40 % - Akzent5 9 3 3" xfId="9480"/>
    <cellStyle name="40 % - Akzent5 9 3 3 2" xfId="22931"/>
    <cellStyle name="40 % - Akzent5 9 3 3 3" xfId="36415"/>
    <cellStyle name="40 % - Akzent5 9 3 3 4" xfId="49906"/>
    <cellStyle name="40 % - Akzent5 9 3 4" xfId="12836"/>
    <cellStyle name="40 % - Akzent5 9 3 4 2" xfId="26287"/>
    <cellStyle name="40 % - Akzent5 9 3 4 3" xfId="39771"/>
    <cellStyle name="40 % - Akzent5 9 3 4 4" xfId="53262"/>
    <cellStyle name="40 % - Akzent5 9 3 5" xfId="16218"/>
    <cellStyle name="40 % - Akzent5 9 3 6" xfId="29702"/>
    <cellStyle name="40 % - Akzent5 9 3 7" xfId="43193"/>
    <cellStyle name="40 % - Akzent5 9 4" xfId="4997"/>
    <cellStyle name="40 % - Akzent5 9 4 2" xfId="18448"/>
    <cellStyle name="40 % - Akzent5 9 4 3" xfId="31932"/>
    <cellStyle name="40 % - Akzent5 9 4 4" xfId="45423"/>
    <cellStyle name="40 % - Akzent5 9 5" xfId="8353"/>
    <cellStyle name="40 % - Akzent5 9 5 2" xfId="21804"/>
    <cellStyle name="40 % - Akzent5 9 5 3" xfId="35288"/>
    <cellStyle name="40 % - Akzent5 9 5 4" xfId="48779"/>
    <cellStyle name="40 % - Akzent5 9 6" xfId="11709"/>
    <cellStyle name="40 % - Akzent5 9 6 2" xfId="25160"/>
    <cellStyle name="40 % - Akzent5 9 6 3" xfId="38644"/>
    <cellStyle name="40 % - Akzent5 9 6 4" xfId="52135"/>
    <cellStyle name="40 % - Akzent5 9 7" xfId="15091"/>
    <cellStyle name="40 % - Akzent5 9 8" xfId="28575"/>
    <cellStyle name="40 % - Akzent5 9 9" xfId="42066"/>
    <cellStyle name="40 % - Akzent6" xfId="276" builtinId="51" customBuiltin="1"/>
    <cellStyle name="40 % - Akzent6 10" xfId="1655"/>
    <cellStyle name="40 % - Akzent6 10 2" xfId="2791"/>
    <cellStyle name="40 % - Akzent6 10 2 2" xfId="6152"/>
    <cellStyle name="40 % - Akzent6 10 2 2 2" xfId="19603"/>
    <cellStyle name="40 % - Akzent6 10 2 2 3" xfId="33087"/>
    <cellStyle name="40 % - Akzent6 10 2 2 4" xfId="46578"/>
    <cellStyle name="40 % - Akzent6 10 2 3" xfId="9508"/>
    <cellStyle name="40 % - Akzent6 10 2 3 2" xfId="22959"/>
    <cellStyle name="40 % - Akzent6 10 2 3 3" xfId="36443"/>
    <cellStyle name="40 % - Akzent6 10 2 3 4" xfId="49934"/>
    <cellStyle name="40 % - Akzent6 10 2 4" xfId="12864"/>
    <cellStyle name="40 % - Akzent6 10 2 4 2" xfId="26315"/>
    <cellStyle name="40 % - Akzent6 10 2 4 3" xfId="39799"/>
    <cellStyle name="40 % - Akzent6 10 2 4 4" xfId="53290"/>
    <cellStyle name="40 % - Akzent6 10 2 5" xfId="16246"/>
    <cellStyle name="40 % - Akzent6 10 2 6" xfId="29730"/>
    <cellStyle name="40 % - Akzent6 10 2 7" xfId="43221"/>
    <cellStyle name="40 % - Akzent6 10 3" xfId="5025"/>
    <cellStyle name="40 % - Akzent6 10 3 2" xfId="18476"/>
    <cellStyle name="40 % - Akzent6 10 3 3" xfId="31960"/>
    <cellStyle name="40 % - Akzent6 10 3 4" xfId="45451"/>
    <cellStyle name="40 % - Akzent6 10 4" xfId="8381"/>
    <cellStyle name="40 % - Akzent6 10 4 2" xfId="21832"/>
    <cellStyle name="40 % - Akzent6 10 4 3" xfId="35316"/>
    <cellStyle name="40 % - Akzent6 10 4 4" xfId="48807"/>
    <cellStyle name="40 % - Akzent6 10 5" xfId="11737"/>
    <cellStyle name="40 % - Akzent6 10 5 2" xfId="25188"/>
    <cellStyle name="40 % - Akzent6 10 5 3" xfId="38672"/>
    <cellStyle name="40 % - Akzent6 10 5 4" xfId="52163"/>
    <cellStyle name="40 % - Akzent6 10 6" xfId="15119"/>
    <cellStyle name="40 % - Akzent6 10 7" xfId="28603"/>
    <cellStyle name="40 % - Akzent6 10 8" xfId="42094"/>
    <cellStyle name="40 % - Akzent6 11" xfId="2214"/>
    <cellStyle name="40 % - Akzent6 11 2" xfId="5589"/>
    <cellStyle name="40 % - Akzent6 11 2 2" xfId="19040"/>
    <cellStyle name="40 % - Akzent6 11 2 3" xfId="32524"/>
    <cellStyle name="40 % - Akzent6 11 2 4" xfId="46015"/>
    <cellStyle name="40 % - Akzent6 11 3" xfId="8945"/>
    <cellStyle name="40 % - Akzent6 11 3 2" xfId="22396"/>
    <cellStyle name="40 % - Akzent6 11 3 3" xfId="35880"/>
    <cellStyle name="40 % - Akzent6 11 3 4" xfId="49371"/>
    <cellStyle name="40 % - Akzent6 11 4" xfId="12301"/>
    <cellStyle name="40 % - Akzent6 11 4 2" xfId="25752"/>
    <cellStyle name="40 % - Akzent6 11 4 3" xfId="39236"/>
    <cellStyle name="40 % - Akzent6 11 4 4" xfId="52727"/>
    <cellStyle name="40 % - Akzent6 11 5" xfId="15683"/>
    <cellStyle name="40 % - Akzent6 11 6" xfId="29167"/>
    <cellStyle name="40 % - Akzent6 11 7" xfId="42658"/>
    <cellStyle name="40 % - Akzent6 12" xfId="3355"/>
    <cellStyle name="40 % - Akzent6 12 2" xfId="6716"/>
    <cellStyle name="40 % - Akzent6 12 2 2" xfId="20167"/>
    <cellStyle name="40 % - Akzent6 12 2 3" xfId="33651"/>
    <cellStyle name="40 % - Akzent6 12 2 4" xfId="47142"/>
    <cellStyle name="40 % - Akzent6 12 3" xfId="10072"/>
    <cellStyle name="40 % - Akzent6 12 3 2" xfId="23523"/>
    <cellStyle name="40 % - Akzent6 12 3 3" xfId="37007"/>
    <cellStyle name="40 % - Akzent6 12 3 4" xfId="50498"/>
    <cellStyle name="40 % - Akzent6 12 4" xfId="13428"/>
    <cellStyle name="40 % - Akzent6 12 4 2" xfId="26879"/>
    <cellStyle name="40 % - Akzent6 12 4 3" xfId="40363"/>
    <cellStyle name="40 % - Akzent6 12 4 4" xfId="53854"/>
    <cellStyle name="40 % - Akzent6 12 5" xfId="16810"/>
    <cellStyle name="40 % - Akzent6 12 6" xfId="30294"/>
    <cellStyle name="40 % - Akzent6 12 7" xfId="43785"/>
    <cellStyle name="40 % - Akzent6 13" xfId="3871"/>
    <cellStyle name="40 % - Akzent6 13 2" xfId="7232"/>
    <cellStyle name="40 % - Akzent6 13 2 2" xfId="20683"/>
    <cellStyle name="40 % - Akzent6 13 2 3" xfId="34167"/>
    <cellStyle name="40 % - Akzent6 13 2 4" xfId="47658"/>
    <cellStyle name="40 % - Akzent6 13 3" xfId="10588"/>
    <cellStyle name="40 % - Akzent6 13 3 2" xfId="24039"/>
    <cellStyle name="40 % - Akzent6 13 3 3" xfId="37523"/>
    <cellStyle name="40 % - Akzent6 13 3 4" xfId="51014"/>
    <cellStyle name="40 % - Akzent6 13 4" xfId="13944"/>
    <cellStyle name="40 % - Akzent6 13 4 2" xfId="27395"/>
    <cellStyle name="40 % - Akzent6 13 4 3" xfId="40879"/>
    <cellStyle name="40 % - Akzent6 13 4 4" xfId="54370"/>
    <cellStyle name="40 % - Akzent6 13 5" xfId="17326"/>
    <cellStyle name="40 % - Akzent6 13 6" xfId="30810"/>
    <cellStyle name="40 % - Akzent6 13 7" xfId="44301"/>
    <cellStyle name="40 % - Akzent6 14" xfId="3935"/>
    <cellStyle name="40 % - Akzent6 14 2" xfId="7292"/>
    <cellStyle name="40 % - Akzent6 14 2 2" xfId="20743"/>
    <cellStyle name="40 % - Akzent6 14 2 3" xfId="34227"/>
    <cellStyle name="40 % - Akzent6 14 2 4" xfId="47718"/>
    <cellStyle name="40 % - Akzent6 14 3" xfId="10648"/>
    <cellStyle name="40 % - Akzent6 14 3 2" xfId="24099"/>
    <cellStyle name="40 % - Akzent6 14 3 3" xfId="37583"/>
    <cellStyle name="40 % - Akzent6 14 3 4" xfId="51074"/>
    <cellStyle name="40 % - Akzent6 14 4" xfId="14004"/>
    <cellStyle name="40 % - Akzent6 14 4 2" xfId="27455"/>
    <cellStyle name="40 % - Akzent6 14 4 3" xfId="40939"/>
    <cellStyle name="40 % - Akzent6 14 4 4" xfId="54430"/>
    <cellStyle name="40 % - Akzent6 14 5" xfId="17386"/>
    <cellStyle name="40 % - Akzent6 14 6" xfId="30870"/>
    <cellStyle name="40 % - Akzent6 14 7" xfId="44361"/>
    <cellStyle name="40 % - Akzent6 15" xfId="4463"/>
    <cellStyle name="40 % - Akzent6 15 2" xfId="17914"/>
    <cellStyle name="40 % - Akzent6 15 3" xfId="31398"/>
    <cellStyle name="40 % - Akzent6 15 4" xfId="44889"/>
    <cellStyle name="40 % - Akzent6 16" xfId="7819"/>
    <cellStyle name="40 % - Akzent6 16 2" xfId="21270"/>
    <cellStyle name="40 % - Akzent6 16 3" xfId="34754"/>
    <cellStyle name="40 % - Akzent6 16 4" xfId="48245"/>
    <cellStyle name="40 % - Akzent6 17" xfId="11175"/>
    <cellStyle name="40 % - Akzent6 17 2" xfId="24626"/>
    <cellStyle name="40 % - Akzent6 17 3" xfId="38110"/>
    <cellStyle name="40 % - Akzent6 17 4" xfId="51601"/>
    <cellStyle name="40 % - Akzent6 18" xfId="14522"/>
    <cellStyle name="40 % - Akzent6 19" xfId="28006"/>
    <cellStyle name="40 % - Akzent6 2" xfId="570"/>
    <cellStyle name="40 % - Akzent6 2 10" xfId="4507"/>
    <cellStyle name="40 % - Akzent6 2 10 2" xfId="17958"/>
    <cellStyle name="40 % - Akzent6 2 10 3" xfId="31442"/>
    <cellStyle name="40 % - Akzent6 2 10 4" xfId="44933"/>
    <cellStyle name="40 % - Akzent6 2 11" xfId="7863"/>
    <cellStyle name="40 % - Akzent6 2 11 2" xfId="21314"/>
    <cellStyle name="40 % - Akzent6 2 11 3" xfId="34798"/>
    <cellStyle name="40 % - Akzent6 2 11 4" xfId="48289"/>
    <cellStyle name="40 % - Akzent6 2 12" xfId="11219"/>
    <cellStyle name="40 % - Akzent6 2 12 2" xfId="24670"/>
    <cellStyle name="40 % - Akzent6 2 12 3" xfId="38154"/>
    <cellStyle name="40 % - Akzent6 2 12 4" xfId="51645"/>
    <cellStyle name="40 % - Akzent6 2 13" xfId="14600"/>
    <cellStyle name="40 % - Akzent6 2 14" xfId="28079"/>
    <cellStyle name="40 % - Akzent6 2 15" xfId="41557"/>
    <cellStyle name="40 % - Akzent6 2 2" xfId="712"/>
    <cellStyle name="40 % - Akzent6 2 2 10" xfId="14702"/>
    <cellStyle name="40 % - Akzent6 2 2 11" xfId="28185"/>
    <cellStyle name="40 % - Akzent6 2 2 12" xfId="41676"/>
    <cellStyle name="40 % - Akzent6 2 2 13" xfId="1232"/>
    <cellStyle name="40 % - Akzent6 2 2 2" xfId="1468"/>
    <cellStyle name="40 % - Akzent6 2 2 2 10" xfId="28435"/>
    <cellStyle name="40 % - Akzent6 2 2 2 11" xfId="41926"/>
    <cellStyle name="40 % - Akzent6 2 2 2 2" xfId="2043"/>
    <cellStyle name="40 % - Akzent6 2 2 2 2 2" xfId="3184"/>
    <cellStyle name="40 % - Akzent6 2 2 2 2 2 2" xfId="6545"/>
    <cellStyle name="40 % - Akzent6 2 2 2 2 2 2 2" xfId="19996"/>
    <cellStyle name="40 % - Akzent6 2 2 2 2 2 2 3" xfId="33480"/>
    <cellStyle name="40 % - Akzent6 2 2 2 2 2 2 4" xfId="46971"/>
    <cellStyle name="40 % - Akzent6 2 2 2 2 2 3" xfId="9901"/>
    <cellStyle name="40 % - Akzent6 2 2 2 2 2 3 2" xfId="23352"/>
    <cellStyle name="40 % - Akzent6 2 2 2 2 2 3 3" xfId="36836"/>
    <cellStyle name="40 % - Akzent6 2 2 2 2 2 3 4" xfId="50327"/>
    <cellStyle name="40 % - Akzent6 2 2 2 2 2 4" xfId="13257"/>
    <cellStyle name="40 % - Akzent6 2 2 2 2 2 4 2" xfId="26708"/>
    <cellStyle name="40 % - Akzent6 2 2 2 2 2 4 3" xfId="40192"/>
    <cellStyle name="40 % - Akzent6 2 2 2 2 2 4 4" xfId="53683"/>
    <cellStyle name="40 % - Akzent6 2 2 2 2 2 5" xfId="16639"/>
    <cellStyle name="40 % - Akzent6 2 2 2 2 2 6" xfId="30123"/>
    <cellStyle name="40 % - Akzent6 2 2 2 2 2 7" xfId="43614"/>
    <cellStyle name="40 % - Akzent6 2 2 2 2 3" xfId="5418"/>
    <cellStyle name="40 % - Akzent6 2 2 2 2 3 2" xfId="18869"/>
    <cellStyle name="40 % - Akzent6 2 2 2 2 3 3" xfId="32353"/>
    <cellStyle name="40 % - Akzent6 2 2 2 2 3 4" xfId="45844"/>
    <cellStyle name="40 % - Akzent6 2 2 2 2 4" xfId="8774"/>
    <cellStyle name="40 % - Akzent6 2 2 2 2 4 2" xfId="22225"/>
    <cellStyle name="40 % - Akzent6 2 2 2 2 4 3" xfId="35709"/>
    <cellStyle name="40 % - Akzent6 2 2 2 2 4 4" xfId="49200"/>
    <cellStyle name="40 % - Akzent6 2 2 2 2 5" xfId="12130"/>
    <cellStyle name="40 % - Akzent6 2 2 2 2 5 2" xfId="25581"/>
    <cellStyle name="40 % - Akzent6 2 2 2 2 5 3" xfId="39065"/>
    <cellStyle name="40 % - Akzent6 2 2 2 2 5 4" xfId="52556"/>
    <cellStyle name="40 % - Akzent6 2 2 2 2 6" xfId="15512"/>
    <cellStyle name="40 % - Akzent6 2 2 2 2 7" xfId="28996"/>
    <cellStyle name="40 % - Akzent6 2 2 2 2 8" xfId="42487"/>
    <cellStyle name="40 % - Akzent6 2 2 2 3" xfId="2624"/>
    <cellStyle name="40 % - Akzent6 2 2 2 3 2" xfId="5985"/>
    <cellStyle name="40 % - Akzent6 2 2 2 3 2 2" xfId="19436"/>
    <cellStyle name="40 % - Akzent6 2 2 2 3 2 3" xfId="32920"/>
    <cellStyle name="40 % - Akzent6 2 2 2 3 2 4" xfId="46411"/>
    <cellStyle name="40 % - Akzent6 2 2 2 3 3" xfId="9341"/>
    <cellStyle name="40 % - Akzent6 2 2 2 3 3 2" xfId="22792"/>
    <cellStyle name="40 % - Akzent6 2 2 2 3 3 3" xfId="36276"/>
    <cellStyle name="40 % - Akzent6 2 2 2 3 3 4" xfId="49767"/>
    <cellStyle name="40 % - Akzent6 2 2 2 3 4" xfId="12697"/>
    <cellStyle name="40 % - Akzent6 2 2 2 3 4 2" xfId="26148"/>
    <cellStyle name="40 % - Akzent6 2 2 2 3 4 3" xfId="39632"/>
    <cellStyle name="40 % - Akzent6 2 2 2 3 4 4" xfId="53123"/>
    <cellStyle name="40 % - Akzent6 2 2 2 3 5" xfId="16079"/>
    <cellStyle name="40 % - Akzent6 2 2 2 3 6" xfId="29563"/>
    <cellStyle name="40 % - Akzent6 2 2 2 3 7" xfId="43054"/>
    <cellStyle name="40 % - Akzent6 2 2 2 4" xfId="3729"/>
    <cellStyle name="40 % - Akzent6 2 2 2 4 2" xfId="7090"/>
    <cellStyle name="40 % - Akzent6 2 2 2 4 2 2" xfId="20541"/>
    <cellStyle name="40 % - Akzent6 2 2 2 4 2 3" xfId="34025"/>
    <cellStyle name="40 % - Akzent6 2 2 2 4 2 4" xfId="47516"/>
    <cellStyle name="40 % - Akzent6 2 2 2 4 3" xfId="10446"/>
    <cellStyle name="40 % - Akzent6 2 2 2 4 3 2" xfId="23897"/>
    <cellStyle name="40 % - Akzent6 2 2 2 4 3 3" xfId="37381"/>
    <cellStyle name="40 % - Akzent6 2 2 2 4 3 4" xfId="50872"/>
    <cellStyle name="40 % - Akzent6 2 2 2 4 4" xfId="13802"/>
    <cellStyle name="40 % - Akzent6 2 2 2 4 4 2" xfId="27253"/>
    <cellStyle name="40 % - Akzent6 2 2 2 4 4 3" xfId="40737"/>
    <cellStyle name="40 % - Akzent6 2 2 2 4 4 4" xfId="54228"/>
    <cellStyle name="40 % - Akzent6 2 2 2 4 5" xfId="17184"/>
    <cellStyle name="40 % - Akzent6 2 2 2 4 6" xfId="30668"/>
    <cellStyle name="40 % - Akzent6 2 2 2 4 7" xfId="44159"/>
    <cellStyle name="40 % - Akzent6 2 2 2 5" xfId="4309"/>
    <cellStyle name="40 % - Akzent6 2 2 2 5 2" xfId="7666"/>
    <cellStyle name="40 % - Akzent6 2 2 2 5 2 2" xfId="21117"/>
    <cellStyle name="40 % - Akzent6 2 2 2 5 2 3" xfId="34601"/>
    <cellStyle name="40 % - Akzent6 2 2 2 5 2 4" xfId="48092"/>
    <cellStyle name="40 % - Akzent6 2 2 2 5 3" xfId="11022"/>
    <cellStyle name="40 % - Akzent6 2 2 2 5 3 2" xfId="24473"/>
    <cellStyle name="40 % - Akzent6 2 2 2 5 3 3" xfId="37957"/>
    <cellStyle name="40 % - Akzent6 2 2 2 5 3 4" xfId="51448"/>
    <cellStyle name="40 % - Akzent6 2 2 2 5 4" xfId="14378"/>
    <cellStyle name="40 % - Akzent6 2 2 2 5 4 2" xfId="27829"/>
    <cellStyle name="40 % - Akzent6 2 2 2 5 4 3" xfId="41313"/>
    <cellStyle name="40 % - Akzent6 2 2 2 5 4 4" xfId="54804"/>
    <cellStyle name="40 % - Akzent6 2 2 2 5 5" xfId="17760"/>
    <cellStyle name="40 % - Akzent6 2 2 2 5 6" xfId="31244"/>
    <cellStyle name="40 % - Akzent6 2 2 2 5 7" xfId="44735"/>
    <cellStyle name="40 % - Akzent6 2 2 2 6" xfId="4859"/>
    <cellStyle name="40 % - Akzent6 2 2 2 6 2" xfId="18310"/>
    <cellStyle name="40 % - Akzent6 2 2 2 6 3" xfId="31794"/>
    <cellStyle name="40 % - Akzent6 2 2 2 6 4" xfId="45285"/>
    <cellStyle name="40 % - Akzent6 2 2 2 7" xfId="8215"/>
    <cellStyle name="40 % - Akzent6 2 2 2 7 2" xfId="21666"/>
    <cellStyle name="40 % - Akzent6 2 2 2 7 3" xfId="35150"/>
    <cellStyle name="40 % - Akzent6 2 2 2 7 4" xfId="48641"/>
    <cellStyle name="40 % - Akzent6 2 2 2 8" xfId="11571"/>
    <cellStyle name="40 % - Akzent6 2 2 2 8 2" xfId="25022"/>
    <cellStyle name="40 % - Akzent6 2 2 2 8 3" xfId="38506"/>
    <cellStyle name="40 % - Akzent6 2 2 2 8 4" xfId="51997"/>
    <cellStyle name="40 % - Akzent6 2 2 2 9" xfId="14952"/>
    <cellStyle name="40 % - Akzent6 2 2 3" xfId="1794"/>
    <cellStyle name="40 % - Akzent6 2 2 3 2" xfId="2934"/>
    <cellStyle name="40 % - Akzent6 2 2 3 2 2" xfId="6295"/>
    <cellStyle name="40 % - Akzent6 2 2 3 2 2 2" xfId="19746"/>
    <cellStyle name="40 % - Akzent6 2 2 3 2 2 3" xfId="33230"/>
    <cellStyle name="40 % - Akzent6 2 2 3 2 2 4" xfId="46721"/>
    <cellStyle name="40 % - Akzent6 2 2 3 2 3" xfId="9651"/>
    <cellStyle name="40 % - Akzent6 2 2 3 2 3 2" xfId="23102"/>
    <cellStyle name="40 % - Akzent6 2 2 3 2 3 3" xfId="36586"/>
    <cellStyle name="40 % - Akzent6 2 2 3 2 3 4" xfId="50077"/>
    <cellStyle name="40 % - Akzent6 2 2 3 2 4" xfId="13007"/>
    <cellStyle name="40 % - Akzent6 2 2 3 2 4 2" xfId="26458"/>
    <cellStyle name="40 % - Akzent6 2 2 3 2 4 3" xfId="39942"/>
    <cellStyle name="40 % - Akzent6 2 2 3 2 4 4" xfId="53433"/>
    <cellStyle name="40 % - Akzent6 2 2 3 2 5" xfId="16389"/>
    <cellStyle name="40 % - Akzent6 2 2 3 2 6" xfId="29873"/>
    <cellStyle name="40 % - Akzent6 2 2 3 2 7" xfId="43364"/>
    <cellStyle name="40 % - Akzent6 2 2 3 3" xfId="5168"/>
    <cellStyle name="40 % - Akzent6 2 2 3 3 2" xfId="18619"/>
    <cellStyle name="40 % - Akzent6 2 2 3 3 3" xfId="32103"/>
    <cellStyle name="40 % - Akzent6 2 2 3 3 4" xfId="45594"/>
    <cellStyle name="40 % - Akzent6 2 2 3 4" xfId="8524"/>
    <cellStyle name="40 % - Akzent6 2 2 3 4 2" xfId="21975"/>
    <cellStyle name="40 % - Akzent6 2 2 3 4 3" xfId="35459"/>
    <cellStyle name="40 % - Akzent6 2 2 3 4 4" xfId="48950"/>
    <cellStyle name="40 % - Akzent6 2 2 3 5" xfId="11880"/>
    <cellStyle name="40 % - Akzent6 2 2 3 5 2" xfId="25331"/>
    <cellStyle name="40 % - Akzent6 2 2 3 5 3" xfId="38815"/>
    <cellStyle name="40 % - Akzent6 2 2 3 5 4" xfId="52306"/>
    <cellStyle name="40 % - Akzent6 2 2 3 6" xfId="15262"/>
    <cellStyle name="40 % - Akzent6 2 2 3 7" xfId="28746"/>
    <cellStyle name="40 % - Akzent6 2 2 3 8" xfId="42237"/>
    <cellStyle name="40 % - Akzent6 2 2 4" xfId="2373"/>
    <cellStyle name="40 % - Akzent6 2 2 4 2" xfId="5735"/>
    <cellStyle name="40 % - Akzent6 2 2 4 2 2" xfId="19186"/>
    <cellStyle name="40 % - Akzent6 2 2 4 2 3" xfId="32670"/>
    <cellStyle name="40 % - Akzent6 2 2 4 2 4" xfId="46161"/>
    <cellStyle name="40 % - Akzent6 2 2 4 3" xfId="9091"/>
    <cellStyle name="40 % - Akzent6 2 2 4 3 2" xfId="22542"/>
    <cellStyle name="40 % - Akzent6 2 2 4 3 3" xfId="36026"/>
    <cellStyle name="40 % - Akzent6 2 2 4 3 4" xfId="49517"/>
    <cellStyle name="40 % - Akzent6 2 2 4 4" xfId="12447"/>
    <cellStyle name="40 % - Akzent6 2 2 4 4 2" xfId="25898"/>
    <cellStyle name="40 % - Akzent6 2 2 4 4 3" xfId="39382"/>
    <cellStyle name="40 % - Akzent6 2 2 4 4 4" xfId="52873"/>
    <cellStyle name="40 % - Akzent6 2 2 4 5" xfId="15829"/>
    <cellStyle name="40 % - Akzent6 2 2 4 6" xfId="29313"/>
    <cellStyle name="40 % - Akzent6 2 2 4 7" xfId="42804"/>
    <cellStyle name="40 % - Akzent6 2 2 5" xfId="3479"/>
    <cellStyle name="40 % - Akzent6 2 2 5 2" xfId="6840"/>
    <cellStyle name="40 % - Akzent6 2 2 5 2 2" xfId="20291"/>
    <cellStyle name="40 % - Akzent6 2 2 5 2 3" xfId="33775"/>
    <cellStyle name="40 % - Akzent6 2 2 5 2 4" xfId="47266"/>
    <cellStyle name="40 % - Akzent6 2 2 5 3" xfId="10196"/>
    <cellStyle name="40 % - Akzent6 2 2 5 3 2" xfId="23647"/>
    <cellStyle name="40 % - Akzent6 2 2 5 3 3" xfId="37131"/>
    <cellStyle name="40 % - Akzent6 2 2 5 3 4" xfId="50622"/>
    <cellStyle name="40 % - Akzent6 2 2 5 4" xfId="13552"/>
    <cellStyle name="40 % - Akzent6 2 2 5 4 2" xfId="27003"/>
    <cellStyle name="40 % - Akzent6 2 2 5 4 3" xfId="40487"/>
    <cellStyle name="40 % - Akzent6 2 2 5 4 4" xfId="53978"/>
    <cellStyle name="40 % - Akzent6 2 2 5 5" xfId="16934"/>
    <cellStyle name="40 % - Akzent6 2 2 5 6" xfId="30418"/>
    <cellStyle name="40 % - Akzent6 2 2 5 7" xfId="43909"/>
    <cellStyle name="40 % - Akzent6 2 2 6" xfId="4059"/>
    <cellStyle name="40 % - Akzent6 2 2 6 2" xfId="7416"/>
    <cellStyle name="40 % - Akzent6 2 2 6 2 2" xfId="20867"/>
    <cellStyle name="40 % - Akzent6 2 2 6 2 3" xfId="34351"/>
    <cellStyle name="40 % - Akzent6 2 2 6 2 4" xfId="47842"/>
    <cellStyle name="40 % - Akzent6 2 2 6 3" xfId="10772"/>
    <cellStyle name="40 % - Akzent6 2 2 6 3 2" xfId="24223"/>
    <cellStyle name="40 % - Akzent6 2 2 6 3 3" xfId="37707"/>
    <cellStyle name="40 % - Akzent6 2 2 6 3 4" xfId="51198"/>
    <cellStyle name="40 % - Akzent6 2 2 6 4" xfId="14128"/>
    <cellStyle name="40 % - Akzent6 2 2 6 4 2" xfId="27579"/>
    <cellStyle name="40 % - Akzent6 2 2 6 4 3" xfId="41063"/>
    <cellStyle name="40 % - Akzent6 2 2 6 4 4" xfId="54554"/>
    <cellStyle name="40 % - Akzent6 2 2 6 5" xfId="17510"/>
    <cellStyle name="40 % - Akzent6 2 2 6 6" xfId="30994"/>
    <cellStyle name="40 % - Akzent6 2 2 6 7" xfId="44485"/>
    <cellStyle name="40 % - Akzent6 2 2 7" xfId="4609"/>
    <cellStyle name="40 % - Akzent6 2 2 7 2" xfId="18060"/>
    <cellStyle name="40 % - Akzent6 2 2 7 3" xfId="31544"/>
    <cellStyle name="40 % - Akzent6 2 2 7 4" xfId="45035"/>
    <cellStyle name="40 % - Akzent6 2 2 8" xfId="7965"/>
    <cellStyle name="40 % - Akzent6 2 2 8 2" xfId="21416"/>
    <cellStyle name="40 % - Akzent6 2 2 8 3" xfId="34900"/>
    <cellStyle name="40 % - Akzent6 2 2 8 4" xfId="48391"/>
    <cellStyle name="40 % - Akzent6 2 2 9" xfId="11321"/>
    <cellStyle name="40 % - Akzent6 2 2 9 2" xfId="24772"/>
    <cellStyle name="40 % - Akzent6 2 2 9 3" xfId="38256"/>
    <cellStyle name="40 % - Akzent6 2 2 9 4" xfId="51747"/>
    <cellStyle name="40 % - Akzent6 2 3" xfId="1312"/>
    <cellStyle name="40 % - Akzent6 2 3 10" xfId="14788"/>
    <cellStyle name="40 % - Akzent6 2 3 11" xfId="28271"/>
    <cellStyle name="40 % - Akzent6 2 3 12" xfId="41762"/>
    <cellStyle name="40 % - Akzent6 2 3 2" xfId="1552"/>
    <cellStyle name="40 % - Akzent6 2 3 2 10" xfId="28521"/>
    <cellStyle name="40 % - Akzent6 2 3 2 11" xfId="42012"/>
    <cellStyle name="40 % - Akzent6 2 3 2 2" xfId="2129"/>
    <cellStyle name="40 % - Akzent6 2 3 2 2 2" xfId="3270"/>
    <cellStyle name="40 % - Akzent6 2 3 2 2 2 2" xfId="6631"/>
    <cellStyle name="40 % - Akzent6 2 3 2 2 2 2 2" xfId="20082"/>
    <cellStyle name="40 % - Akzent6 2 3 2 2 2 2 3" xfId="33566"/>
    <cellStyle name="40 % - Akzent6 2 3 2 2 2 2 4" xfId="47057"/>
    <cellStyle name="40 % - Akzent6 2 3 2 2 2 3" xfId="9987"/>
    <cellStyle name="40 % - Akzent6 2 3 2 2 2 3 2" xfId="23438"/>
    <cellStyle name="40 % - Akzent6 2 3 2 2 2 3 3" xfId="36922"/>
    <cellStyle name="40 % - Akzent6 2 3 2 2 2 3 4" xfId="50413"/>
    <cellStyle name="40 % - Akzent6 2 3 2 2 2 4" xfId="13343"/>
    <cellStyle name="40 % - Akzent6 2 3 2 2 2 4 2" xfId="26794"/>
    <cellStyle name="40 % - Akzent6 2 3 2 2 2 4 3" xfId="40278"/>
    <cellStyle name="40 % - Akzent6 2 3 2 2 2 4 4" xfId="53769"/>
    <cellStyle name="40 % - Akzent6 2 3 2 2 2 5" xfId="16725"/>
    <cellStyle name="40 % - Akzent6 2 3 2 2 2 6" xfId="30209"/>
    <cellStyle name="40 % - Akzent6 2 3 2 2 2 7" xfId="43700"/>
    <cellStyle name="40 % - Akzent6 2 3 2 2 3" xfId="5504"/>
    <cellStyle name="40 % - Akzent6 2 3 2 2 3 2" xfId="18955"/>
    <cellStyle name="40 % - Akzent6 2 3 2 2 3 3" xfId="32439"/>
    <cellStyle name="40 % - Akzent6 2 3 2 2 3 4" xfId="45930"/>
    <cellStyle name="40 % - Akzent6 2 3 2 2 4" xfId="8860"/>
    <cellStyle name="40 % - Akzent6 2 3 2 2 4 2" xfId="22311"/>
    <cellStyle name="40 % - Akzent6 2 3 2 2 4 3" xfId="35795"/>
    <cellStyle name="40 % - Akzent6 2 3 2 2 4 4" xfId="49286"/>
    <cellStyle name="40 % - Akzent6 2 3 2 2 5" xfId="12216"/>
    <cellStyle name="40 % - Akzent6 2 3 2 2 5 2" xfId="25667"/>
    <cellStyle name="40 % - Akzent6 2 3 2 2 5 3" xfId="39151"/>
    <cellStyle name="40 % - Akzent6 2 3 2 2 5 4" xfId="52642"/>
    <cellStyle name="40 % - Akzent6 2 3 2 2 6" xfId="15598"/>
    <cellStyle name="40 % - Akzent6 2 3 2 2 7" xfId="29082"/>
    <cellStyle name="40 % - Akzent6 2 3 2 2 8" xfId="42573"/>
    <cellStyle name="40 % - Akzent6 2 3 2 3" xfId="2710"/>
    <cellStyle name="40 % - Akzent6 2 3 2 3 2" xfId="6071"/>
    <cellStyle name="40 % - Akzent6 2 3 2 3 2 2" xfId="19522"/>
    <cellStyle name="40 % - Akzent6 2 3 2 3 2 3" xfId="33006"/>
    <cellStyle name="40 % - Akzent6 2 3 2 3 2 4" xfId="46497"/>
    <cellStyle name="40 % - Akzent6 2 3 2 3 3" xfId="9427"/>
    <cellStyle name="40 % - Akzent6 2 3 2 3 3 2" xfId="22878"/>
    <cellStyle name="40 % - Akzent6 2 3 2 3 3 3" xfId="36362"/>
    <cellStyle name="40 % - Akzent6 2 3 2 3 3 4" xfId="49853"/>
    <cellStyle name="40 % - Akzent6 2 3 2 3 4" xfId="12783"/>
    <cellStyle name="40 % - Akzent6 2 3 2 3 4 2" xfId="26234"/>
    <cellStyle name="40 % - Akzent6 2 3 2 3 4 3" xfId="39718"/>
    <cellStyle name="40 % - Akzent6 2 3 2 3 4 4" xfId="53209"/>
    <cellStyle name="40 % - Akzent6 2 3 2 3 5" xfId="16165"/>
    <cellStyle name="40 % - Akzent6 2 3 2 3 6" xfId="29649"/>
    <cellStyle name="40 % - Akzent6 2 3 2 3 7" xfId="43140"/>
    <cellStyle name="40 % - Akzent6 2 3 2 4" xfId="3815"/>
    <cellStyle name="40 % - Akzent6 2 3 2 4 2" xfId="7176"/>
    <cellStyle name="40 % - Akzent6 2 3 2 4 2 2" xfId="20627"/>
    <cellStyle name="40 % - Akzent6 2 3 2 4 2 3" xfId="34111"/>
    <cellStyle name="40 % - Akzent6 2 3 2 4 2 4" xfId="47602"/>
    <cellStyle name="40 % - Akzent6 2 3 2 4 3" xfId="10532"/>
    <cellStyle name="40 % - Akzent6 2 3 2 4 3 2" xfId="23983"/>
    <cellStyle name="40 % - Akzent6 2 3 2 4 3 3" xfId="37467"/>
    <cellStyle name="40 % - Akzent6 2 3 2 4 3 4" xfId="50958"/>
    <cellStyle name="40 % - Akzent6 2 3 2 4 4" xfId="13888"/>
    <cellStyle name="40 % - Akzent6 2 3 2 4 4 2" xfId="27339"/>
    <cellStyle name="40 % - Akzent6 2 3 2 4 4 3" xfId="40823"/>
    <cellStyle name="40 % - Akzent6 2 3 2 4 4 4" xfId="54314"/>
    <cellStyle name="40 % - Akzent6 2 3 2 4 5" xfId="17270"/>
    <cellStyle name="40 % - Akzent6 2 3 2 4 6" xfId="30754"/>
    <cellStyle name="40 % - Akzent6 2 3 2 4 7" xfId="44245"/>
    <cellStyle name="40 % - Akzent6 2 3 2 5" xfId="4395"/>
    <cellStyle name="40 % - Akzent6 2 3 2 5 2" xfId="7752"/>
    <cellStyle name="40 % - Akzent6 2 3 2 5 2 2" xfId="21203"/>
    <cellStyle name="40 % - Akzent6 2 3 2 5 2 3" xfId="34687"/>
    <cellStyle name="40 % - Akzent6 2 3 2 5 2 4" xfId="48178"/>
    <cellStyle name="40 % - Akzent6 2 3 2 5 3" xfId="11108"/>
    <cellStyle name="40 % - Akzent6 2 3 2 5 3 2" xfId="24559"/>
    <cellStyle name="40 % - Akzent6 2 3 2 5 3 3" xfId="38043"/>
    <cellStyle name="40 % - Akzent6 2 3 2 5 3 4" xfId="51534"/>
    <cellStyle name="40 % - Akzent6 2 3 2 5 4" xfId="14464"/>
    <cellStyle name="40 % - Akzent6 2 3 2 5 4 2" xfId="27915"/>
    <cellStyle name="40 % - Akzent6 2 3 2 5 4 3" xfId="41399"/>
    <cellStyle name="40 % - Akzent6 2 3 2 5 4 4" xfId="54890"/>
    <cellStyle name="40 % - Akzent6 2 3 2 5 5" xfId="17846"/>
    <cellStyle name="40 % - Akzent6 2 3 2 5 6" xfId="31330"/>
    <cellStyle name="40 % - Akzent6 2 3 2 5 7" xfId="44821"/>
    <cellStyle name="40 % - Akzent6 2 3 2 6" xfId="4945"/>
    <cellStyle name="40 % - Akzent6 2 3 2 6 2" xfId="18396"/>
    <cellStyle name="40 % - Akzent6 2 3 2 6 3" xfId="31880"/>
    <cellStyle name="40 % - Akzent6 2 3 2 6 4" xfId="45371"/>
    <cellStyle name="40 % - Akzent6 2 3 2 7" xfId="8301"/>
    <cellStyle name="40 % - Akzent6 2 3 2 7 2" xfId="21752"/>
    <cellStyle name="40 % - Akzent6 2 3 2 7 3" xfId="35236"/>
    <cellStyle name="40 % - Akzent6 2 3 2 7 4" xfId="48727"/>
    <cellStyle name="40 % - Akzent6 2 3 2 8" xfId="11657"/>
    <cellStyle name="40 % - Akzent6 2 3 2 8 2" xfId="25108"/>
    <cellStyle name="40 % - Akzent6 2 3 2 8 3" xfId="38592"/>
    <cellStyle name="40 % - Akzent6 2 3 2 8 4" xfId="52083"/>
    <cellStyle name="40 % - Akzent6 2 3 2 9" xfId="15038"/>
    <cellStyle name="40 % - Akzent6 2 3 3" xfId="1880"/>
    <cellStyle name="40 % - Akzent6 2 3 3 2" xfId="3020"/>
    <cellStyle name="40 % - Akzent6 2 3 3 2 2" xfId="6381"/>
    <cellStyle name="40 % - Akzent6 2 3 3 2 2 2" xfId="19832"/>
    <cellStyle name="40 % - Akzent6 2 3 3 2 2 3" xfId="33316"/>
    <cellStyle name="40 % - Akzent6 2 3 3 2 2 4" xfId="46807"/>
    <cellStyle name="40 % - Akzent6 2 3 3 2 3" xfId="9737"/>
    <cellStyle name="40 % - Akzent6 2 3 3 2 3 2" xfId="23188"/>
    <cellStyle name="40 % - Akzent6 2 3 3 2 3 3" xfId="36672"/>
    <cellStyle name="40 % - Akzent6 2 3 3 2 3 4" xfId="50163"/>
    <cellStyle name="40 % - Akzent6 2 3 3 2 4" xfId="13093"/>
    <cellStyle name="40 % - Akzent6 2 3 3 2 4 2" xfId="26544"/>
    <cellStyle name="40 % - Akzent6 2 3 3 2 4 3" xfId="40028"/>
    <cellStyle name="40 % - Akzent6 2 3 3 2 4 4" xfId="53519"/>
    <cellStyle name="40 % - Akzent6 2 3 3 2 5" xfId="16475"/>
    <cellStyle name="40 % - Akzent6 2 3 3 2 6" xfId="29959"/>
    <cellStyle name="40 % - Akzent6 2 3 3 2 7" xfId="43450"/>
    <cellStyle name="40 % - Akzent6 2 3 3 3" xfId="5254"/>
    <cellStyle name="40 % - Akzent6 2 3 3 3 2" xfId="18705"/>
    <cellStyle name="40 % - Akzent6 2 3 3 3 3" xfId="32189"/>
    <cellStyle name="40 % - Akzent6 2 3 3 3 4" xfId="45680"/>
    <cellStyle name="40 % - Akzent6 2 3 3 4" xfId="8610"/>
    <cellStyle name="40 % - Akzent6 2 3 3 4 2" xfId="22061"/>
    <cellStyle name="40 % - Akzent6 2 3 3 4 3" xfId="35545"/>
    <cellStyle name="40 % - Akzent6 2 3 3 4 4" xfId="49036"/>
    <cellStyle name="40 % - Akzent6 2 3 3 5" xfId="11966"/>
    <cellStyle name="40 % - Akzent6 2 3 3 5 2" xfId="25417"/>
    <cellStyle name="40 % - Akzent6 2 3 3 5 3" xfId="38901"/>
    <cellStyle name="40 % - Akzent6 2 3 3 5 4" xfId="52392"/>
    <cellStyle name="40 % - Akzent6 2 3 3 6" xfId="15348"/>
    <cellStyle name="40 % - Akzent6 2 3 3 7" xfId="28832"/>
    <cellStyle name="40 % - Akzent6 2 3 3 8" xfId="42323"/>
    <cellStyle name="40 % - Akzent6 2 3 4" xfId="2459"/>
    <cellStyle name="40 % - Akzent6 2 3 4 2" xfId="5821"/>
    <cellStyle name="40 % - Akzent6 2 3 4 2 2" xfId="19272"/>
    <cellStyle name="40 % - Akzent6 2 3 4 2 3" xfId="32756"/>
    <cellStyle name="40 % - Akzent6 2 3 4 2 4" xfId="46247"/>
    <cellStyle name="40 % - Akzent6 2 3 4 3" xfId="9177"/>
    <cellStyle name="40 % - Akzent6 2 3 4 3 2" xfId="22628"/>
    <cellStyle name="40 % - Akzent6 2 3 4 3 3" xfId="36112"/>
    <cellStyle name="40 % - Akzent6 2 3 4 3 4" xfId="49603"/>
    <cellStyle name="40 % - Akzent6 2 3 4 4" xfId="12533"/>
    <cellStyle name="40 % - Akzent6 2 3 4 4 2" xfId="25984"/>
    <cellStyle name="40 % - Akzent6 2 3 4 4 3" xfId="39468"/>
    <cellStyle name="40 % - Akzent6 2 3 4 4 4" xfId="52959"/>
    <cellStyle name="40 % - Akzent6 2 3 4 5" xfId="15915"/>
    <cellStyle name="40 % - Akzent6 2 3 4 6" xfId="29399"/>
    <cellStyle name="40 % - Akzent6 2 3 4 7" xfId="42890"/>
    <cellStyle name="40 % - Akzent6 2 3 5" xfId="3565"/>
    <cellStyle name="40 % - Akzent6 2 3 5 2" xfId="6926"/>
    <cellStyle name="40 % - Akzent6 2 3 5 2 2" xfId="20377"/>
    <cellStyle name="40 % - Akzent6 2 3 5 2 3" xfId="33861"/>
    <cellStyle name="40 % - Akzent6 2 3 5 2 4" xfId="47352"/>
    <cellStyle name="40 % - Akzent6 2 3 5 3" xfId="10282"/>
    <cellStyle name="40 % - Akzent6 2 3 5 3 2" xfId="23733"/>
    <cellStyle name="40 % - Akzent6 2 3 5 3 3" xfId="37217"/>
    <cellStyle name="40 % - Akzent6 2 3 5 3 4" xfId="50708"/>
    <cellStyle name="40 % - Akzent6 2 3 5 4" xfId="13638"/>
    <cellStyle name="40 % - Akzent6 2 3 5 4 2" xfId="27089"/>
    <cellStyle name="40 % - Akzent6 2 3 5 4 3" xfId="40573"/>
    <cellStyle name="40 % - Akzent6 2 3 5 4 4" xfId="54064"/>
    <cellStyle name="40 % - Akzent6 2 3 5 5" xfId="17020"/>
    <cellStyle name="40 % - Akzent6 2 3 5 6" xfId="30504"/>
    <cellStyle name="40 % - Akzent6 2 3 5 7" xfId="43995"/>
    <cellStyle name="40 % - Akzent6 2 3 6" xfId="4145"/>
    <cellStyle name="40 % - Akzent6 2 3 6 2" xfId="7502"/>
    <cellStyle name="40 % - Akzent6 2 3 6 2 2" xfId="20953"/>
    <cellStyle name="40 % - Akzent6 2 3 6 2 3" xfId="34437"/>
    <cellStyle name="40 % - Akzent6 2 3 6 2 4" xfId="47928"/>
    <cellStyle name="40 % - Akzent6 2 3 6 3" xfId="10858"/>
    <cellStyle name="40 % - Akzent6 2 3 6 3 2" xfId="24309"/>
    <cellStyle name="40 % - Akzent6 2 3 6 3 3" xfId="37793"/>
    <cellStyle name="40 % - Akzent6 2 3 6 3 4" xfId="51284"/>
    <cellStyle name="40 % - Akzent6 2 3 6 4" xfId="14214"/>
    <cellStyle name="40 % - Akzent6 2 3 6 4 2" xfId="27665"/>
    <cellStyle name="40 % - Akzent6 2 3 6 4 3" xfId="41149"/>
    <cellStyle name="40 % - Akzent6 2 3 6 4 4" xfId="54640"/>
    <cellStyle name="40 % - Akzent6 2 3 6 5" xfId="17596"/>
    <cellStyle name="40 % - Akzent6 2 3 6 6" xfId="31080"/>
    <cellStyle name="40 % - Akzent6 2 3 6 7" xfId="44571"/>
    <cellStyle name="40 % - Akzent6 2 3 7" xfId="4695"/>
    <cellStyle name="40 % - Akzent6 2 3 7 2" xfId="18146"/>
    <cellStyle name="40 % - Akzent6 2 3 7 3" xfId="31630"/>
    <cellStyle name="40 % - Akzent6 2 3 7 4" xfId="45121"/>
    <cellStyle name="40 % - Akzent6 2 3 8" xfId="8051"/>
    <cellStyle name="40 % - Akzent6 2 3 8 2" xfId="21502"/>
    <cellStyle name="40 % - Akzent6 2 3 8 3" xfId="34986"/>
    <cellStyle name="40 % - Akzent6 2 3 8 4" xfId="48477"/>
    <cellStyle name="40 % - Akzent6 2 3 9" xfId="11407"/>
    <cellStyle name="40 % - Akzent6 2 3 9 2" xfId="24858"/>
    <cellStyle name="40 % - Akzent6 2 3 9 3" xfId="38342"/>
    <cellStyle name="40 % - Akzent6 2 3 9 4" xfId="51833"/>
    <cellStyle name="40 % - Akzent6 2 4" xfId="1370"/>
    <cellStyle name="40 % - Akzent6 2 4 10" xfId="28334"/>
    <cellStyle name="40 % - Akzent6 2 4 11" xfId="41825"/>
    <cellStyle name="40 % - Akzent6 2 4 2" xfId="1943"/>
    <cellStyle name="40 % - Akzent6 2 4 2 2" xfId="3083"/>
    <cellStyle name="40 % - Akzent6 2 4 2 2 2" xfId="6444"/>
    <cellStyle name="40 % - Akzent6 2 4 2 2 2 2" xfId="19895"/>
    <cellStyle name="40 % - Akzent6 2 4 2 2 2 3" xfId="33379"/>
    <cellStyle name="40 % - Akzent6 2 4 2 2 2 4" xfId="46870"/>
    <cellStyle name="40 % - Akzent6 2 4 2 2 3" xfId="9800"/>
    <cellStyle name="40 % - Akzent6 2 4 2 2 3 2" xfId="23251"/>
    <cellStyle name="40 % - Akzent6 2 4 2 2 3 3" xfId="36735"/>
    <cellStyle name="40 % - Akzent6 2 4 2 2 3 4" xfId="50226"/>
    <cellStyle name="40 % - Akzent6 2 4 2 2 4" xfId="13156"/>
    <cellStyle name="40 % - Akzent6 2 4 2 2 4 2" xfId="26607"/>
    <cellStyle name="40 % - Akzent6 2 4 2 2 4 3" xfId="40091"/>
    <cellStyle name="40 % - Akzent6 2 4 2 2 4 4" xfId="53582"/>
    <cellStyle name="40 % - Akzent6 2 4 2 2 5" xfId="16538"/>
    <cellStyle name="40 % - Akzent6 2 4 2 2 6" xfId="30022"/>
    <cellStyle name="40 % - Akzent6 2 4 2 2 7" xfId="43513"/>
    <cellStyle name="40 % - Akzent6 2 4 2 3" xfId="5317"/>
    <cellStyle name="40 % - Akzent6 2 4 2 3 2" xfId="18768"/>
    <cellStyle name="40 % - Akzent6 2 4 2 3 3" xfId="32252"/>
    <cellStyle name="40 % - Akzent6 2 4 2 3 4" xfId="45743"/>
    <cellStyle name="40 % - Akzent6 2 4 2 4" xfId="8673"/>
    <cellStyle name="40 % - Akzent6 2 4 2 4 2" xfId="22124"/>
    <cellStyle name="40 % - Akzent6 2 4 2 4 3" xfId="35608"/>
    <cellStyle name="40 % - Akzent6 2 4 2 4 4" xfId="49099"/>
    <cellStyle name="40 % - Akzent6 2 4 2 5" xfId="12029"/>
    <cellStyle name="40 % - Akzent6 2 4 2 5 2" xfId="25480"/>
    <cellStyle name="40 % - Akzent6 2 4 2 5 3" xfId="38964"/>
    <cellStyle name="40 % - Akzent6 2 4 2 5 4" xfId="52455"/>
    <cellStyle name="40 % - Akzent6 2 4 2 6" xfId="15411"/>
    <cellStyle name="40 % - Akzent6 2 4 2 7" xfId="28895"/>
    <cellStyle name="40 % - Akzent6 2 4 2 8" xfId="42386"/>
    <cellStyle name="40 % - Akzent6 2 4 3" xfId="2523"/>
    <cellStyle name="40 % - Akzent6 2 4 3 2" xfId="5884"/>
    <cellStyle name="40 % - Akzent6 2 4 3 2 2" xfId="19335"/>
    <cellStyle name="40 % - Akzent6 2 4 3 2 3" xfId="32819"/>
    <cellStyle name="40 % - Akzent6 2 4 3 2 4" xfId="46310"/>
    <cellStyle name="40 % - Akzent6 2 4 3 3" xfId="9240"/>
    <cellStyle name="40 % - Akzent6 2 4 3 3 2" xfId="22691"/>
    <cellStyle name="40 % - Akzent6 2 4 3 3 3" xfId="36175"/>
    <cellStyle name="40 % - Akzent6 2 4 3 3 4" xfId="49666"/>
    <cellStyle name="40 % - Akzent6 2 4 3 4" xfId="12596"/>
    <cellStyle name="40 % - Akzent6 2 4 3 4 2" xfId="26047"/>
    <cellStyle name="40 % - Akzent6 2 4 3 4 3" xfId="39531"/>
    <cellStyle name="40 % - Akzent6 2 4 3 4 4" xfId="53022"/>
    <cellStyle name="40 % - Akzent6 2 4 3 5" xfId="15978"/>
    <cellStyle name="40 % - Akzent6 2 4 3 6" xfId="29462"/>
    <cellStyle name="40 % - Akzent6 2 4 3 7" xfId="42953"/>
    <cellStyle name="40 % - Akzent6 2 4 4" xfId="3628"/>
    <cellStyle name="40 % - Akzent6 2 4 4 2" xfId="6989"/>
    <cellStyle name="40 % - Akzent6 2 4 4 2 2" xfId="20440"/>
    <cellStyle name="40 % - Akzent6 2 4 4 2 3" xfId="33924"/>
    <cellStyle name="40 % - Akzent6 2 4 4 2 4" xfId="47415"/>
    <cellStyle name="40 % - Akzent6 2 4 4 3" xfId="10345"/>
    <cellStyle name="40 % - Akzent6 2 4 4 3 2" xfId="23796"/>
    <cellStyle name="40 % - Akzent6 2 4 4 3 3" xfId="37280"/>
    <cellStyle name="40 % - Akzent6 2 4 4 3 4" xfId="50771"/>
    <cellStyle name="40 % - Akzent6 2 4 4 4" xfId="13701"/>
    <cellStyle name="40 % - Akzent6 2 4 4 4 2" xfId="27152"/>
    <cellStyle name="40 % - Akzent6 2 4 4 4 3" xfId="40636"/>
    <cellStyle name="40 % - Akzent6 2 4 4 4 4" xfId="54127"/>
    <cellStyle name="40 % - Akzent6 2 4 4 5" xfId="17083"/>
    <cellStyle name="40 % - Akzent6 2 4 4 6" xfId="30567"/>
    <cellStyle name="40 % - Akzent6 2 4 4 7" xfId="44058"/>
    <cellStyle name="40 % - Akzent6 2 4 5" xfId="4208"/>
    <cellStyle name="40 % - Akzent6 2 4 5 2" xfId="7565"/>
    <cellStyle name="40 % - Akzent6 2 4 5 2 2" xfId="21016"/>
    <cellStyle name="40 % - Akzent6 2 4 5 2 3" xfId="34500"/>
    <cellStyle name="40 % - Akzent6 2 4 5 2 4" xfId="47991"/>
    <cellStyle name="40 % - Akzent6 2 4 5 3" xfId="10921"/>
    <cellStyle name="40 % - Akzent6 2 4 5 3 2" xfId="24372"/>
    <cellStyle name="40 % - Akzent6 2 4 5 3 3" xfId="37856"/>
    <cellStyle name="40 % - Akzent6 2 4 5 3 4" xfId="51347"/>
    <cellStyle name="40 % - Akzent6 2 4 5 4" xfId="14277"/>
    <cellStyle name="40 % - Akzent6 2 4 5 4 2" xfId="27728"/>
    <cellStyle name="40 % - Akzent6 2 4 5 4 3" xfId="41212"/>
    <cellStyle name="40 % - Akzent6 2 4 5 4 4" xfId="54703"/>
    <cellStyle name="40 % - Akzent6 2 4 5 5" xfId="17659"/>
    <cellStyle name="40 % - Akzent6 2 4 5 6" xfId="31143"/>
    <cellStyle name="40 % - Akzent6 2 4 5 7" xfId="44634"/>
    <cellStyle name="40 % - Akzent6 2 4 6" xfId="4758"/>
    <cellStyle name="40 % - Akzent6 2 4 6 2" xfId="18209"/>
    <cellStyle name="40 % - Akzent6 2 4 6 3" xfId="31693"/>
    <cellStyle name="40 % - Akzent6 2 4 6 4" xfId="45184"/>
    <cellStyle name="40 % - Akzent6 2 4 7" xfId="8114"/>
    <cellStyle name="40 % - Akzent6 2 4 7 2" xfId="21565"/>
    <cellStyle name="40 % - Akzent6 2 4 7 3" xfId="35049"/>
    <cellStyle name="40 % - Akzent6 2 4 7 4" xfId="48540"/>
    <cellStyle name="40 % - Akzent6 2 4 8" xfId="11470"/>
    <cellStyle name="40 % - Akzent6 2 4 8 2" xfId="24921"/>
    <cellStyle name="40 % - Akzent6 2 4 8 3" xfId="38405"/>
    <cellStyle name="40 % - Akzent6 2 4 8 4" xfId="51896"/>
    <cellStyle name="40 % - Akzent6 2 4 9" xfId="14851"/>
    <cellStyle name="40 % - Akzent6 2 5" xfId="1695"/>
    <cellStyle name="40 % - Akzent6 2 5 2" xfId="2833"/>
    <cellStyle name="40 % - Akzent6 2 5 2 2" xfId="6194"/>
    <cellStyle name="40 % - Akzent6 2 5 2 2 2" xfId="19645"/>
    <cellStyle name="40 % - Akzent6 2 5 2 2 3" xfId="33129"/>
    <cellStyle name="40 % - Akzent6 2 5 2 2 4" xfId="46620"/>
    <cellStyle name="40 % - Akzent6 2 5 2 3" xfId="9550"/>
    <cellStyle name="40 % - Akzent6 2 5 2 3 2" xfId="23001"/>
    <cellStyle name="40 % - Akzent6 2 5 2 3 3" xfId="36485"/>
    <cellStyle name="40 % - Akzent6 2 5 2 3 4" xfId="49976"/>
    <cellStyle name="40 % - Akzent6 2 5 2 4" xfId="12906"/>
    <cellStyle name="40 % - Akzent6 2 5 2 4 2" xfId="26357"/>
    <cellStyle name="40 % - Akzent6 2 5 2 4 3" xfId="39841"/>
    <cellStyle name="40 % - Akzent6 2 5 2 4 4" xfId="53332"/>
    <cellStyle name="40 % - Akzent6 2 5 2 5" xfId="16288"/>
    <cellStyle name="40 % - Akzent6 2 5 2 6" xfId="29772"/>
    <cellStyle name="40 % - Akzent6 2 5 2 7" xfId="43263"/>
    <cellStyle name="40 % - Akzent6 2 5 3" xfId="5067"/>
    <cellStyle name="40 % - Akzent6 2 5 3 2" xfId="18518"/>
    <cellStyle name="40 % - Akzent6 2 5 3 3" xfId="32002"/>
    <cellStyle name="40 % - Akzent6 2 5 3 4" xfId="45493"/>
    <cellStyle name="40 % - Akzent6 2 5 4" xfId="8423"/>
    <cellStyle name="40 % - Akzent6 2 5 4 2" xfId="21874"/>
    <cellStyle name="40 % - Akzent6 2 5 4 3" xfId="35358"/>
    <cellStyle name="40 % - Akzent6 2 5 4 4" xfId="48849"/>
    <cellStyle name="40 % - Akzent6 2 5 5" xfId="11779"/>
    <cellStyle name="40 % - Akzent6 2 5 5 2" xfId="25230"/>
    <cellStyle name="40 % - Akzent6 2 5 5 3" xfId="38714"/>
    <cellStyle name="40 % - Akzent6 2 5 5 4" xfId="52205"/>
    <cellStyle name="40 % - Akzent6 2 5 6" xfId="15161"/>
    <cellStyle name="40 % - Akzent6 2 5 7" xfId="28645"/>
    <cellStyle name="40 % - Akzent6 2 5 8" xfId="42136"/>
    <cellStyle name="40 % - Akzent6 2 6" xfId="2260"/>
    <cellStyle name="40 % - Akzent6 2 6 2" xfId="5633"/>
    <cellStyle name="40 % - Akzent6 2 6 2 2" xfId="19084"/>
    <cellStyle name="40 % - Akzent6 2 6 2 3" xfId="32568"/>
    <cellStyle name="40 % - Akzent6 2 6 2 4" xfId="46059"/>
    <cellStyle name="40 % - Akzent6 2 6 3" xfId="8989"/>
    <cellStyle name="40 % - Akzent6 2 6 3 2" xfId="22440"/>
    <cellStyle name="40 % - Akzent6 2 6 3 3" xfId="35924"/>
    <cellStyle name="40 % - Akzent6 2 6 3 4" xfId="49415"/>
    <cellStyle name="40 % - Akzent6 2 6 4" xfId="12345"/>
    <cellStyle name="40 % - Akzent6 2 6 4 2" xfId="25796"/>
    <cellStyle name="40 % - Akzent6 2 6 4 3" xfId="39280"/>
    <cellStyle name="40 % - Akzent6 2 6 4 4" xfId="52771"/>
    <cellStyle name="40 % - Akzent6 2 6 5" xfId="15727"/>
    <cellStyle name="40 % - Akzent6 2 6 6" xfId="29211"/>
    <cellStyle name="40 % - Akzent6 2 6 7" xfId="42702"/>
    <cellStyle name="40 % - Akzent6 2 7" xfId="3377"/>
    <cellStyle name="40 % - Akzent6 2 7 2" xfId="6738"/>
    <cellStyle name="40 % - Akzent6 2 7 2 2" xfId="20189"/>
    <cellStyle name="40 % - Akzent6 2 7 2 3" xfId="33673"/>
    <cellStyle name="40 % - Akzent6 2 7 2 4" xfId="47164"/>
    <cellStyle name="40 % - Akzent6 2 7 3" xfId="10094"/>
    <cellStyle name="40 % - Akzent6 2 7 3 2" xfId="23545"/>
    <cellStyle name="40 % - Akzent6 2 7 3 3" xfId="37029"/>
    <cellStyle name="40 % - Akzent6 2 7 3 4" xfId="50520"/>
    <cellStyle name="40 % - Akzent6 2 7 4" xfId="13450"/>
    <cellStyle name="40 % - Akzent6 2 7 4 2" xfId="26901"/>
    <cellStyle name="40 % - Akzent6 2 7 4 3" xfId="40385"/>
    <cellStyle name="40 % - Akzent6 2 7 4 4" xfId="53876"/>
    <cellStyle name="40 % - Akzent6 2 7 5" xfId="16832"/>
    <cellStyle name="40 % - Akzent6 2 7 6" xfId="30316"/>
    <cellStyle name="40 % - Akzent6 2 7 7" xfId="43807"/>
    <cellStyle name="40 % - Akzent6 2 8" xfId="3884"/>
    <cellStyle name="40 % - Akzent6 2 8 2" xfId="7245"/>
    <cellStyle name="40 % - Akzent6 2 8 2 2" xfId="20696"/>
    <cellStyle name="40 % - Akzent6 2 8 2 3" xfId="34180"/>
    <cellStyle name="40 % - Akzent6 2 8 2 4" xfId="47671"/>
    <cellStyle name="40 % - Akzent6 2 8 3" xfId="10601"/>
    <cellStyle name="40 % - Akzent6 2 8 3 2" xfId="24052"/>
    <cellStyle name="40 % - Akzent6 2 8 3 3" xfId="37536"/>
    <cellStyle name="40 % - Akzent6 2 8 3 4" xfId="51027"/>
    <cellStyle name="40 % - Akzent6 2 8 4" xfId="13957"/>
    <cellStyle name="40 % - Akzent6 2 8 4 2" xfId="27408"/>
    <cellStyle name="40 % - Akzent6 2 8 4 3" xfId="40892"/>
    <cellStyle name="40 % - Akzent6 2 8 4 4" xfId="54383"/>
    <cellStyle name="40 % - Akzent6 2 8 5" xfId="17339"/>
    <cellStyle name="40 % - Akzent6 2 8 6" xfId="30823"/>
    <cellStyle name="40 % - Akzent6 2 8 7" xfId="44314"/>
    <cellStyle name="40 % - Akzent6 2 9" xfId="3957"/>
    <cellStyle name="40 % - Akzent6 2 9 2" xfId="7314"/>
    <cellStyle name="40 % - Akzent6 2 9 2 2" xfId="20765"/>
    <cellStyle name="40 % - Akzent6 2 9 2 3" xfId="34249"/>
    <cellStyle name="40 % - Akzent6 2 9 2 4" xfId="47740"/>
    <cellStyle name="40 % - Akzent6 2 9 3" xfId="10670"/>
    <cellStyle name="40 % - Akzent6 2 9 3 2" xfId="24121"/>
    <cellStyle name="40 % - Akzent6 2 9 3 3" xfId="37605"/>
    <cellStyle name="40 % - Akzent6 2 9 3 4" xfId="51096"/>
    <cellStyle name="40 % - Akzent6 2 9 4" xfId="14026"/>
    <cellStyle name="40 % - Akzent6 2 9 4 2" xfId="27477"/>
    <cellStyle name="40 % - Akzent6 2 9 4 3" xfId="40961"/>
    <cellStyle name="40 % - Akzent6 2 9 4 4" xfId="54452"/>
    <cellStyle name="40 % - Akzent6 2 9 5" xfId="17408"/>
    <cellStyle name="40 % - Akzent6 2 9 6" xfId="30892"/>
    <cellStyle name="40 % - Akzent6 2 9 7" xfId="44383"/>
    <cellStyle name="40 % - Akzent6 20" xfId="41473"/>
    <cellStyle name="40 % - Akzent6 3" xfId="1165"/>
    <cellStyle name="40 % - Akzent6 3 10" xfId="11249"/>
    <cellStyle name="40 % - Akzent6 3 10 2" xfId="24700"/>
    <cellStyle name="40 % - Akzent6 3 10 3" xfId="38184"/>
    <cellStyle name="40 % - Akzent6 3 10 4" xfId="51675"/>
    <cellStyle name="40 % - Akzent6 3 11" xfId="14630"/>
    <cellStyle name="40 % - Akzent6 3 12" xfId="28113"/>
    <cellStyle name="40 % - Akzent6 3 13" xfId="41604"/>
    <cellStyle name="40 % - Akzent6 3 2" xfId="1259"/>
    <cellStyle name="40 % - Akzent6 3 2 10" xfId="14732"/>
    <cellStyle name="40 % - Akzent6 3 2 11" xfId="28215"/>
    <cellStyle name="40 % - Akzent6 3 2 12" xfId="41706"/>
    <cellStyle name="40 % - Akzent6 3 2 2" xfId="1497"/>
    <cellStyle name="40 % - Akzent6 3 2 2 10" xfId="28465"/>
    <cellStyle name="40 % - Akzent6 3 2 2 11" xfId="41956"/>
    <cellStyle name="40 % - Akzent6 3 2 2 2" xfId="2073"/>
    <cellStyle name="40 % - Akzent6 3 2 2 2 2" xfId="3214"/>
    <cellStyle name="40 % - Akzent6 3 2 2 2 2 2" xfId="6575"/>
    <cellStyle name="40 % - Akzent6 3 2 2 2 2 2 2" xfId="20026"/>
    <cellStyle name="40 % - Akzent6 3 2 2 2 2 2 3" xfId="33510"/>
    <cellStyle name="40 % - Akzent6 3 2 2 2 2 2 4" xfId="47001"/>
    <cellStyle name="40 % - Akzent6 3 2 2 2 2 3" xfId="9931"/>
    <cellStyle name="40 % - Akzent6 3 2 2 2 2 3 2" xfId="23382"/>
    <cellStyle name="40 % - Akzent6 3 2 2 2 2 3 3" xfId="36866"/>
    <cellStyle name="40 % - Akzent6 3 2 2 2 2 3 4" xfId="50357"/>
    <cellStyle name="40 % - Akzent6 3 2 2 2 2 4" xfId="13287"/>
    <cellStyle name="40 % - Akzent6 3 2 2 2 2 4 2" xfId="26738"/>
    <cellStyle name="40 % - Akzent6 3 2 2 2 2 4 3" xfId="40222"/>
    <cellStyle name="40 % - Akzent6 3 2 2 2 2 4 4" xfId="53713"/>
    <cellStyle name="40 % - Akzent6 3 2 2 2 2 5" xfId="16669"/>
    <cellStyle name="40 % - Akzent6 3 2 2 2 2 6" xfId="30153"/>
    <cellStyle name="40 % - Akzent6 3 2 2 2 2 7" xfId="43644"/>
    <cellStyle name="40 % - Akzent6 3 2 2 2 3" xfId="5448"/>
    <cellStyle name="40 % - Akzent6 3 2 2 2 3 2" xfId="18899"/>
    <cellStyle name="40 % - Akzent6 3 2 2 2 3 3" xfId="32383"/>
    <cellStyle name="40 % - Akzent6 3 2 2 2 3 4" xfId="45874"/>
    <cellStyle name="40 % - Akzent6 3 2 2 2 4" xfId="8804"/>
    <cellStyle name="40 % - Akzent6 3 2 2 2 4 2" xfId="22255"/>
    <cellStyle name="40 % - Akzent6 3 2 2 2 4 3" xfId="35739"/>
    <cellStyle name="40 % - Akzent6 3 2 2 2 4 4" xfId="49230"/>
    <cellStyle name="40 % - Akzent6 3 2 2 2 5" xfId="12160"/>
    <cellStyle name="40 % - Akzent6 3 2 2 2 5 2" xfId="25611"/>
    <cellStyle name="40 % - Akzent6 3 2 2 2 5 3" xfId="39095"/>
    <cellStyle name="40 % - Akzent6 3 2 2 2 5 4" xfId="52586"/>
    <cellStyle name="40 % - Akzent6 3 2 2 2 6" xfId="15542"/>
    <cellStyle name="40 % - Akzent6 3 2 2 2 7" xfId="29026"/>
    <cellStyle name="40 % - Akzent6 3 2 2 2 8" xfId="42517"/>
    <cellStyle name="40 % - Akzent6 3 2 2 3" xfId="2654"/>
    <cellStyle name="40 % - Akzent6 3 2 2 3 2" xfId="6015"/>
    <cellStyle name="40 % - Akzent6 3 2 2 3 2 2" xfId="19466"/>
    <cellStyle name="40 % - Akzent6 3 2 2 3 2 3" xfId="32950"/>
    <cellStyle name="40 % - Akzent6 3 2 2 3 2 4" xfId="46441"/>
    <cellStyle name="40 % - Akzent6 3 2 2 3 3" xfId="9371"/>
    <cellStyle name="40 % - Akzent6 3 2 2 3 3 2" xfId="22822"/>
    <cellStyle name="40 % - Akzent6 3 2 2 3 3 3" xfId="36306"/>
    <cellStyle name="40 % - Akzent6 3 2 2 3 3 4" xfId="49797"/>
    <cellStyle name="40 % - Akzent6 3 2 2 3 4" xfId="12727"/>
    <cellStyle name="40 % - Akzent6 3 2 2 3 4 2" xfId="26178"/>
    <cellStyle name="40 % - Akzent6 3 2 2 3 4 3" xfId="39662"/>
    <cellStyle name="40 % - Akzent6 3 2 2 3 4 4" xfId="53153"/>
    <cellStyle name="40 % - Akzent6 3 2 2 3 5" xfId="16109"/>
    <cellStyle name="40 % - Akzent6 3 2 2 3 6" xfId="29593"/>
    <cellStyle name="40 % - Akzent6 3 2 2 3 7" xfId="43084"/>
    <cellStyle name="40 % - Akzent6 3 2 2 4" xfId="3759"/>
    <cellStyle name="40 % - Akzent6 3 2 2 4 2" xfId="7120"/>
    <cellStyle name="40 % - Akzent6 3 2 2 4 2 2" xfId="20571"/>
    <cellStyle name="40 % - Akzent6 3 2 2 4 2 3" xfId="34055"/>
    <cellStyle name="40 % - Akzent6 3 2 2 4 2 4" xfId="47546"/>
    <cellStyle name="40 % - Akzent6 3 2 2 4 3" xfId="10476"/>
    <cellStyle name="40 % - Akzent6 3 2 2 4 3 2" xfId="23927"/>
    <cellStyle name="40 % - Akzent6 3 2 2 4 3 3" xfId="37411"/>
    <cellStyle name="40 % - Akzent6 3 2 2 4 3 4" xfId="50902"/>
    <cellStyle name="40 % - Akzent6 3 2 2 4 4" xfId="13832"/>
    <cellStyle name="40 % - Akzent6 3 2 2 4 4 2" xfId="27283"/>
    <cellStyle name="40 % - Akzent6 3 2 2 4 4 3" xfId="40767"/>
    <cellStyle name="40 % - Akzent6 3 2 2 4 4 4" xfId="54258"/>
    <cellStyle name="40 % - Akzent6 3 2 2 4 5" xfId="17214"/>
    <cellStyle name="40 % - Akzent6 3 2 2 4 6" xfId="30698"/>
    <cellStyle name="40 % - Akzent6 3 2 2 4 7" xfId="44189"/>
    <cellStyle name="40 % - Akzent6 3 2 2 5" xfId="4339"/>
    <cellStyle name="40 % - Akzent6 3 2 2 5 2" xfId="7696"/>
    <cellStyle name="40 % - Akzent6 3 2 2 5 2 2" xfId="21147"/>
    <cellStyle name="40 % - Akzent6 3 2 2 5 2 3" xfId="34631"/>
    <cellStyle name="40 % - Akzent6 3 2 2 5 2 4" xfId="48122"/>
    <cellStyle name="40 % - Akzent6 3 2 2 5 3" xfId="11052"/>
    <cellStyle name="40 % - Akzent6 3 2 2 5 3 2" xfId="24503"/>
    <cellStyle name="40 % - Akzent6 3 2 2 5 3 3" xfId="37987"/>
    <cellStyle name="40 % - Akzent6 3 2 2 5 3 4" xfId="51478"/>
    <cellStyle name="40 % - Akzent6 3 2 2 5 4" xfId="14408"/>
    <cellStyle name="40 % - Akzent6 3 2 2 5 4 2" xfId="27859"/>
    <cellStyle name="40 % - Akzent6 3 2 2 5 4 3" xfId="41343"/>
    <cellStyle name="40 % - Akzent6 3 2 2 5 4 4" xfId="54834"/>
    <cellStyle name="40 % - Akzent6 3 2 2 5 5" xfId="17790"/>
    <cellStyle name="40 % - Akzent6 3 2 2 5 6" xfId="31274"/>
    <cellStyle name="40 % - Akzent6 3 2 2 5 7" xfId="44765"/>
    <cellStyle name="40 % - Akzent6 3 2 2 6" xfId="4889"/>
    <cellStyle name="40 % - Akzent6 3 2 2 6 2" xfId="18340"/>
    <cellStyle name="40 % - Akzent6 3 2 2 6 3" xfId="31824"/>
    <cellStyle name="40 % - Akzent6 3 2 2 6 4" xfId="45315"/>
    <cellStyle name="40 % - Akzent6 3 2 2 7" xfId="8245"/>
    <cellStyle name="40 % - Akzent6 3 2 2 7 2" xfId="21696"/>
    <cellStyle name="40 % - Akzent6 3 2 2 7 3" xfId="35180"/>
    <cellStyle name="40 % - Akzent6 3 2 2 7 4" xfId="48671"/>
    <cellStyle name="40 % - Akzent6 3 2 2 8" xfId="11601"/>
    <cellStyle name="40 % - Akzent6 3 2 2 8 2" xfId="25052"/>
    <cellStyle name="40 % - Akzent6 3 2 2 8 3" xfId="38536"/>
    <cellStyle name="40 % - Akzent6 3 2 2 8 4" xfId="52027"/>
    <cellStyle name="40 % - Akzent6 3 2 2 9" xfId="14982"/>
    <cellStyle name="40 % - Akzent6 3 2 3" xfId="1824"/>
    <cellStyle name="40 % - Akzent6 3 2 3 2" xfId="2964"/>
    <cellStyle name="40 % - Akzent6 3 2 3 2 2" xfId="6325"/>
    <cellStyle name="40 % - Akzent6 3 2 3 2 2 2" xfId="19776"/>
    <cellStyle name="40 % - Akzent6 3 2 3 2 2 3" xfId="33260"/>
    <cellStyle name="40 % - Akzent6 3 2 3 2 2 4" xfId="46751"/>
    <cellStyle name="40 % - Akzent6 3 2 3 2 3" xfId="9681"/>
    <cellStyle name="40 % - Akzent6 3 2 3 2 3 2" xfId="23132"/>
    <cellStyle name="40 % - Akzent6 3 2 3 2 3 3" xfId="36616"/>
    <cellStyle name="40 % - Akzent6 3 2 3 2 3 4" xfId="50107"/>
    <cellStyle name="40 % - Akzent6 3 2 3 2 4" xfId="13037"/>
    <cellStyle name="40 % - Akzent6 3 2 3 2 4 2" xfId="26488"/>
    <cellStyle name="40 % - Akzent6 3 2 3 2 4 3" xfId="39972"/>
    <cellStyle name="40 % - Akzent6 3 2 3 2 4 4" xfId="53463"/>
    <cellStyle name="40 % - Akzent6 3 2 3 2 5" xfId="16419"/>
    <cellStyle name="40 % - Akzent6 3 2 3 2 6" xfId="29903"/>
    <cellStyle name="40 % - Akzent6 3 2 3 2 7" xfId="43394"/>
    <cellStyle name="40 % - Akzent6 3 2 3 3" xfId="5198"/>
    <cellStyle name="40 % - Akzent6 3 2 3 3 2" xfId="18649"/>
    <cellStyle name="40 % - Akzent6 3 2 3 3 3" xfId="32133"/>
    <cellStyle name="40 % - Akzent6 3 2 3 3 4" xfId="45624"/>
    <cellStyle name="40 % - Akzent6 3 2 3 4" xfId="8554"/>
    <cellStyle name="40 % - Akzent6 3 2 3 4 2" xfId="22005"/>
    <cellStyle name="40 % - Akzent6 3 2 3 4 3" xfId="35489"/>
    <cellStyle name="40 % - Akzent6 3 2 3 4 4" xfId="48980"/>
    <cellStyle name="40 % - Akzent6 3 2 3 5" xfId="11910"/>
    <cellStyle name="40 % - Akzent6 3 2 3 5 2" xfId="25361"/>
    <cellStyle name="40 % - Akzent6 3 2 3 5 3" xfId="38845"/>
    <cellStyle name="40 % - Akzent6 3 2 3 5 4" xfId="52336"/>
    <cellStyle name="40 % - Akzent6 3 2 3 6" xfId="15292"/>
    <cellStyle name="40 % - Akzent6 3 2 3 7" xfId="28776"/>
    <cellStyle name="40 % - Akzent6 3 2 3 8" xfId="42267"/>
    <cellStyle name="40 % - Akzent6 3 2 4" xfId="2403"/>
    <cellStyle name="40 % - Akzent6 3 2 4 2" xfId="5765"/>
    <cellStyle name="40 % - Akzent6 3 2 4 2 2" xfId="19216"/>
    <cellStyle name="40 % - Akzent6 3 2 4 2 3" xfId="32700"/>
    <cellStyle name="40 % - Akzent6 3 2 4 2 4" xfId="46191"/>
    <cellStyle name="40 % - Akzent6 3 2 4 3" xfId="9121"/>
    <cellStyle name="40 % - Akzent6 3 2 4 3 2" xfId="22572"/>
    <cellStyle name="40 % - Akzent6 3 2 4 3 3" xfId="36056"/>
    <cellStyle name="40 % - Akzent6 3 2 4 3 4" xfId="49547"/>
    <cellStyle name="40 % - Akzent6 3 2 4 4" xfId="12477"/>
    <cellStyle name="40 % - Akzent6 3 2 4 4 2" xfId="25928"/>
    <cellStyle name="40 % - Akzent6 3 2 4 4 3" xfId="39412"/>
    <cellStyle name="40 % - Akzent6 3 2 4 4 4" xfId="52903"/>
    <cellStyle name="40 % - Akzent6 3 2 4 5" xfId="15859"/>
    <cellStyle name="40 % - Akzent6 3 2 4 6" xfId="29343"/>
    <cellStyle name="40 % - Akzent6 3 2 4 7" xfId="42834"/>
    <cellStyle name="40 % - Akzent6 3 2 5" xfId="3509"/>
    <cellStyle name="40 % - Akzent6 3 2 5 2" xfId="6870"/>
    <cellStyle name="40 % - Akzent6 3 2 5 2 2" xfId="20321"/>
    <cellStyle name="40 % - Akzent6 3 2 5 2 3" xfId="33805"/>
    <cellStyle name="40 % - Akzent6 3 2 5 2 4" xfId="47296"/>
    <cellStyle name="40 % - Akzent6 3 2 5 3" xfId="10226"/>
    <cellStyle name="40 % - Akzent6 3 2 5 3 2" xfId="23677"/>
    <cellStyle name="40 % - Akzent6 3 2 5 3 3" xfId="37161"/>
    <cellStyle name="40 % - Akzent6 3 2 5 3 4" xfId="50652"/>
    <cellStyle name="40 % - Akzent6 3 2 5 4" xfId="13582"/>
    <cellStyle name="40 % - Akzent6 3 2 5 4 2" xfId="27033"/>
    <cellStyle name="40 % - Akzent6 3 2 5 4 3" xfId="40517"/>
    <cellStyle name="40 % - Akzent6 3 2 5 4 4" xfId="54008"/>
    <cellStyle name="40 % - Akzent6 3 2 5 5" xfId="16964"/>
    <cellStyle name="40 % - Akzent6 3 2 5 6" xfId="30448"/>
    <cellStyle name="40 % - Akzent6 3 2 5 7" xfId="43939"/>
    <cellStyle name="40 % - Akzent6 3 2 6" xfId="4089"/>
    <cellStyle name="40 % - Akzent6 3 2 6 2" xfId="7446"/>
    <cellStyle name="40 % - Akzent6 3 2 6 2 2" xfId="20897"/>
    <cellStyle name="40 % - Akzent6 3 2 6 2 3" xfId="34381"/>
    <cellStyle name="40 % - Akzent6 3 2 6 2 4" xfId="47872"/>
    <cellStyle name="40 % - Akzent6 3 2 6 3" xfId="10802"/>
    <cellStyle name="40 % - Akzent6 3 2 6 3 2" xfId="24253"/>
    <cellStyle name="40 % - Akzent6 3 2 6 3 3" xfId="37737"/>
    <cellStyle name="40 % - Akzent6 3 2 6 3 4" xfId="51228"/>
    <cellStyle name="40 % - Akzent6 3 2 6 4" xfId="14158"/>
    <cellStyle name="40 % - Akzent6 3 2 6 4 2" xfId="27609"/>
    <cellStyle name="40 % - Akzent6 3 2 6 4 3" xfId="41093"/>
    <cellStyle name="40 % - Akzent6 3 2 6 4 4" xfId="54584"/>
    <cellStyle name="40 % - Akzent6 3 2 6 5" xfId="17540"/>
    <cellStyle name="40 % - Akzent6 3 2 6 6" xfId="31024"/>
    <cellStyle name="40 % - Akzent6 3 2 6 7" xfId="44515"/>
    <cellStyle name="40 % - Akzent6 3 2 7" xfId="4639"/>
    <cellStyle name="40 % - Akzent6 3 2 7 2" xfId="18090"/>
    <cellStyle name="40 % - Akzent6 3 2 7 3" xfId="31574"/>
    <cellStyle name="40 % - Akzent6 3 2 7 4" xfId="45065"/>
    <cellStyle name="40 % - Akzent6 3 2 8" xfId="7995"/>
    <cellStyle name="40 % - Akzent6 3 2 8 2" xfId="21446"/>
    <cellStyle name="40 % - Akzent6 3 2 8 3" xfId="34930"/>
    <cellStyle name="40 % - Akzent6 3 2 8 4" xfId="48421"/>
    <cellStyle name="40 % - Akzent6 3 2 9" xfId="11351"/>
    <cellStyle name="40 % - Akzent6 3 2 9 2" xfId="24802"/>
    <cellStyle name="40 % - Akzent6 3 2 9 3" xfId="38286"/>
    <cellStyle name="40 % - Akzent6 3 2 9 4" xfId="51777"/>
    <cellStyle name="40 % - Akzent6 3 3" xfId="1399"/>
    <cellStyle name="40 % - Akzent6 3 3 10" xfId="28364"/>
    <cellStyle name="40 % - Akzent6 3 3 11" xfId="41855"/>
    <cellStyle name="40 % - Akzent6 3 3 2" xfId="1973"/>
    <cellStyle name="40 % - Akzent6 3 3 2 2" xfId="3113"/>
    <cellStyle name="40 % - Akzent6 3 3 2 2 2" xfId="6474"/>
    <cellStyle name="40 % - Akzent6 3 3 2 2 2 2" xfId="19925"/>
    <cellStyle name="40 % - Akzent6 3 3 2 2 2 3" xfId="33409"/>
    <cellStyle name="40 % - Akzent6 3 3 2 2 2 4" xfId="46900"/>
    <cellStyle name="40 % - Akzent6 3 3 2 2 3" xfId="9830"/>
    <cellStyle name="40 % - Akzent6 3 3 2 2 3 2" xfId="23281"/>
    <cellStyle name="40 % - Akzent6 3 3 2 2 3 3" xfId="36765"/>
    <cellStyle name="40 % - Akzent6 3 3 2 2 3 4" xfId="50256"/>
    <cellStyle name="40 % - Akzent6 3 3 2 2 4" xfId="13186"/>
    <cellStyle name="40 % - Akzent6 3 3 2 2 4 2" xfId="26637"/>
    <cellStyle name="40 % - Akzent6 3 3 2 2 4 3" xfId="40121"/>
    <cellStyle name="40 % - Akzent6 3 3 2 2 4 4" xfId="53612"/>
    <cellStyle name="40 % - Akzent6 3 3 2 2 5" xfId="16568"/>
    <cellStyle name="40 % - Akzent6 3 3 2 2 6" xfId="30052"/>
    <cellStyle name="40 % - Akzent6 3 3 2 2 7" xfId="43543"/>
    <cellStyle name="40 % - Akzent6 3 3 2 3" xfId="5347"/>
    <cellStyle name="40 % - Akzent6 3 3 2 3 2" xfId="18798"/>
    <cellStyle name="40 % - Akzent6 3 3 2 3 3" xfId="32282"/>
    <cellStyle name="40 % - Akzent6 3 3 2 3 4" xfId="45773"/>
    <cellStyle name="40 % - Akzent6 3 3 2 4" xfId="8703"/>
    <cellStyle name="40 % - Akzent6 3 3 2 4 2" xfId="22154"/>
    <cellStyle name="40 % - Akzent6 3 3 2 4 3" xfId="35638"/>
    <cellStyle name="40 % - Akzent6 3 3 2 4 4" xfId="49129"/>
    <cellStyle name="40 % - Akzent6 3 3 2 5" xfId="12059"/>
    <cellStyle name="40 % - Akzent6 3 3 2 5 2" xfId="25510"/>
    <cellStyle name="40 % - Akzent6 3 3 2 5 3" xfId="38994"/>
    <cellStyle name="40 % - Akzent6 3 3 2 5 4" xfId="52485"/>
    <cellStyle name="40 % - Akzent6 3 3 2 6" xfId="15441"/>
    <cellStyle name="40 % - Akzent6 3 3 2 7" xfId="28925"/>
    <cellStyle name="40 % - Akzent6 3 3 2 8" xfId="42416"/>
    <cellStyle name="40 % - Akzent6 3 3 3" xfId="2553"/>
    <cellStyle name="40 % - Akzent6 3 3 3 2" xfId="5914"/>
    <cellStyle name="40 % - Akzent6 3 3 3 2 2" xfId="19365"/>
    <cellStyle name="40 % - Akzent6 3 3 3 2 3" xfId="32849"/>
    <cellStyle name="40 % - Akzent6 3 3 3 2 4" xfId="46340"/>
    <cellStyle name="40 % - Akzent6 3 3 3 3" xfId="9270"/>
    <cellStyle name="40 % - Akzent6 3 3 3 3 2" xfId="22721"/>
    <cellStyle name="40 % - Akzent6 3 3 3 3 3" xfId="36205"/>
    <cellStyle name="40 % - Akzent6 3 3 3 3 4" xfId="49696"/>
    <cellStyle name="40 % - Akzent6 3 3 3 4" xfId="12626"/>
    <cellStyle name="40 % - Akzent6 3 3 3 4 2" xfId="26077"/>
    <cellStyle name="40 % - Akzent6 3 3 3 4 3" xfId="39561"/>
    <cellStyle name="40 % - Akzent6 3 3 3 4 4" xfId="53052"/>
    <cellStyle name="40 % - Akzent6 3 3 3 5" xfId="16008"/>
    <cellStyle name="40 % - Akzent6 3 3 3 6" xfId="29492"/>
    <cellStyle name="40 % - Akzent6 3 3 3 7" xfId="42983"/>
    <cellStyle name="40 % - Akzent6 3 3 4" xfId="3658"/>
    <cellStyle name="40 % - Akzent6 3 3 4 2" xfId="7019"/>
    <cellStyle name="40 % - Akzent6 3 3 4 2 2" xfId="20470"/>
    <cellStyle name="40 % - Akzent6 3 3 4 2 3" xfId="33954"/>
    <cellStyle name="40 % - Akzent6 3 3 4 2 4" xfId="47445"/>
    <cellStyle name="40 % - Akzent6 3 3 4 3" xfId="10375"/>
    <cellStyle name="40 % - Akzent6 3 3 4 3 2" xfId="23826"/>
    <cellStyle name="40 % - Akzent6 3 3 4 3 3" xfId="37310"/>
    <cellStyle name="40 % - Akzent6 3 3 4 3 4" xfId="50801"/>
    <cellStyle name="40 % - Akzent6 3 3 4 4" xfId="13731"/>
    <cellStyle name="40 % - Akzent6 3 3 4 4 2" xfId="27182"/>
    <cellStyle name="40 % - Akzent6 3 3 4 4 3" xfId="40666"/>
    <cellStyle name="40 % - Akzent6 3 3 4 4 4" xfId="54157"/>
    <cellStyle name="40 % - Akzent6 3 3 4 5" xfId="17113"/>
    <cellStyle name="40 % - Akzent6 3 3 4 6" xfId="30597"/>
    <cellStyle name="40 % - Akzent6 3 3 4 7" xfId="44088"/>
    <cellStyle name="40 % - Akzent6 3 3 5" xfId="4238"/>
    <cellStyle name="40 % - Akzent6 3 3 5 2" xfId="7595"/>
    <cellStyle name="40 % - Akzent6 3 3 5 2 2" xfId="21046"/>
    <cellStyle name="40 % - Akzent6 3 3 5 2 3" xfId="34530"/>
    <cellStyle name="40 % - Akzent6 3 3 5 2 4" xfId="48021"/>
    <cellStyle name="40 % - Akzent6 3 3 5 3" xfId="10951"/>
    <cellStyle name="40 % - Akzent6 3 3 5 3 2" xfId="24402"/>
    <cellStyle name="40 % - Akzent6 3 3 5 3 3" xfId="37886"/>
    <cellStyle name="40 % - Akzent6 3 3 5 3 4" xfId="51377"/>
    <cellStyle name="40 % - Akzent6 3 3 5 4" xfId="14307"/>
    <cellStyle name="40 % - Akzent6 3 3 5 4 2" xfId="27758"/>
    <cellStyle name="40 % - Akzent6 3 3 5 4 3" xfId="41242"/>
    <cellStyle name="40 % - Akzent6 3 3 5 4 4" xfId="54733"/>
    <cellStyle name="40 % - Akzent6 3 3 5 5" xfId="17689"/>
    <cellStyle name="40 % - Akzent6 3 3 5 6" xfId="31173"/>
    <cellStyle name="40 % - Akzent6 3 3 5 7" xfId="44664"/>
    <cellStyle name="40 % - Akzent6 3 3 6" xfId="4788"/>
    <cellStyle name="40 % - Akzent6 3 3 6 2" xfId="18239"/>
    <cellStyle name="40 % - Akzent6 3 3 6 3" xfId="31723"/>
    <cellStyle name="40 % - Akzent6 3 3 6 4" xfId="45214"/>
    <cellStyle name="40 % - Akzent6 3 3 7" xfId="8144"/>
    <cellStyle name="40 % - Akzent6 3 3 7 2" xfId="21595"/>
    <cellStyle name="40 % - Akzent6 3 3 7 3" xfId="35079"/>
    <cellStyle name="40 % - Akzent6 3 3 7 4" xfId="48570"/>
    <cellStyle name="40 % - Akzent6 3 3 8" xfId="11500"/>
    <cellStyle name="40 % - Akzent6 3 3 8 2" xfId="24951"/>
    <cellStyle name="40 % - Akzent6 3 3 8 3" xfId="38435"/>
    <cellStyle name="40 % - Akzent6 3 3 8 4" xfId="51926"/>
    <cellStyle name="40 % - Akzent6 3 3 9" xfId="14881"/>
    <cellStyle name="40 % - Akzent6 3 4" xfId="1724"/>
    <cellStyle name="40 % - Akzent6 3 4 2" xfId="2863"/>
    <cellStyle name="40 % - Akzent6 3 4 2 2" xfId="6224"/>
    <cellStyle name="40 % - Akzent6 3 4 2 2 2" xfId="19675"/>
    <cellStyle name="40 % - Akzent6 3 4 2 2 3" xfId="33159"/>
    <cellStyle name="40 % - Akzent6 3 4 2 2 4" xfId="46650"/>
    <cellStyle name="40 % - Akzent6 3 4 2 3" xfId="9580"/>
    <cellStyle name="40 % - Akzent6 3 4 2 3 2" xfId="23031"/>
    <cellStyle name="40 % - Akzent6 3 4 2 3 3" xfId="36515"/>
    <cellStyle name="40 % - Akzent6 3 4 2 3 4" xfId="50006"/>
    <cellStyle name="40 % - Akzent6 3 4 2 4" xfId="12936"/>
    <cellStyle name="40 % - Akzent6 3 4 2 4 2" xfId="26387"/>
    <cellStyle name="40 % - Akzent6 3 4 2 4 3" xfId="39871"/>
    <cellStyle name="40 % - Akzent6 3 4 2 4 4" xfId="53362"/>
    <cellStyle name="40 % - Akzent6 3 4 2 5" xfId="16318"/>
    <cellStyle name="40 % - Akzent6 3 4 2 6" xfId="29802"/>
    <cellStyle name="40 % - Akzent6 3 4 2 7" xfId="43293"/>
    <cellStyle name="40 % - Akzent6 3 4 3" xfId="5097"/>
    <cellStyle name="40 % - Akzent6 3 4 3 2" xfId="18548"/>
    <cellStyle name="40 % - Akzent6 3 4 3 3" xfId="32032"/>
    <cellStyle name="40 % - Akzent6 3 4 3 4" xfId="45523"/>
    <cellStyle name="40 % - Akzent6 3 4 4" xfId="8453"/>
    <cellStyle name="40 % - Akzent6 3 4 4 2" xfId="21904"/>
    <cellStyle name="40 % - Akzent6 3 4 4 3" xfId="35388"/>
    <cellStyle name="40 % - Akzent6 3 4 4 4" xfId="48879"/>
    <cellStyle name="40 % - Akzent6 3 4 5" xfId="11809"/>
    <cellStyle name="40 % - Akzent6 3 4 5 2" xfId="25260"/>
    <cellStyle name="40 % - Akzent6 3 4 5 3" xfId="38744"/>
    <cellStyle name="40 % - Akzent6 3 4 5 4" xfId="52235"/>
    <cellStyle name="40 % - Akzent6 3 4 6" xfId="15191"/>
    <cellStyle name="40 % - Akzent6 3 4 7" xfId="28675"/>
    <cellStyle name="40 % - Akzent6 3 4 8" xfId="42166"/>
    <cellStyle name="40 % - Akzent6 3 5" xfId="2301"/>
    <cellStyle name="40 % - Akzent6 3 5 2" xfId="5663"/>
    <cellStyle name="40 % - Akzent6 3 5 2 2" xfId="19114"/>
    <cellStyle name="40 % - Akzent6 3 5 2 3" xfId="32598"/>
    <cellStyle name="40 % - Akzent6 3 5 2 4" xfId="46089"/>
    <cellStyle name="40 % - Akzent6 3 5 3" xfId="9019"/>
    <cellStyle name="40 % - Akzent6 3 5 3 2" xfId="22470"/>
    <cellStyle name="40 % - Akzent6 3 5 3 3" xfId="35954"/>
    <cellStyle name="40 % - Akzent6 3 5 3 4" xfId="49445"/>
    <cellStyle name="40 % - Akzent6 3 5 4" xfId="12375"/>
    <cellStyle name="40 % - Akzent6 3 5 4 2" xfId="25826"/>
    <cellStyle name="40 % - Akzent6 3 5 4 3" xfId="39310"/>
    <cellStyle name="40 % - Akzent6 3 5 4 4" xfId="52801"/>
    <cellStyle name="40 % - Akzent6 3 5 5" xfId="15757"/>
    <cellStyle name="40 % - Akzent6 3 5 6" xfId="29241"/>
    <cellStyle name="40 % - Akzent6 3 5 7" xfId="42732"/>
    <cellStyle name="40 % - Akzent6 3 6" xfId="3407"/>
    <cellStyle name="40 % - Akzent6 3 6 2" xfId="6768"/>
    <cellStyle name="40 % - Akzent6 3 6 2 2" xfId="20219"/>
    <cellStyle name="40 % - Akzent6 3 6 2 3" xfId="33703"/>
    <cellStyle name="40 % - Akzent6 3 6 2 4" xfId="47194"/>
    <cellStyle name="40 % - Akzent6 3 6 3" xfId="10124"/>
    <cellStyle name="40 % - Akzent6 3 6 3 2" xfId="23575"/>
    <cellStyle name="40 % - Akzent6 3 6 3 3" xfId="37059"/>
    <cellStyle name="40 % - Akzent6 3 6 3 4" xfId="50550"/>
    <cellStyle name="40 % - Akzent6 3 6 4" xfId="13480"/>
    <cellStyle name="40 % - Akzent6 3 6 4 2" xfId="26931"/>
    <cellStyle name="40 % - Akzent6 3 6 4 3" xfId="40415"/>
    <cellStyle name="40 % - Akzent6 3 6 4 4" xfId="53906"/>
    <cellStyle name="40 % - Akzent6 3 6 5" xfId="16862"/>
    <cellStyle name="40 % - Akzent6 3 6 6" xfId="30346"/>
    <cellStyle name="40 % - Akzent6 3 6 7" xfId="43837"/>
    <cellStyle name="40 % - Akzent6 3 7" xfId="3987"/>
    <cellStyle name="40 % - Akzent6 3 7 2" xfId="7344"/>
    <cellStyle name="40 % - Akzent6 3 7 2 2" xfId="20795"/>
    <cellStyle name="40 % - Akzent6 3 7 2 3" xfId="34279"/>
    <cellStyle name="40 % - Akzent6 3 7 2 4" xfId="47770"/>
    <cellStyle name="40 % - Akzent6 3 7 3" xfId="10700"/>
    <cellStyle name="40 % - Akzent6 3 7 3 2" xfId="24151"/>
    <cellStyle name="40 % - Akzent6 3 7 3 3" xfId="37635"/>
    <cellStyle name="40 % - Akzent6 3 7 3 4" xfId="51126"/>
    <cellStyle name="40 % - Akzent6 3 7 4" xfId="14056"/>
    <cellStyle name="40 % - Akzent6 3 7 4 2" xfId="27507"/>
    <cellStyle name="40 % - Akzent6 3 7 4 3" xfId="40991"/>
    <cellStyle name="40 % - Akzent6 3 7 4 4" xfId="54482"/>
    <cellStyle name="40 % - Akzent6 3 7 5" xfId="17438"/>
    <cellStyle name="40 % - Akzent6 3 7 6" xfId="30922"/>
    <cellStyle name="40 % - Akzent6 3 7 7" xfId="44413"/>
    <cellStyle name="40 % - Akzent6 3 8" xfId="4537"/>
    <cellStyle name="40 % - Akzent6 3 8 2" xfId="17988"/>
    <cellStyle name="40 % - Akzent6 3 8 3" xfId="31472"/>
    <cellStyle name="40 % - Akzent6 3 8 4" xfId="44963"/>
    <cellStyle name="40 % - Akzent6 3 9" xfId="7893"/>
    <cellStyle name="40 % - Akzent6 3 9 2" xfId="21344"/>
    <cellStyle name="40 % - Akzent6 3 9 3" xfId="34828"/>
    <cellStyle name="40 % - Akzent6 3 9 4" xfId="48319"/>
    <cellStyle name="40 % - Akzent6 4" xfId="1184"/>
    <cellStyle name="40 % - Akzent6 4 10" xfId="11268"/>
    <cellStyle name="40 % - Akzent6 4 10 2" xfId="24719"/>
    <cellStyle name="40 % - Akzent6 4 10 3" xfId="38203"/>
    <cellStyle name="40 % - Akzent6 4 10 4" xfId="51694"/>
    <cellStyle name="40 % - Akzent6 4 11" xfId="14649"/>
    <cellStyle name="40 % - Akzent6 4 12" xfId="28132"/>
    <cellStyle name="40 % - Akzent6 4 13" xfId="41623"/>
    <cellStyle name="40 % - Akzent6 4 2" xfId="1278"/>
    <cellStyle name="40 % - Akzent6 4 2 10" xfId="14751"/>
    <cellStyle name="40 % - Akzent6 4 2 11" xfId="28234"/>
    <cellStyle name="40 % - Akzent6 4 2 12" xfId="41725"/>
    <cellStyle name="40 % - Akzent6 4 2 2" xfId="1516"/>
    <cellStyle name="40 % - Akzent6 4 2 2 10" xfId="28484"/>
    <cellStyle name="40 % - Akzent6 4 2 2 11" xfId="41975"/>
    <cellStyle name="40 % - Akzent6 4 2 2 2" xfId="2092"/>
    <cellStyle name="40 % - Akzent6 4 2 2 2 2" xfId="3233"/>
    <cellStyle name="40 % - Akzent6 4 2 2 2 2 2" xfId="6594"/>
    <cellStyle name="40 % - Akzent6 4 2 2 2 2 2 2" xfId="20045"/>
    <cellStyle name="40 % - Akzent6 4 2 2 2 2 2 3" xfId="33529"/>
    <cellStyle name="40 % - Akzent6 4 2 2 2 2 2 4" xfId="47020"/>
    <cellStyle name="40 % - Akzent6 4 2 2 2 2 3" xfId="9950"/>
    <cellStyle name="40 % - Akzent6 4 2 2 2 2 3 2" xfId="23401"/>
    <cellStyle name="40 % - Akzent6 4 2 2 2 2 3 3" xfId="36885"/>
    <cellStyle name="40 % - Akzent6 4 2 2 2 2 3 4" xfId="50376"/>
    <cellStyle name="40 % - Akzent6 4 2 2 2 2 4" xfId="13306"/>
    <cellStyle name="40 % - Akzent6 4 2 2 2 2 4 2" xfId="26757"/>
    <cellStyle name="40 % - Akzent6 4 2 2 2 2 4 3" xfId="40241"/>
    <cellStyle name="40 % - Akzent6 4 2 2 2 2 4 4" xfId="53732"/>
    <cellStyle name="40 % - Akzent6 4 2 2 2 2 5" xfId="16688"/>
    <cellStyle name="40 % - Akzent6 4 2 2 2 2 6" xfId="30172"/>
    <cellStyle name="40 % - Akzent6 4 2 2 2 2 7" xfId="43663"/>
    <cellStyle name="40 % - Akzent6 4 2 2 2 3" xfId="5467"/>
    <cellStyle name="40 % - Akzent6 4 2 2 2 3 2" xfId="18918"/>
    <cellStyle name="40 % - Akzent6 4 2 2 2 3 3" xfId="32402"/>
    <cellStyle name="40 % - Akzent6 4 2 2 2 3 4" xfId="45893"/>
    <cellStyle name="40 % - Akzent6 4 2 2 2 4" xfId="8823"/>
    <cellStyle name="40 % - Akzent6 4 2 2 2 4 2" xfId="22274"/>
    <cellStyle name="40 % - Akzent6 4 2 2 2 4 3" xfId="35758"/>
    <cellStyle name="40 % - Akzent6 4 2 2 2 4 4" xfId="49249"/>
    <cellStyle name="40 % - Akzent6 4 2 2 2 5" xfId="12179"/>
    <cellStyle name="40 % - Akzent6 4 2 2 2 5 2" xfId="25630"/>
    <cellStyle name="40 % - Akzent6 4 2 2 2 5 3" xfId="39114"/>
    <cellStyle name="40 % - Akzent6 4 2 2 2 5 4" xfId="52605"/>
    <cellStyle name="40 % - Akzent6 4 2 2 2 6" xfId="15561"/>
    <cellStyle name="40 % - Akzent6 4 2 2 2 7" xfId="29045"/>
    <cellStyle name="40 % - Akzent6 4 2 2 2 8" xfId="42536"/>
    <cellStyle name="40 % - Akzent6 4 2 2 3" xfId="2673"/>
    <cellStyle name="40 % - Akzent6 4 2 2 3 2" xfId="6034"/>
    <cellStyle name="40 % - Akzent6 4 2 2 3 2 2" xfId="19485"/>
    <cellStyle name="40 % - Akzent6 4 2 2 3 2 3" xfId="32969"/>
    <cellStyle name="40 % - Akzent6 4 2 2 3 2 4" xfId="46460"/>
    <cellStyle name="40 % - Akzent6 4 2 2 3 3" xfId="9390"/>
    <cellStyle name="40 % - Akzent6 4 2 2 3 3 2" xfId="22841"/>
    <cellStyle name="40 % - Akzent6 4 2 2 3 3 3" xfId="36325"/>
    <cellStyle name="40 % - Akzent6 4 2 2 3 3 4" xfId="49816"/>
    <cellStyle name="40 % - Akzent6 4 2 2 3 4" xfId="12746"/>
    <cellStyle name="40 % - Akzent6 4 2 2 3 4 2" xfId="26197"/>
    <cellStyle name="40 % - Akzent6 4 2 2 3 4 3" xfId="39681"/>
    <cellStyle name="40 % - Akzent6 4 2 2 3 4 4" xfId="53172"/>
    <cellStyle name="40 % - Akzent6 4 2 2 3 5" xfId="16128"/>
    <cellStyle name="40 % - Akzent6 4 2 2 3 6" xfId="29612"/>
    <cellStyle name="40 % - Akzent6 4 2 2 3 7" xfId="43103"/>
    <cellStyle name="40 % - Akzent6 4 2 2 4" xfId="3778"/>
    <cellStyle name="40 % - Akzent6 4 2 2 4 2" xfId="7139"/>
    <cellStyle name="40 % - Akzent6 4 2 2 4 2 2" xfId="20590"/>
    <cellStyle name="40 % - Akzent6 4 2 2 4 2 3" xfId="34074"/>
    <cellStyle name="40 % - Akzent6 4 2 2 4 2 4" xfId="47565"/>
    <cellStyle name="40 % - Akzent6 4 2 2 4 3" xfId="10495"/>
    <cellStyle name="40 % - Akzent6 4 2 2 4 3 2" xfId="23946"/>
    <cellStyle name="40 % - Akzent6 4 2 2 4 3 3" xfId="37430"/>
    <cellStyle name="40 % - Akzent6 4 2 2 4 3 4" xfId="50921"/>
    <cellStyle name="40 % - Akzent6 4 2 2 4 4" xfId="13851"/>
    <cellStyle name="40 % - Akzent6 4 2 2 4 4 2" xfId="27302"/>
    <cellStyle name="40 % - Akzent6 4 2 2 4 4 3" xfId="40786"/>
    <cellStyle name="40 % - Akzent6 4 2 2 4 4 4" xfId="54277"/>
    <cellStyle name="40 % - Akzent6 4 2 2 4 5" xfId="17233"/>
    <cellStyle name="40 % - Akzent6 4 2 2 4 6" xfId="30717"/>
    <cellStyle name="40 % - Akzent6 4 2 2 4 7" xfId="44208"/>
    <cellStyle name="40 % - Akzent6 4 2 2 5" xfId="4358"/>
    <cellStyle name="40 % - Akzent6 4 2 2 5 2" xfId="7715"/>
    <cellStyle name="40 % - Akzent6 4 2 2 5 2 2" xfId="21166"/>
    <cellStyle name="40 % - Akzent6 4 2 2 5 2 3" xfId="34650"/>
    <cellStyle name="40 % - Akzent6 4 2 2 5 2 4" xfId="48141"/>
    <cellStyle name="40 % - Akzent6 4 2 2 5 3" xfId="11071"/>
    <cellStyle name="40 % - Akzent6 4 2 2 5 3 2" xfId="24522"/>
    <cellStyle name="40 % - Akzent6 4 2 2 5 3 3" xfId="38006"/>
    <cellStyle name="40 % - Akzent6 4 2 2 5 3 4" xfId="51497"/>
    <cellStyle name="40 % - Akzent6 4 2 2 5 4" xfId="14427"/>
    <cellStyle name="40 % - Akzent6 4 2 2 5 4 2" xfId="27878"/>
    <cellStyle name="40 % - Akzent6 4 2 2 5 4 3" xfId="41362"/>
    <cellStyle name="40 % - Akzent6 4 2 2 5 4 4" xfId="54853"/>
    <cellStyle name="40 % - Akzent6 4 2 2 5 5" xfId="17809"/>
    <cellStyle name="40 % - Akzent6 4 2 2 5 6" xfId="31293"/>
    <cellStyle name="40 % - Akzent6 4 2 2 5 7" xfId="44784"/>
    <cellStyle name="40 % - Akzent6 4 2 2 6" xfId="4908"/>
    <cellStyle name="40 % - Akzent6 4 2 2 6 2" xfId="18359"/>
    <cellStyle name="40 % - Akzent6 4 2 2 6 3" xfId="31843"/>
    <cellStyle name="40 % - Akzent6 4 2 2 6 4" xfId="45334"/>
    <cellStyle name="40 % - Akzent6 4 2 2 7" xfId="8264"/>
    <cellStyle name="40 % - Akzent6 4 2 2 7 2" xfId="21715"/>
    <cellStyle name="40 % - Akzent6 4 2 2 7 3" xfId="35199"/>
    <cellStyle name="40 % - Akzent6 4 2 2 7 4" xfId="48690"/>
    <cellStyle name="40 % - Akzent6 4 2 2 8" xfId="11620"/>
    <cellStyle name="40 % - Akzent6 4 2 2 8 2" xfId="25071"/>
    <cellStyle name="40 % - Akzent6 4 2 2 8 3" xfId="38555"/>
    <cellStyle name="40 % - Akzent6 4 2 2 8 4" xfId="52046"/>
    <cellStyle name="40 % - Akzent6 4 2 2 9" xfId="15001"/>
    <cellStyle name="40 % - Akzent6 4 2 3" xfId="1843"/>
    <cellStyle name="40 % - Akzent6 4 2 3 2" xfId="2983"/>
    <cellStyle name="40 % - Akzent6 4 2 3 2 2" xfId="6344"/>
    <cellStyle name="40 % - Akzent6 4 2 3 2 2 2" xfId="19795"/>
    <cellStyle name="40 % - Akzent6 4 2 3 2 2 3" xfId="33279"/>
    <cellStyle name="40 % - Akzent6 4 2 3 2 2 4" xfId="46770"/>
    <cellStyle name="40 % - Akzent6 4 2 3 2 3" xfId="9700"/>
    <cellStyle name="40 % - Akzent6 4 2 3 2 3 2" xfId="23151"/>
    <cellStyle name="40 % - Akzent6 4 2 3 2 3 3" xfId="36635"/>
    <cellStyle name="40 % - Akzent6 4 2 3 2 3 4" xfId="50126"/>
    <cellStyle name="40 % - Akzent6 4 2 3 2 4" xfId="13056"/>
    <cellStyle name="40 % - Akzent6 4 2 3 2 4 2" xfId="26507"/>
    <cellStyle name="40 % - Akzent6 4 2 3 2 4 3" xfId="39991"/>
    <cellStyle name="40 % - Akzent6 4 2 3 2 4 4" xfId="53482"/>
    <cellStyle name="40 % - Akzent6 4 2 3 2 5" xfId="16438"/>
    <cellStyle name="40 % - Akzent6 4 2 3 2 6" xfId="29922"/>
    <cellStyle name="40 % - Akzent6 4 2 3 2 7" xfId="43413"/>
    <cellStyle name="40 % - Akzent6 4 2 3 3" xfId="5217"/>
    <cellStyle name="40 % - Akzent6 4 2 3 3 2" xfId="18668"/>
    <cellStyle name="40 % - Akzent6 4 2 3 3 3" xfId="32152"/>
    <cellStyle name="40 % - Akzent6 4 2 3 3 4" xfId="45643"/>
    <cellStyle name="40 % - Akzent6 4 2 3 4" xfId="8573"/>
    <cellStyle name="40 % - Akzent6 4 2 3 4 2" xfId="22024"/>
    <cellStyle name="40 % - Akzent6 4 2 3 4 3" xfId="35508"/>
    <cellStyle name="40 % - Akzent6 4 2 3 4 4" xfId="48999"/>
    <cellStyle name="40 % - Akzent6 4 2 3 5" xfId="11929"/>
    <cellStyle name="40 % - Akzent6 4 2 3 5 2" xfId="25380"/>
    <cellStyle name="40 % - Akzent6 4 2 3 5 3" xfId="38864"/>
    <cellStyle name="40 % - Akzent6 4 2 3 5 4" xfId="52355"/>
    <cellStyle name="40 % - Akzent6 4 2 3 6" xfId="15311"/>
    <cellStyle name="40 % - Akzent6 4 2 3 7" xfId="28795"/>
    <cellStyle name="40 % - Akzent6 4 2 3 8" xfId="42286"/>
    <cellStyle name="40 % - Akzent6 4 2 4" xfId="2422"/>
    <cellStyle name="40 % - Akzent6 4 2 4 2" xfId="5784"/>
    <cellStyle name="40 % - Akzent6 4 2 4 2 2" xfId="19235"/>
    <cellStyle name="40 % - Akzent6 4 2 4 2 3" xfId="32719"/>
    <cellStyle name="40 % - Akzent6 4 2 4 2 4" xfId="46210"/>
    <cellStyle name="40 % - Akzent6 4 2 4 3" xfId="9140"/>
    <cellStyle name="40 % - Akzent6 4 2 4 3 2" xfId="22591"/>
    <cellStyle name="40 % - Akzent6 4 2 4 3 3" xfId="36075"/>
    <cellStyle name="40 % - Akzent6 4 2 4 3 4" xfId="49566"/>
    <cellStyle name="40 % - Akzent6 4 2 4 4" xfId="12496"/>
    <cellStyle name="40 % - Akzent6 4 2 4 4 2" xfId="25947"/>
    <cellStyle name="40 % - Akzent6 4 2 4 4 3" xfId="39431"/>
    <cellStyle name="40 % - Akzent6 4 2 4 4 4" xfId="52922"/>
    <cellStyle name="40 % - Akzent6 4 2 4 5" xfId="15878"/>
    <cellStyle name="40 % - Akzent6 4 2 4 6" xfId="29362"/>
    <cellStyle name="40 % - Akzent6 4 2 4 7" xfId="42853"/>
    <cellStyle name="40 % - Akzent6 4 2 5" xfId="3528"/>
    <cellStyle name="40 % - Akzent6 4 2 5 2" xfId="6889"/>
    <cellStyle name="40 % - Akzent6 4 2 5 2 2" xfId="20340"/>
    <cellStyle name="40 % - Akzent6 4 2 5 2 3" xfId="33824"/>
    <cellStyle name="40 % - Akzent6 4 2 5 2 4" xfId="47315"/>
    <cellStyle name="40 % - Akzent6 4 2 5 3" xfId="10245"/>
    <cellStyle name="40 % - Akzent6 4 2 5 3 2" xfId="23696"/>
    <cellStyle name="40 % - Akzent6 4 2 5 3 3" xfId="37180"/>
    <cellStyle name="40 % - Akzent6 4 2 5 3 4" xfId="50671"/>
    <cellStyle name="40 % - Akzent6 4 2 5 4" xfId="13601"/>
    <cellStyle name="40 % - Akzent6 4 2 5 4 2" xfId="27052"/>
    <cellStyle name="40 % - Akzent6 4 2 5 4 3" xfId="40536"/>
    <cellStyle name="40 % - Akzent6 4 2 5 4 4" xfId="54027"/>
    <cellStyle name="40 % - Akzent6 4 2 5 5" xfId="16983"/>
    <cellStyle name="40 % - Akzent6 4 2 5 6" xfId="30467"/>
    <cellStyle name="40 % - Akzent6 4 2 5 7" xfId="43958"/>
    <cellStyle name="40 % - Akzent6 4 2 6" xfId="4108"/>
    <cellStyle name="40 % - Akzent6 4 2 6 2" xfId="7465"/>
    <cellStyle name="40 % - Akzent6 4 2 6 2 2" xfId="20916"/>
    <cellStyle name="40 % - Akzent6 4 2 6 2 3" xfId="34400"/>
    <cellStyle name="40 % - Akzent6 4 2 6 2 4" xfId="47891"/>
    <cellStyle name="40 % - Akzent6 4 2 6 3" xfId="10821"/>
    <cellStyle name="40 % - Akzent6 4 2 6 3 2" xfId="24272"/>
    <cellStyle name="40 % - Akzent6 4 2 6 3 3" xfId="37756"/>
    <cellStyle name="40 % - Akzent6 4 2 6 3 4" xfId="51247"/>
    <cellStyle name="40 % - Akzent6 4 2 6 4" xfId="14177"/>
    <cellStyle name="40 % - Akzent6 4 2 6 4 2" xfId="27628"/>
    <cellStyle name="40 % - Akzent6 4 2 6 4 3" xfId="41112"/>
    <cellStyle name="40 % - Akzent6 4 2 6 4 4" xfId="54603"/>
    <cellStyle name="40 % - Akzent6 4 2 6 5" xfId="17559"/>
    <cellStyle name="40 % - Akzent6 4 2 6 6" xfId="31043"/>
    <cellStyle name="40 % - Akzent6 4 2 6 7" xfId="44534"/>
    <cellStyle name="40 % - Akzent6 4 2 7" xfId="4658"/>
    <cellStyle name="40 % - Akzent6 4 2 7 2" xfId="18109"/>
    <cellStyle name="40 % - Akzent6 4 2 7 3" xfId="31593"/>
    <cellStyle name="40 % - Akzent6 4 2 7 4" xfId="45084"/>
    <cellStyle name="40 % - Akzent6 4 2 8" xfId="8014"/>
    <cellStyle name="40 % - Akzent6 4 2 8 2" xfId="21465"/>
    <cellStyle name="40 % - Akzent6 4 2 8 3" xfId="34949"/>
    <cellStyle name="40 % - Akzent6 4 2 8 4" xfId="48440"/>
    <cellStyle name="40 % - Akzent6 4 2 9" xfId="11370"/>
    <cellStyle name="40 % - Akzent6 4 2 9 2" xfId="24821"/>
    <cellStyle name="40 % - Akzent6 4 2 9 3" xfId="38305"/>
    <cellStyle name="40 % - Akzent6 4 2 9 4" xfId="51796"/>
    <cellStyle name="40 % - Akzent6 4 3" xfId="1418"/>
    <cellStyle name="40 % - Akzent6 4 3 10" xfId="28383"/>
    <cellStyle name="40 % - Akzent6 4 3 11" xfId="41874"/>
    <cellStyle name="40 % - Akzent6 4 3 2" xfId="1992"/>
    <cellStyle name="40 % - Akzent6 4 3 2 2" xfId="3132"/>
    <cellStyle name="40 % - Akzent6 4 3 2 2 2" xfId="6493"/>
    <cellStyle name="40 % - Akzent6 4 3 2 2 2 2" xfId="19944"/>
    <cellStyle name="40 % - Akzent6 4 3 2 2 2 3" xfId="33428"/>
    <cellStyle name="40 % - Akzent6 4 3 2 2 2 4" xfId="46919"/>
    <cellStyle name="40 % - Akzent6 4 3 2 2 3" xfId="9849"/>
    <cellStyle name="40 % - Akzent6 4 3 2 2 3 2" xfId="23300"/>
    <cellStyle name="40 % - Akzent6 4 3 2 2 3 3" xfId="36784"/>
    <cellStyle name="40 % - Akzent6 4 3 2 2 3 4" xfId="50275"/>
    <cellStyle name="40 % - Akzent6 4 3 2 2 4" xfId="13205"/>
    <cellStyle name="40 % - Akzent6 4 3 2 2 4 2" xfId="26656"/>
    <cellStyle name="40 % - Akzent6 4 3 2 2 4 3" xfId="40140"/>
    <cellStyle name="40 % - Akzent6 4 3 2 2 4 4" xfId="53631"/>
    <cellStyle name="40 % - Akzent6 4 3 2 2 5" xfId="16587"/>
    <cellStyle name="40 % - Akzent6 4 3 2 2 6" xfId="30071"/>
    <cellStyle name="40 % - Akzent6 4 3 2 2 7" xfId="43562"/>
    <cellStyle name="40 % - Akzent6 4 3 2 3" xfId="5366"/>
    <cellStyle name="40 % - Akzent6 4 3 2 3 2" xfId="18817"/>
    <cellStyle name="40 % - Akzent6 4 3 2 3 3" xfId="32301"/>
    <cellStyle name="40 % - Akzent6 4 3 2 3 4" xfId="45792"/>
    <cellStyle name="40 % - Akzent6 4 3 2 4" xfId="8722"/>
    <cellStyle name="40 % - Akzent6 4 3 2 4 2" xfId="22173"/>
    <cellStyle name="40 % - Akzent6 4 3 2 4 3" xfId="35657"/>
    <cellStyle name="40 % - Akzent6 4 3 2 4 4" xfId="49148"/>
    <cellStyle name="40 % - Akzent6 4 3 2 5" xfId="12078"/>
    <cellStyle name="40 % - Akzent6 4 3 2 5 2" xfId="25529"/>
    <cellStyle name="40 % - Akzent6 4 3 2 5 3" xfId="39013"/>
    <cellStyle name="40 % - Akzent6 4 3 2 5 4" xfId="52504"/>
    <cellStyle name="40 % - Akzent6 4 3 2 6" xfId="15460"/>
    <cellStyle name="40 % - Akzent6 4 3 2 7" xfId="28944"/>
    <cellStyle name="40 % - Akzent6 4 3 2 8" xfId="42435"/>
    <cellStyle name="40 % - Akzent6 4 3 3" xfId="2572"/>
    <cellStyle name="40 % - Akzent6 4 3 3 2" xfId="5933"/>
    <cellStyle name="40 % - Akzent6 4 3 3 2 2" xfId="19384"/>
    <cellStyle name="40 % - Akzent6 4 3 3 2 3" xfId="32868"/>
    <cellStyle name="40 % - Akzent6 4 3 3 2 4" xfId="46359"/>
    <cellStyle name="40 % - Akzent6 4 3 3 3" xfId="9289"/>
    <cellStyle name="40 % - Akzent6 4 3 3 3 2" xfId="22740"/>
    <cellStyle name="40 % - Akzent6 4 3 3 3 3" xfId="36224"/>
    <cellStyle name="40 % - Akzent6 4 3 3 3 4" xfId="49715"/>
    <cellStyle name="40 % - Akzent6 4 3 3 4" xfId="12645"/>
    <cellStyle name="40 % - Akzent6 4 3 3 4 2" xfId="26096"/>
    <cellStyle name="40 % - Akzent6 4 3 3 4 3" xfId="39580"/>
    <cellStyle name="40 % - Akzent6 4 3 3 4 4" xfId="53071"/>
    <cellStyle name="40 % - Akzent6 4 3 3 5" xfId="16027"/>
    <cellStyle name="40 % - Akzent6 4 3 3 6" xfId="29511"/>
    <cellStyle name="40 % - Akzent6 4 3 3 7" xfId="43002"/>
    <cellStyle name="40 % - Akzent6 4 3 4" xfId="3677"/>
    <cellStyle name="40 % - Akzent6 4 3 4 2" xfId="7038"/>
    <cellStyle name="40 % - Akzent6 4 3 4 2 2" xfId="20489"/>
    <cellStyle name="40 % - Akzent6 4 3 4 2 3" xfId="33973"/>
    <cellStyle name="40 % - Akzent6 4 3 4 2 4" xfId="47464"/>
    <cellStyle name="40 % - Akzent6 4 3 4 3" xfId="10394"/>
    <cellStyle name="40 % - Akzent6 4 3 4 3 2" xfId="23845"/>
    <cellStyle name="40 % - Akzent6 4 3 4 3 3" xfId="37329"/>
    <cellStyle name="40 % - Akzent6 4 3 4 3 4" xfId="50820"/>
    <cellStyle name="40 % - Akzent6 4 3 4 4" xfId="13750"/>
    <cellStyle name="40 % - Akzent6 4 3 4 4 2" xfId="27201"/>
    <cellStyle name="40 % - Akzent6 4 3 4 4 3" xfId="40685"/>
    <cellStyle name="40 % - Akzent6 4 3 4 4 4" xfId="54176"/>
    <cellStyle name="40 % - Akzent6 4 3 4 5" xfId="17132"/>
    <cellStyle name="40 % - Akzent6 4 3 4 6" xfId="30616"/>
    <cellStyle name="40 % - Akzent6 4 3 4 7" xfId="44107"/>
    <cellStyle name="40 % - Akzent6 4 3 5" xfId="4257"/>
    <cellStyle name="40 % - Akzent6 4 3 5 2" xfId="7614"/>
    <cellStyle name="40 % - Akzent6 4 3 5 2 2" xfId="21065"/>
    <cellStyle name="40 % - Akzent6 4 3 5 2 3" xfId="34549"/>
    <cellStyle name="40 % - Akzent6 4 3 5 2 4" xfId="48040"/>
    <cellStyle name="40 % - Akzent6 4 3 5 3" xfId="10970"/>
    <cellStyle name="40 % - Akzent6 4 3 5 3 2" xfId="24421"/>
    <cellStyle name="40 % - Akzent6 4 3 5 3 3" xfId="37905"/>
    <cellStyle name="40 % - Akzent6 4 3 5 3 4" xfId="51396"/>
    <cellStyle name="40 % - Akzent6 4 3 5 4" xfId="14326"/>
    <cellStyle name="40 % - Akzent6 4 3 5 4 2" xfId="27777"/>
    <cellStyle name="40 % - Akzent6 4 3 5 4 3" xfId="41261"/>
    <cellStyle name="40 % - Akzent6 4 3 5 4 4" xfId="54752"/>
    <cellStyle name="40 % - Akzent6 4 3 5 5" xfId="17708"/>
    <cellStyle name="40 % - Akzent6 4 3 5 6" xfId="31192"/>
    <cellStyle name="40 % - Akzent6 4 3 5 7" xfId="44683"/>
    <cellStyle name="40 % - Akzent6 4 3 6" xfId="4807"/>
    <cellStyle name="40 % - Akzent6 4 3 6 2" xfId="18258"/>
    <cellStyle name="40 % - Akzent6 4 3 6 3" xfId="31742"/>
    <cellStyle name="40 % - Akzent6 4 3 6 4" xfId="45233"/>
    <cellStyle name="40 % - Akzent6 4 3 7" xfId="8163"/>
    <cellStyle name="40 % - Akzent6 4 3 7 2" xfId="21614"/>
    <cellStyle name="40 % - Akzent6 4 3 7 3" xfId="35098"/>
    <cellStyle name="40 % - Akzent6 4 3 7 4" xfId="48589"/>
    <cellStyle name="40 % - Akzent6 4 3 8" xfId="11519"/>
    <cellStyle name="40 % - Akzent6 4 3 8 2" xfId="24970"/>
    <cellStyle name="40 % - Akzent6 4 3 8 3" xfId="38454"/>
    <cellStyle name="40 % - Akzent6 4 3 8 4" xfId="51945"/>
    <cellStyle name="40 % - Akzent6 4 3 9" xfId="14900"/>
    <cellStyle name="40 % - Akzent6 4 4" xfId="1743"/>
    <cellStyle name="40 % - Akzent6 4 4 2" xfId="2882"/>
    <cellStyle name="40 % - Akzent6 4 4 2 2" xfId="6243"/>
    <cellStyle name="40 % - Akzent6 4 4 2 2 2" xfId="19694"/>
    <cellStyle name="40 % - Akzent6 4 4 2 2 3" xfId="33178"/>
    <cellStyle name="40 % - Akzent6 4 4 2 2 4" xfId="46669"/>
    <cellStyle name="40 % - Akzent6 4 4 2 3" xfId="9599"/>
    <cellStyle name="40 % - Akzent6 4 4 2 3 2" xfId="23050"/>
    <cellStyle name="40 % - Akzent6 4 4 2 3 3" xfId="36534"/>
    <cellStyle name="40 % - Akzent6 4 4 2 3 4" xfId="50025"/>
    <cellStyle name="40 % - Akzent6 4 4 2 4" xfId="12955"/>
    <cellStyle name="40 % - Akzent6 4 4 2 4 2" xfId="26406"/>
    <cellStyle name="40 % - Akzent6 4 4 2 4 3" xfId="39890"/>
    <cellStyle name="40 % - Akzent6 4 4 2 4 4" xfId="53381"/>
    <cellStyle name="40 % - Akzent6 4 4 2 5" xfId="16337"/>
    <cellStyle name="40 % - Akzent6 4 4 2 6" xfId="29821"/>
    <cellStyle name="40 % - Akzent6 4 4 2 7" xfId="43312"/>
    <cellStyle name="40 % - Akzent6 4 4 3" xfId="5116"/>
    <cellStyle name="40 % - Akzent6 4 4 3 2" xfId="18567"/>
    <cellStyle name="40 % - Akzent6 4 4 3 3" xfId="32051"/>
    <cellStyle name="40 % - Akzent6 4 4 3 4" xfId="45542"/>
    <cellStyle name="40 % - Akzent6 4 4 4" xfId="8472"/>
    <cellStyle name="40 % - Akzent6 4 4 4 2" xfId="21923"/>
    <cellStyle name="40 % - Akzent6 4 4 4 3" xfId="35407"/>
    <cellStyle name="40 % - Akzent6 4 4 4 4" xfId="48898"/>
    <cellStyle name="40 % - Akzent6 4 4 5" xfId="11828"/>
    <cellStyle name="40 % - Akzent6 4 4 5 2" xfId="25279"/>
    <cellStyle name="40 % - Akzent6 4 4 5 3" xfId="38763"/>
    <cellStyle name="40 % - Akzent6 4 4 5 4" xfId="52254"/>
    <cellStyle name="40 % - Akzent6 4 4 6" xfId="15210"/>
    <cellStyle name="40 % - Akzent6 4 4 7" xfId="28694"/>
    <cellStyle name="40 % - Akzent6 4 4 8" xfId="42185"/>
    <cellStyle name="40 % - Akzent6 4 5" xfId="2320"/>
    <cellStyle name="40 % - Akzent6 4 5 2" xfId="5682"/>
    <cellStyle name="40 % - Akzent6 4 5 2 2" xfId="19133"/>
    <cellStyle name="40 % - Akzent6 4 5 2 3" xfId="32617"/>
    <cellStyle name="40 % - Akzent6 4 5 2 4" xfId="46108"/>
    <cellStyle name="40 % - Akzent6 4 5 3" xfId="9038"/>
    <cellStyle name="40 % - Akzent6 4 5 3 2" xfId="22489"/>
    <cellStyle name="40 % - Akzent6 4 5 3 3" xfId="35973"/>
    <cellStyle name="40 % - Akzent6 4 5 3 4" xfId="49464"/>
    <cellStyle name="40 % - Akzent6 4 5 4" xfId="12394"/>
    <cellStyle name="40 % - Akzent6 4 5 4 2" xfId="25845"/>
    <cellStyle name="40 % - Akzent6 4 5 4 3" xfId="39329"/>
    <cellStyle name="40 % - Akzent6 4 5 4 4" xfId="52820"/>
    <cellStyle name="40 % - Akzent6 4 5 5" xfId="15776"/>
    <cellStyle name="40 % - Akzent6 4 5 6" xfId="29260"/>
    <cellStyle name="40 % - Akzent6 4 5 7" xfId="42751"/>
    <cellStyle name="40 % - Akzent6 4 6" xfId="3426"/>
    <cellStyle name="40 % - Akzent6 4 6 2" xfId="6787"/>
    <cellStyle name="40 % - Akzent6 4 6 2 2" xfId="20238"/>
    <cellStyle name="40 % - Akzent6 4 6 2 3" xfId="33722"/>
    <cellStyle name="40 % - Akzent6 4 6 2 4" xfId="47213"/>
    <cellStyle name="40 % - Akzent6 4 6 3" xfId="10143"/>
    <cellStyle name="40 % - Akzent6 4 6 3 2" xfId="23594"/>
    <cellStyle name="40 % - Akzent6 4 6 3 3" xfId="37078"/>
    <cellStyle name="40 % - Akzent6 4 6 3 4" xfId="50569"/>
    <cellStyle name="40 % - Akzent6 4 6 4" xfId="13499"/>
    <cellStyle name="40 % - Akzent6 4 6 4 2" xfId="26950"/>
    <cellStyle name="40 % - Akzent6 4 6 4 3" xfId="40434"/>
    <cellStyle name="40 % - Akzent6 4 6 4 4" xfId="53925"/>
    <cellStyle name="40 % - Akzent6 4 6 5" xfId="16881"/>
    <cellStyle name="40 % - Akzent6 4 6 6" xfId="30365"/>
    <cellStyle name="40 % - Akzent6 4 6 7" xfId="43856"/>
    <cellStyle name="40 % - Akzent6 4 7" xfId="4006"/>
    <cellStyle name="40 % - Akzent6 4 7 2" xfId="7363"/>
    <cellStyle name="40 % - Akzent6 4 7 2 2" xfId="20814"/>
    <cellStyle name="40 % - Akzent6 4 7 2 3" xfId="34298"/>
    <cellStyle name="40 % - Akzent6 4 7 2 4" xfId="47789"/>
    <cellStyle name="40 % - Akzent6 4 7 3" xfId="10719"/>
    <cellStyle name="40 % - Akzent6 4 7 3 2" xfId="24170"/>
    <cellStyle name="40 % - Akzent6 4 7 3 3" xfId="37654"/>
    <cellStyle name="40 % - Akzent6 4 7 3 4" xfId="51145"/>
    <cellStyle name="40 % - Akzent6 4 7 4" xfId="14075"/>
    <cellStyle name="40 % - Akzent6 4 7 4 2" xfId="27526"/>
    <cellStyle name="40 % - Akzent6 4 7 4 3" xfId="41010"/>
    <cellStyle name="40 % - Akzent6 4 7 4 4" xfId="54501"/>
    <cellStyle name="40 % - Akzent6 4 7 5" xfId="17457"/>
    <cellStyle name="40 % - Akzent6 4 7 6" xfId="30941"/>
    <cellStyle name="40 % - Akzent6 4 7 7" xfId="44432"/>
    <cellStyle name="40 % - Akzent6 4 8" xfId="4556"/>
    <cellStyle name="40 % - Akzent6 4 8 2" xfId="18007"/>
    <cellStyle name="40 % - Akzent6 4 8 3" xfId="31491"/>
    <cellStyle name="40 % - Akzent6 4 8 4" xfId="44982"/>
    <cellStyle name="40 % - Akzent6 4 9" xfId="7912"/>
    <cellStyle name="40 % - Akzent6 4 9 2" xfId="21363"/>
    <cellStyle name="40 % - Akzent6 4 9 3" xfId="34847"/>
    <cellStyle name="40 % - Akzent6 4 9 4" xfId="48338"/>
    <cellStyle name="40 % - Akzent6 5" xfId="1204"/>
    <cellStyle name="40 % - Akzent6 5 10" xfId="14667"/>
    <cellStyle name="40 % - Akzent6 5 11" xfId="28150"/>
    <cellStyle name="40 % - Akzent6 5 12" xfId="41641"/>
    <cellStyle name="40 % - Akzent6 5 2" xfId="1435"/>
    <cellStyle name="40 % - Akzent6 5 2 10" xfId="28400"/>
    <cellStyle name="40 % - Akzent6 5 2 11" xfId="41891"/>
    <cellStyle name="40 % - Akzent6 5 2 2" xfId="2009"/>
    <cellStyle name="40 % - Akzent6 5 2 2 2" xfId="3149"/>
    <cellStyle name="40 % - Akzent6 5 2 2 2 2" xfId="6510"/>
    <cellStyle name="40 % - Akzent6 5 2 2 2 2 2" xfId="19961"/>
    <cellStyle name="40 % - Akzent6 5 2 2 2 2 3" xfId="33445"/>
    <cellStyle name="40 % - Akzent6 5 2 2 2 2 4" xfId="46936"/>
    <cellStyle name="40 % - Akzent6 5 2 2 2 3" xfId="9866"/>
    <cellStyle name="40 % - Akzent6 5 2 2 2 3 2" xfId="23317"/>
    <cellStyle name="40 % - Akzent6 5 2 2 2 3 3" xfId="36801"/>
    <cellStyle name="40 % - Akzent6 5 2 2 2 3 4" xfId="50292"/>
    <cellStyle name="40 % - Akzent6 5 2 2 2 4" xfId="13222"/>
    <cellStyle name="40 % - Akzent6 5 2 2 2 4 2" xfId="26673"/>
    <cellStyle name="40 % - Akzent6 5 2 2 2 4 3" xfId="40157"/>
    <cellStyle name="40 % - Akzent6 5 2 2 2 4 4" xfId="53648"/>
    <cellStyle name="40 % - Akzent6 5 2 2 2 5" xfId="16604"/>
    <cellStyle name="40 % - Akzent6 5 2 2 2 6" xfId="30088"/>
    <cellStyle name="40 % - Akzent6 5 2 2 2 7" xfId="43579"/>
    <cellStyle name="40 % - Akzent6 5 2 2 3" xfId="5383"/>
    <cellStyle name="40 % - Akzent6 5 2 2 3 2" xfId="18834"/>
    <cellStyle name="40 % - Akzent6 5 2 2 3 3" xfId="32318"/>
    <cellStyle name="40 % - Akzent6 5 2 2 3 4" xfId="45809"/>
    <cellStyle name="40 % - Akzent6 5 2 2 4" xfId="8739"/>
    <cellStyle name="40 % - Akzent6 5 2 2 4 2" xfId="22190"/>
    <cellStyle name="40 % - Akzent6 5 2 2 4 3" xfId="35674"/>
    <cellStyle name="40 % - Akzent6 5 2 2 4 4" xfId="49165"/>
    <cellStyle name="40 % - Akzent6 5 2 2 5" xfId="12095"/>
    <cellStyle name="40 % - Akzent6 5 2 2 5 2" xfId="25546"/>
    <cellStyle name="40 % - Akzent6 5 2 2 5 3" xfId="39030"/>
    <cellStyle name="40 % - Akzent6 5 2 2 5 4" xfId="52521"/>
    <cellStyle name="40 % - Akzent6 5 2 2 6" xfId="15477"/>
    <cellStyle name="40 % - Akzent6 5 2 2 7" xfId="28961"/>
    <cellStyle name="40 % - Akzent6 5 2 2 8" xfId="42452"/>
    <cellStyle name="40 % - Akzent6 5 2 3" xfId="2589"/>
    <cellStyle name="40 % - Akzent6 5 2 3 2" xfId="5950"/>
    <cellStyle name="40 % - Akzent6 5 2 3 2 2" xfId="19401"/>
    <cellStyle name="40 % - Akzent6 5 2 3 2 3" xfId="32885"/>
    <cellStyle name="40 % - Akzent6 5 2 3 2 4" xfId="46376"/>
    <cellStyle name="40 % - Akzent6 5 2 3 3" xfId="9306"/>
    <cellStyle name="40 % - Akzent6 5 2 3 3 2" xfId="22757"/>
    <cellStyle name="40 % - Akzent6 5 2 3 3 3" xfId="36241"/>
    <cellStyle name="40 % - Akzent6 5 2 3 3 4" xfId="49732"/>
    <cellStyle name="40 % - Akzent6 5 2 3 4" xfId="12662"/>
    <cellStyle name="40 % - Akzent6 5 2 3 4 2" xfId="26113"/>
    <cellStyle name="40 % - Akzent6 5 2 3 4 3" xfId="39597"/>
    <cellStyle name="40 % - Akzent6 5 2 3 4 4" xfId="53088"/>
    <cellStyle name="40 % - Akzent6 5 2 3 5" xfId="16044"/>
    <cellStyle name="40 % - Akzent6 5 2 3 6" xfId="29528"/>
    <cellStyle name="40 % - Akzent6 5 2 3 7" xfId="43019"/>
    <cellStyle name="40 % - Akzent6 5 2 4" xfId="3694"/>
    <cellStyle name="40 % - Akzent6 5 2 4 2" xfId="7055"/>
    <cellStyle name="40 % - Akzent6 5 2 4 2 2" xfId="20506"/>
    <cellStyle name="40 % - Akzent6 5 2 4 2 3" xfId="33990"/>
    <cellStyle name="40 % - Akzent6 5 2 4 2 4" xfId="47481"/>
    <cellStyle name="40 % - Akzent6 5 2 4 3" xfId="10411"/>
    <cellStyle name="40 % - Akzent6 5 2 4 3 2" xfId="23862"/>
    <cellStyle name="40 % - Akzent6 5 2 4 3 3" xfId="37346"/>
    <cellStyle name="40 % - Akzent6 5 2 4 3 4" xfId="50837"/>
    <cellStyle name="40 % - Akzent6 5 2 4 4" xfId="13767"/>
    <cellStyle name="40 % - Akzent6 5 2 4 4 2" xfId="27218"/>
    <cellStyle name="40 % - Akzent6 5 2 4 4 3" xfId="40702"/>
    <cellStyle name="40 % - Akzent6 5 2 4 4 4" xfId="54193"/>
    <cellStyle name="40 % - Akzent6 5 2 4 5" xfId="17149"/>
    <cellStyle name="40 % - Akzent6 5 2 4 6" xfId="30633"/>
    <cellStyle name="40 % - Akzent6 5 2 4 7" xfId="44124"/>
    <cellStyle name="40 % - Akzent6 5 2 5" xfId="4274"/>
    <cellStyle name="40 % - Akzent6 5 2 5 2" xfId="7631"/>
    <cellStyle name="40 % - Akzent6 5 2 5 2 2" xfId="21082"/>
    <cellStyle name="40 % - Akzent6 5 2 5 2 3" xfId="34566"/>
    <cellStyle name="40 % - Akzent6 5 2 5 2 4" xfId="48057"/>
    <cellStyle name="40 % - Akzent6 5 2 5 3" xfId="10987"/>
    <cellStyle name="40 % - Akzent6 5 2 5 3 2" xfId="24438"/>
    <cellStyle name="40 % - Akzent6 5 2 5 3 3" xfId="37922"/>
    <cellStyle name="40 % - Akzent6 5 2 5 3 4" xfId="51413"/>
    <cellStyle name="40 % - Akzent6 5 2 5 4" xfId="14343"/>
    <cellStyle name="40 % - Akzent6 5 2 5 4 2" xfId="27794"/>
    <cellStyle name="40 % - Akzent6 5 2 5 4 3" xfId="41278"/>
    <cellStyle name="40 % - Akzent6 5 2 5 4 4" xfId="54769"/>
    <cellStyle name="40 % - Akzent6 5 2 5 5" xfId="17725"/>
    <cellStyle name="40 % - Akzent6 5 2 5 6" xfId="31209"/>
    <cellStyle name="40 % - Akzent6 5 2 5 7" xfId="44700"/>
    <cellStyle name="40 % - Akzent6 5 2 6" xfId="4824"/>
    <cellStyle name="40 % - Akzent6 5 2 6 2" xfId="18275"/>
    <cellStyle name="40 % - Akzent6 5 2 6 3" xfId="31759"/>
    <cellStyle name="40 % - Akzent6 5 2 6 4" xfId="45250"/>
    <cellStyle name="40 % - Akzent6 5 2 7" xfId="8180"/>
    <cellStyle name="40 % - Akzent6 5 2 7 2" xfId="21631"/>
    <cellStyle name="40 % - Akzent6 5 2 7 3" xfId="35115"/>
    <cellStyle name="40 % - Akzent6 5 2 7 4" xfId="48606"/>
    <cellStyle name="40 % - Akzent6 5 2 8" xfId="11536"/>
    <cellStyle name="40 % - Akzent6 5 2 8 2" xfId="24987"/>
    <cellStyle name="40 % - Akzent6 5 2 8 3" xfId="38471"/>
    <cellStyle name="40 % - Akzent6 5 2 8 4" xfId="51962"/>
    <cellStyle name="40 % - Akzent6 5 2 9" xfId="14917"/>
    <cellStyle name="40 % - Akzent6 5 3" xfId="1760"/>
    <cellStyle name="40 % - Akzent6 5 3 2" xfId="2899"/>
    <cellStyle name="40 % - Akzent6 5 3 2 2" xfId="6260"/>
    <cellStyle name="40 % - Akzent6 5 3 2 2 2" xfId="19711"/>
    <cellStyle name="40 % - Akzent6 5 3 2 2 3" xfId="33195"/>
    <cellStyle name="40 % - Akzent6 5 3 2 2 4" xfId="46686"/>
    <cellStyle name="40 % - Akzent6 5 3 2 3" xfId="9616"/>
    <cellStyle name="40 % - Akzent6 5 3 2 3 2" xfId="23067"/>
    <cellStyle name="40 % - Akzent6 5 3 2 3 3" xfId="36551"/>
    <cellStyle name="40 % - Akzent6 5 3 2 3 4" xfId="50042"/>
    <cellStyle name="40 % - Akzent6 5 3 2 4" xfId="12972"/>
    <cellStyle name="40 % - Akzent6 5 3 2 4 2" xfId="26423"/>
    <cellStyle name="40 % - Akzent6 5 3 2 4 3" xfId="39907"/>
    <cellStyle name="40 % - Akzent6 5 3 2 4 4" xfId="53398"/>
    <cellStyle name="40 % - Akzent6 5 3 2 5" xfId="16354"/>
    <cellStyle name="40 % - Akzent6 5 3 2 6" xfId="29838"/>
    <cellStyle name="40 % - Akzent6 5 3 2 7" xfId="43329"/>
    <cellStyle name="40 % - Akzent6 5 3 3" xfId="5133"/>
    <cellStyle name="40 % - Akzent6 5 3 3 2" xfId="18584"/>
    <cellStyle name="40 % - Akzent6 5 3 3 3" xfId="32068"/>
    <cellStyle name="40 % - Akzent6 5 3 3 4" xfId="45559"/>
    <cellStyle name="40 % - Akzent6 5 3 4" xfId="8489"/>
    <cellStyle name="40 % - Akzent6 5 3 4 2" xfId="21940"/>
    <cellStyle name="40 % - Akzent6 5 3 4 3" xfId="35424"/>
    <cellStyle name="40 % - Akzent6 5 3 4 4" xfId="48915"/>
    <cellStyle name="40 % - Akzent6 5 3 5" xfId="11845"/>
    <cellStyle name="40 % - Akzent6 5 3 5 2" xfId="25296"/>
    <cellStyle name="40 % - Akzent6 5 3 5 3" xfId="38780"/>
    <cellStyle name="40 % - Akzent6 5 3 5 4" xfId="52271"/>
    <cellStyle name="40 % - Akzent6 5 3 6" xfId="15227"/>
    <cellStyle name="40 % - Akzent6 5 3 7" xfId="28711"/>
    <cellStyle name="40 % - Akzent6 5 3 8" xfId="42202"/>
    <cellStyle name="40 % - Akzent6 5 4" xfId="2338"/>
    <cellStyle name="40 % - Akzent6 5 4 2" xfId="5700"/>
    <cellStyle name="40 % - Akzent6 5 4 2 2" xfId="19151"/>
    <cellStyle name="40 % - Akzent6 5 4 2 3" xfId="32635"/>
    <cellStyle name="40 % - Akzent6 5 4 2 4" xfId="46126"/>
    <cellStyle name="40 % - Akzent6 5 4 3" xfId="9056"/>
    <cellStyle name="40 % - Akzent6 5 4 3 2" xfId="22507"/>
    <cellStyle name="40 % - Akzent6 5 4 3 3" xfId="35991"/>
    <cellStyle name="40 % - Akzent6 5 4 3 4" xfId="49482"/>
    <cellStyle name="40 % - Akzent6 5 4 4" xfId="12412"/>
    <cellStyle name="40 % - Akzent6 5 4 4 2" xfId="25863"/>
    <cellStyle name="40 % - Akzent6 5 4 4 3" xfId="39347"/>
    <cellStyle name="40 % - Akzent6 5 4 4 4" xfId="52838"/>
    <cellStyle name="40 % - Akzent6 5 4 5" xfId="15794"/>
    <cellStyle name="40 % - Akzent6 5 4 6" xfId="29278"/>
    <cellStyle name="40 % - Akzent6 5 4 7" xfId="42769"/>
    <cellStyle name="40 % - Akzent6 5 5" xfId="3444"/>
    <cellStyle name="40 % - Akzent6 5 5 2" xfId="6805"/>
    <cellStyle name="40 % - Akzent6 5 5 2 2" xfId="20256"/>
    <cellStyle name="40 % - Akzent6 5 5 2 3" xfId="33740"/>
    <cellStyle name="40 % - Akzent6 5 5 2 4" xfId="47231"/>
    <cellStyle name="40 % - Akzent6 5 5 3" xfId="10161"/>
    <cellStyle name="40 % - Akzent6 5 5 3 2" xfId="23612"/>
    <cellStyle name="40 % - Akzent6 5 5 3 3" xfId="37096"/>
    <cellStyle name="40 % - Akzent6 5 5 3 4" xfId="50587"/>
    <cellStyle name="40 % - Akzent6 5 5 4" xfId="13517"/>
    <cellStyle name="40 % - Akzent6 5 5 4 2" xfId="26968"/>
    <cellStyle name="40 % - Akzent6 5 5 4 3" xfId="40452"/>
    <cellStyle name="40 % - Akzent6 5 5 4 4" xfId="53943"/>
    <cellStyle name="40 % - Akzent6 5 5 5" xfId="16899"/>
    <cellStyle name="40 % - Akzent6 5 5 6" xfId="30383"/>
    <cellStyle name="40 % - Akzent6 5 5 7" xfId="43874"/>
    <cellStyle name="40 % - Akzent6 5 6" xfId="4024"/>
    <cellStyle name="40 % - Akzent6 5 6 2" xfId="7381"/>
    <cellStyle name="40 % - Akzent6 5 6 2 2" xfId="20832"/>
    <cellStyle name="40 % - Akzent6 5 6 2 3" xfId="34316"/>
    <cellStyle name="40 % - Akzent6 5 6 2 4" xfId="47807"/>
    <cellStyle name="40 % - Akzent6 5 6 3" xfId="10737"/>
    <cellStyle name="40 % - Akzent6 5 6 3 2" xfId="24188"/>
    <cellStyle name="40 % - Akzent6 5 6 3 3" xfId="37672"/>
    <cellStyle name="40 % - Akzent6 5 6 3 4" xfId="51163"/>
    <cellStyle name="40 % - Akzent6 5 6 4" xfId="14093"/>
    <cellStyle name="40 % - Akzent6 5 6 4 2" xfId="27544"/>
    <cellStyle name="40 % - Akzent6 5 6 4 3" xfId="41028"/>
    <cellStyle name="40 % - Akzent6 5 6 4 4" xfId="54519"/>
    <cellStyle name="40 % - Akzent6 5 6 5" xfId="17475"/>
    <cellStyle name="40 % - Akzent6 5 6 6" xfId="30959"/>
    <cellStyle name="40 % - Akzent6 5 6 7" xfId="44450"/>
    <cellStyle name="40 % - Akzent6 5 7" xfId="4574"/>
    <cellStyle name="40 % - Akzent6 5 7 2" xfId="18025"/>
    <cellStyle name="40 % - Akzent6 5 7 3" xfId="31509"/>
    <cellStyle name="40 % - Akzent6 5 7 4" xfId="45000"/>
    <cellStyle name="40 % - Akzent6 5 8" xfId="7930"/>
    <cellStyle name="40 % - Akzent6 5 8 2" xfId="21381"/>
    <cellStyle name="40 % - Akzent6 5 8 3" xfId="34865"/>
    <cellStyle name="40 % - Akzent6 5 8 4" xfId="48356"/>
    <cellStyle name="40 % - Akzent6 5 9" xfId="11286"/>
    <cellStyle name="40 % - Akzent6 5 9 2" xfId="24737"/>
    <cellStyle name="40 % - Akzent6 5 9 3" xfId="38221"/>
    <cellStyle name="40 % - Akzent6 5 9 4" xfId="51712"/>
    <cellStyle name="40 % - Akzent6 6" xfId="1295"/>
    <cellStyle name="40 % - Akzent6 6 10" xfId="14768"/>
    <cellStyle name="40 % - Akzent6 6 11" xfId="28251"/>
    <cellStyle name="40 % - Akzent6 6 12" xfId="41742"/>
    <cellStyle name="40 % - Akzent6 6 2" xfId="1533"/>
    <cellStyle name="40 % - Akzent6 6 2 10" xfId="28501"/>
    <cellStyle name="40 % - Akzent6 6 2 11" xfId="41992"/>
    <cellStyle name="40 % - Akzent6 6 2 2" xfId="2109"/>
    <cellStyle name="40 % - Akzent6 6 2 2 2" xfId="3250"/>
    <cellStyle name="40 % - Akzent6 6 2 2 2 2" xfId="6611"/>
    <cellStyle name="40 % - Akzent6 6 2 2 2 2 2" xfId="20062"/>
    <cellStyle name="40 % - Akzent6 6 2 2 2 2 3" xfId="33546"/>
    <cellStyle name="40 % - Akzent6 6 2 2 2 2 4" xfId="47037"/>
    <cellStyle name="40 % - Akzent6 6 2 2 2 3" xfId="9967"/>
    <cellStyle name="40 % - Akzent6 6 2 2 2 3 2" xfId="23418"/>
    <cellStyle name="40 % - Akzent6 6 2 2 2 3 3" xfId="36902"/>
    <cellStyle name="40 % - Akzent6 6 2 2 2 3 4" xfId="50393"/>
    <cellStyle name="40 % - Akzent6 6 2 2 2 4" xfId="13323"/>
    <cellStyle name="40 % - Akzent6 6 2 2 2 4 2" xfId="26774"/>
    <cellStyle name="40 % - Akzent6 6 2 2 2 4 3" xfId="40258"/>
    <cellStyle name="40 % - Akzent6 6 2 2 2 4 4" xfId="53749"/>
    <cellStyle name="40 % - Akzent6 6 2 2 2 5" xfId="16705"/>
    <cellStyle name="40 % - Akzent6 6 2 2 2 6" xfId="30189"/>
    <cellStyle name="40 % - Akzent6 6 2 2 2 7" xfId="43680"/>
    <cellStyle name="40 % - Akzent6 6 2 2 3" xfId="5484"/>
    <cellStyle name="40 % - Akzent6 6 2 2 3 2" xfId="18935"/>
    <cellStyle name="40 % - Akzent6 6 2 2 3 3" xfId="32419"/>
    <cellStyle name="40 % - Akzent6 6 2 2 3 4" xfId="45910"/>
    <cellStyle name="40 % - Akzent6 6 2 2 4" xfId="8840"/>
    <cellStyle name="40 % - Akzent6 6 2 2 4 2" xfId="22291"/>
    <cellStyle name="40 % - Akzent6 6 2 2 4 3" xfId="35775"/>
    <cellStyle name="40 % - Akzent6 6 2 2 4 4" xfId="49266"/>
    <cellStyle name="40 % - Akzent6 6 2 2 5" xfId="12196"/>
    <cellStyle name="40 % - Akzent6 6 2 2 5 2" xfId="25647"/>
    <cellStyle name="40 % - Akzent6 6 2 2 5 3" xfId="39131"/>
    <cellStyle name="40 % - Akzent6 6 2 2 5 4" xfId="52622"/>
    <cellStyle name="40 % - Akzent6 6 2 2 6" xfId="15578"/>
    <cellStyle name="40 % - Akzent6 6 2 2 7" xfId="29062"/>
    <cellStyle name="40 % - Akzent6 6 2 2 8" xfId="42553"/>
    <cellStyle name="40 % - Akzent6 6 2 3" xfId="2690"/>
    <cellStyle name="40 % - Akzent6 6 2 3 2" xfId="6051"/>
    <cellStyle name="40 % - Akzent6 6 2 3 2 2" xfId="19502"/>
    <cellStyle name="40 % - Akzent6 6 2 3 2 3" xfId="32986"/>
    <cellStyle name="40 % - Akzent6 6 2 3 2 4" xfId="46477"/>
    <cellStyle name="40 % - Akzent6 6 2 3 3" xfId="9407"/>
    <cellStyle name="40 % - Akzent6 6 2 3 3 2" xfId="22858"/>
    <cellStyle name="40 % - Akzent6 6 2 3 3 3" xfId="36342"/>
    <cellStyle name="40 % - Akzent6 6 2 3 3 4" xfId="49833"/>
    <cellStyle name="40 % - Akzent6 6 2 3 4" xfId="12763"/>
    <cellStyle name="40 % - Akzent6 6 2 3 4 2" xfId="26214"/>
    <cellStyle name="40 % - Akzent6 6 2 3 4 3" xfId="39698"/>
    <cellStyle name="40 % - Akzent6 6 2 3 4 4" xfId="53189"/>
    <cellStyle name="40 % - Akzent6 6 2 3 5" xfId="16145"/>
    <cellStyle name="40 % - Akzent6 6 2 3 6" xfId="29629"/>
    <cellStyle name="40 % - Akzent6 6 2 3 7" xfId="43120"/>
    <cellStyle name="40 % - Akzent6 6 2 4" xfId="3795"/>
    <cellStyle name="40 % - Akzent6 6 2 4 2" xfId="7156"/>
    <cellStyle name="40 % - Akzent6 6 2 4 2 2" xfId="20607"/>
    <cellStyle name="40 % - Akzent6 6 2 4 2 3" xfId="34091"/>
    <cellStyle name="40 % - Akzent6 6 2 4 2 4" xfId="47582"/>
    <cellStyle name="40 % - Akzent6 6 2 4 3" xfId="10512"/>
    <cellStyle name="40 % - Akzent6 6 2 4 3 2" xfId="23963"/>
    <cellStyle name="40 % - Akzent6 6 2 4 3 3" xfId="37447"/>
    <cellStyle name="40 % - Akzent6 6 2 4 3 4" xfId="50938"/>
    <cellStyle name="40 % - Akzent6 6 2 4 4" xfId="13868"/>
    <cellStyle name="40 % - Akzent6 6 2 4 4 2" xfId="27319"/>
    <cellStyle name="40 % - Akzent6 6 2 4 4 3" xfId="40803"/>
    <cellStyle name="40 % - Akzent6 6 2 4 4 4" xfId="54294"/>
    <cellStyle name="40 % - Akzent6 6 2 4 5" xfId="17250"/>
    <cellStyle name="40 % - Akzent6 6 2 4 6" xfId="30734"/>
    <cellStyle name="40 % - Akzent6 6 2 4 7" xfId="44225"/>
    <cellStyle name="40 % - Akzent6 6 2 5" xfId="4375"/>
    <cellStyle name="40 % - Akzent6 6 2 5 2" xfId="7732"/>
    <cellStyle name="40 % - Akzent6 6 2 5 2 2" xfId="21183"/>
    <cellStyle name="40 % - Akzent6 6 2 5 2 3" xfId="34667"/>
    <cellStyle name="40 % - Akzent6 6 2 5 2 4" xfId="48158"/>
    <cellStyle name="40 % - Akzent6 6 2 5 3" xfId="11088"/>
    <cellStyle name="40 % - Akzent6 6 2 5 3 2" xfId="24539"/>
    <cellStyle name="40 % - Akzent6 6 2 5 3 3" xfId="38023"/>
    <cellStyle name="40 % - Akzent6 6 2 5 3 4" xfId="51514"/>
    <cellStyle name="40 % - Akzent6 6 2 5 4" xfId="14444"/>
    <cellStyle name="40 % - Akzent6 6 2 5 4 2" xfId="27895"/>
    <cellStyle name="40 % - Akzent6 6 2 5 4 3" xfId="41379"/>
    <cellStyle name="40 % - Akzent6 6 2 5 4 4" xfId="54870"/>
    <cellStyle name="40 % - Akzent6 6 2 5 5" xfId="17826"/>
    <cellStyle name="40 % - Akzent6 6 2 5 6" xfId="31310"/>
    <cellStyle name="40 % - Akzent6 6 2 5 7" xfId="44801"/>
    <cellStyle name="40 % - Akzent6 6 2 6" xfId="4925"/>
    <cellStyle name="40 % - Akzent6 6 2 6 2" xfId="18376"/>
    <cellStyle name="40 % - Akzent6 6 2 6 3" xfId="31860"/>
    <cellStyle name="40 % - Akzent6 6 2 6 4" xfId="45351"/>
    <cellStyle name="40 % - Akzent6 6 2 7" xfId="8281"/>
    <cellStyle name="40 % - Akzent6 6 2 7 2" xfId="21732"/>
    <cellStyle name="40 % - Akzent6 6 2 7 3" xfId="35216"/>
    <cellStyle name="40 % - Akzent6 6 2 7 4" xfId="48707"/>
    <cellStyle name="40 % - Akzent6 6 2 8" xfId="11637"/>
    <cellStyle name="40 % - Akzent6 6 2 8 2" xfId="25088"/>
    <cellStyle name="40 % - Akzent6 6 2 8 3" xfId="38572"/>
    <cellStyle name="40 % - Akzent6 6 2 8 4" xfId="52063"/>
    <cellStyle name="40 % - Akzent6 6 2 9" xfId="15018"/>
    <cellStyle name="40 % - Akzent6 6 3" xfId="1860"/>
    <cellStyle name="40 % - Akzent6 6 3 2" xfId="3000"/>
    <cellStyle name="40 % - Akzent6 6 3 2 2" xfId="6361"/>
    <cellStyle name="40 % - Akzent6 6 3 2 2 2" xfId="19812"/>
    <cellStyle name="40 % - Akzent6 6 3 2 2 3" xfId="33296"/>
    <cellStyle name="40 % - Akzent6 6 3 2 2 4" xfId="46787"/>
    <cellStyle name="40 % - Akzent6 6 3 2 3" xfId="9717"/>
    <cellStyle name="40 % - Akzent6 6 3 2 3 2" xfId="23168"/>
    <cellStyle name="40 % - Akzent6 6 3 2 3 3" xfId="36652"/>
    <cellStyle name="40 % - Akzent6 6 3 2 3 4" xfId="50143"/>
    <cellStyle name="40 % - Akzent6 6 3 2 4" xfId="13073"/>
    <cellStyle name="40 % - Akzent6 6 3 2 4 2" xfId="26524"/>
    <cellStyle name="40 % - Akzent6 6 3 2 4 3" xfId="40008"/>
    <cellStyle name="40 % - Akzent6 6 3 2 4 4" xfId="53499"/>
    <cellStyle name="40 % - Akzent6 6 3 2 5" xfId="16455"/>
    <cellStyle name="40 % - Akzent6 6 3 2 6" xfId="29939"/>
    <cellStyle name="40 % - Akzent6 6 3 2 7" xfId="43430"/>
    <cellStyle name="40 % - Akzent6 6 3 3" xfId="5234"/>
    <cellStyle name="40 % - Akzent6 6 3 3 2" xfId="18685"/>
    <cellStyle name="40 % - Akzent6 6 3 3 3" xfId="32169"/>
    <cellStyle name="40 % - Akzent6 6 3 3 4" xfId="45660"/>
    <cellStyle name="40 % - Akzent6 6 3 4" xfId="8590"/>
    <cellStyle name="40 % - Akzent6 6 3 4 2" xfId="22041"/>
    <cellStyle name="40 % - Akzent6 6 3 4 3" xfId="35525"/>
    <cellStyle name="40 % - Akzent6 6 3 4 4" xfId="49016"/>
    <cellStyle name="40 % - Akzent6 6 3 5" xfId="11946"/>
    <cellStyle name="40 % - Akzent6 6 3 5 2" xfId="25397"/>
    <cellStyle name="40 % - Akzent6 6 3 5 3" xfId="38881"/>
    <cellStyle name="40 % - Akzent6 6 3 5 4" xfId="52372"/>
    <cellStyle name="40 % - Akzent6 6 3 6" xfId="15328"/>
    <cellStyle name="40 % - Akzent6 6 3 7" xfId="28812"/>
    <cellStyle name="40 % - Akzent6 6 3 8" xfId="42303"/>
    <cellStyle name="40 % - Akzent6 6 4" xfId="2439"/>
    <cellStyle name="40 % - Akzent6 6 4 2" xfId="5801"/>
    <cellStyle name="40 % - Akzent6 6 4 2 2" xfId="19252"/>
    <cellStyle name="40 % - Akzent6 6 4 2 3" xfId="32736"/>
    <cellStyle name="40 % - Akzent6 6 4 2 4" xfId="46227"/>
    <cellStyle name="40 % - Akzent6 6 4 3" xfId="9157"/>
    <cellStyle name="40 % - Akzent6 6 4 3 2" xfId="22608"/>
    <cellStyle name="40 % - Akzent6 6 4 3 3" xfId="36092"/>
    <cellStyle name="40 % - Akzent6 6 4 3 4" xfId="49583"/>
    <cellStyle name="40 % - Akzent6 6 4 4" xfId="12513"/>
    <cellStyle name="40 % - Akzent6 6 4 4 2" xfId="25964"/>
    <cellStyle name="40 % - Akzent6 6 4 4 3" xfId="39448"/>
    <cellStyle name="40 % - Akzent6 6 4 4 4" xfId="52939"/>
    <cellStyle name="40 % - Akzent6 6 4 5" xfId="15895"/>
    <cellStyle name="40 % - Akzent6 6 4 6" xfId="29379"/>
    <cellStyle name="40 % - Akzent6 6 4 7" xfId="42870"/>
    <cellStyle name="40 % - Akzent6 6 5" xfId="3545"/>
    <cellStyle name="40 % - Akzent6 6 5 2" xfId="6906"/>
    <cellStyle name="40 % - Akzent6 6 5 2 2" xfId="20357"/>
    <cellStyle name="40 % - Akzent6 6 5 2 3" xfId="33841"/>
    <cellStyle name="40 % - Akzent6 6 5 2 4" xfId="47332"/>
    <cellStyle name="40 % - Akzent6 6 5 3" xfId="10262"/>
    <cellStyle name="40 % - Akzent6 6 5 3 2" xfId="23713"/>
    <cellStyle name="40 % - Akzent6 6 5 3 3" xfId="37197"/>
    <cellStyle name="40 % - Akzent6 6 5 3 4" xfId="50688"/>
    <cellStyle name="40 % - Akzent6 6 5 4" xfId="13618"/>
    <cellStyle name="40 % - Akzent6 6 5 4 2" xfId="27069"/>
    <cellStyle name="40 % - Akzent6 6 5 4 3" xfId="40553"/>
    <cellStyle name="40 % - Akzent6 6 5 4 4" xfId="54044"/>
    <cellStyle name="40 % - Akzent6 6 5 5" xfId="17000"/>
    <cellStyle name="40 % - Akzent6 6 5 6" xfId="30484"/>
    <cellStyle name="40 % - Akzent6 6 5 7" xfId="43975"/>
    <cellStyle name="40 % - Akzent6 6 6" xfId="4125"/>
    <cellStyle name="40 % - Akzent6 6 6 2" xfId="7482"/>
    <cellStyle name="40 % - Akzent6 6 6 2 2" xfId="20933"/>
    <cellStyle name="40 % - Akzent6 6 6 2 3" xfId="34417"/>
    <cellStyle name="40 % - Akzent6 6 6 2 4" xfId="47908"/>
    <cellStyle name="40 % - Akzent6 6 6 3" xfId="10838"/>
    <cellStyle name="40 % - Akzent6 6 6 3 2" xfId="24289"/>
    <cellStyle name="40 % - Akzent6 6 6 3 3" xfId="37773"/>
    <cellStyle name="40 % - Akzent6 6 6 3 4" xfId="51264"/>
    <cellStyle name="40 % - Akzent6 6 6 4" xfId="14194"/>
    <cellStyle name="40 % - Akzent6 6 6 4 2" xfId="27645"/>
    <cellStyle name="40 % - Akzent6 6 6 4 3" xfId="41129"/>
    <cellStyle name="40 % - Akzent6 6 6 4 4" xfId="54620"/>
    <cellStyle name="40 % - Akzent6 6 6 5" xfId="17576"/>
    <cellStyle name="40 % - Akzent6 6 6 6" xfId="31060"/>
    <cellStyle name="40 % - Akzent6 6 6 7" xfId="44551"/>
    <cellStyle name="40 % - Akzent6 6 7" xfId="4675"/>
    <cellStyle name="40 % - Akzent6 6 7 2" xfId="18126"/>
    <cellStyle name="40 % - Akzent6 6 7 3" xfId="31610"/>
    <cellStyle name="40 % - Akzent6 6 7 4" xfId="45101"/>
    <cellStyle name="40 % - Akzent6 6 8" xfId="8031"/>
    <cellStyle name="40 % - Akzent6 6 8 2" xfId="21482"/>
    <cellStyle name="40 % - Akzent6 6 8 3" xfId="34966"/>
    <cellStyle name="40 % - Akzent6 6 8 4" xfId="48457"/>
    <cellStyle name="40 % - Akzent6 6 9" xfId="11387"/>
    <cellStyle name="40 % - Akzent6 6 9 2" xfId="24838"/>
    <cellStyle name="40 % - Akzent6 6 9 3" xfId="38322"/>
    <cellStyle name="40 % - Akzent6 6 9 4" xfId="51813"/>
    <cellStyle name="40 % - Akzent6 7" xfId="1352"/>
    <cellStyle name="40 % - Akzent6 7 10" xfId="28314"/>
    <cellStyle name="40 % - Akzent6 7 11" xfId="41805"/>
    <cellStyle name="40 % - Akzent6 7 2" xfId="1923"/>
    <cellStyle name="40 % - Akzent6 7 2 2" xfId="3063"/>
    <cellStyle name="40 % - Akzent6 7 2 2 2" xfId="6424"/>
    <cellStyle name="40 % - Akzent6 7 2 2 2 2" xfId="19875"/>
    <cellStyle name="40 % - Akzent6 7 2 2 2 3" xfId="33359"/>
    <cellStyle name="40 % - Akzent6 7 2 2 2 4" xfId="46850"/>
    <cellStyle name="40 % - Akzent6 7 2 2 3" xfId="9780"/>
    <cellStyle name="40 % - Akzent6 7 2 2 3 2" xfId="23231"/>
    <cellStyle name="40 % - Akzent6 7 2 2 3 3" xfId="36715"/>
    <cellStyle name="40 % - Akzent6 7 2 2 3 4" xfId="50206"/>
    <cellStyle name="40 % - Akzent6 7 2 2 4" xfId="13136"/>
    <cellStyle name="40 % - Akzent6 7 2 2 4 2" xfId="26587"/>
    <cellStyle name="40 % - Akzent6 7 2 2 4 3" xfId="40071"/>
    <cellStyle name="40 % - Akzent6 7 2 2 4 4" xfId="53562"/>
    <cellStyle name="40 % - Akzent6 7 2 2 5" xfId="16518"/>
    <cellStyle name="40 % - Akzent6 7 2 2 6" xfId="30002"/>
    <cellStyle name="40 % - Akzent6 7 2 2 7" xfId="43493"/>
    <cellStyle name="40 % - Akzent6 7 2 3" xfId="5297"/>
    <cellStyle name="40 % - Akzent6 7 2 3 2" xfId="18748"/>
    <cellStyle name="40 % - Akzent6 7 2 3 3" xfId="32232"/>
    <cellStyle name="40 % - Akzent6 7 2 3 4" xfId="45723"/>
    <cellStyle name="40 % - Akzent6 7 2 4" xfId="8653"/>
    <cellStyle name="40 % - Akzent6 7 2 4 2" xfId="22104"/>
    <cellStyle name="40 % - Akzent6 7 2 4 3" xfId="35588"/>
    <cellStyle name="40 % - Akzent6 7 2 4 4" xfId="49079"/>
    <cellStyle name="40 % - Akzent6 7 2 5" xfId="12009"/>
    <cellStyle name="40 % - Akzent6 7 2 5 2" xfId="25460"/>
    <cellStyle name="40 % - Akzent6 7 2 5 3" xfId="38944"/>
    <cellStyle name="40 % - Akzent6 7 2 5 4" xfId="52435"/>
    <cellStyle name="40 % - Akzent6 7 2 6" xfId="15391"/>
    <cellStyle name="40 % - Akzent6 7 2 7" xfId="28875"/>
    <cellStyle name="40 % - Akzent6 7 2 8" xfId="42366"/>
    <cellStyle name="40 % - Akzent6 7 3" xfId="2503"/>
    <cellStyle name="40 % - Akzent6 7 3 2" xfId="5864"/>
    <cellStyle name="40 % - Akzent6 7 3 2 2" xfId="19315"/>
    <cellStyle name="40 % - Akzent6 7 3 2 3" xfId="32799"/>
    <cellStyle name="40 % - Akzent6 7 3 2 4" xfId="46290"/>
    <cellStyle name="40 % - Akzent6 7 3 3" xfId="9220"/>
    <cellStyle name="40 % - Akzent6 7 3 3 2" xfId="22671"/>
    <cellStyle name="40 % - Akzent6 7 3 3 3" xfId="36155"/>
    <cellStyle name="40 % - Akzent6 7 3 3 4" xfId="49646"/>
    <cellStyle name="40 % - Akzent6 7 3 4" xfId="12576"/>
    <cellStyle name="40 % - Akzent6 7 3 4 2" xfId="26027"/>
    <cellStyle name="40 % - Akzent6 7 3 4 3" xfId="39511"/>
    <cellStyle name="40 % - Akzent6 7 3 4 4" xfId="53002"/>
    <cellStyle name="40 % - Akzent6 7 3 5" xfId="15958"/>
    <cellStyle name="40 % - Akzent6 7 3 6" xfId="29442"/>
    <cellStyle name="40 % - Akzent6 7 3 7" xfId="42933"/>
    <cellStyle name="40 % - Akzent6 7 4" xfId="3608"/>
    <cellStyle name="40 % - Akzent6 7 4 2" xfId="6969"/>
    <cellStyle name="40 % - Akzent6 7 4 2 2" xfId="20420"/>
    <cellStyle name="40 % - Akzent6 7 4 2 3" xfId="33904"/>
    <cellStyle name="40 % - Akzent6 7 4 2 4" xfId="47395"/>
    <cellStyle name="40 % - Akzent6 7 4 3" xfId="10325"/>
    <cellStyle name="40 % - Akzent6 7 4 3 2" xfId="23776"/>
    <cellStyle name="40 % - Akzent6 7 4 3 3" xfId="37260"/>
    <cellStyle name="40 % - Akzent6 7 4 3 4" xfId="50751"/>
    <cellStyle name="40 % - Akzent6 7 4 4" xfId="13681"/>
    <cellStyle name="40 % - Akzent6 7 4 4 2" xfId="27132"/>
    <cellStyle name="40 % - Akzent6 7 4 4 3" xfId="40616"/>
    <cellStyle name="40 % - Akzent6 7 4 4 4" xfId="54107"/>
    <cellStyle name="40 % - Akzent6 7 4 5" xfId="17063"/>
    <cellStyle name="40 % - Akzent6 7 4 6" xfId="30547"/>
    <cellStyle name="40 % - Akzent6 7 4 7" xfId="44038"/>
    <cellStyle name="40 % - Akzent6 7 5" xfId="4188"/>
    <cellStyle name="40 % - Akzent6 7 5 2" xfId="7545"/>
    <cellStyle name="40 % - Akzent6 7 5 2 2" xfId="20996"/>
    <cellStyle name="40 % - Akzent6 7 5 2 3" xfId="34480"/>
    <cellStyle name="40 % - Akzent6 7 5 2 4" xfId="47971"/>
    <cellStyle name="40 % - Akzent6 7 5 3" xfId="10901"/>
    <cellStyle name="40 % - Akzent6 7 5 3 2" xfId="24352"/>
    <cellStyle name="40 % - Akzent6 7 5 3 3" xfId="37836"/>
    <cellStyle name="40 % - Akzent6 7 5 3 4" xfId="51327"/>
    <cellStyle name="40 % - Akzent6 7 5 4" xfId="14257"/>
    <cellStyle name="40 % - Akzent6 7 5 4 2" xfId="27708"/>
    <cellStyle name="40 % - Akzent6 7 5 4 3" xfId="41192"/>
    <cellStyle name="40 % - Akzent6 7 5 4 4" xfId="54683"/>
    <cellStyle name="40 % - Akzent6 7 5 5" xfId="17639"/>
    <cellStyle name="40 % - Akzent6 7 5 6" xfId="31123"/>
    <cellStyle name="40 % - Akzent6 7 5 7" xfId="44614"/>
    <cellStyle name="40 % - Akzent6 7 6" xfId="4738"/>
    <cellStyle name="40 % - Akzent6 7 6 2" xfId="18189"/>
    <cellStyle name="40 % - Akzent6 7 6 3" xfId="31673"/>
    <cellStyle name="40 % - Akzent6 7 6 4" xfId="45164"/>
    <cellStyle name="40 % - Akzent6 7 7" xfId="8094"/>
    <cellStyle name="40 % - Akzent6 7 7 2" xfId="21545"/>
    <cellStyle name="40 % - Akzent6 7 7 3" xfId="35029"/>
    <cellStyle name="40 % - Akzent6 7 7 4" xfId="48520"/>
    <cellStyle name="40 % - Akzent6 7 8" xfId="11450"/>
    <cellStyle name="40 % - Akzent6 7 8 2" xfId="24901"/>
    <cellStyle name="40 % - Akzent6 7 8 3" xfId="38385"/>
    <cellStyle name="40 % - Akzent6 7 8 4" xfId="51876"/>
    <cellStyle name="40 % - Akzent6 7 9" xfId="14831"/>
    <cellStyle name="40 % - Akzent6 8" xfId="1586"/>
    <cellStyle name="40 % - Akzent6 8 10" xfId="28555"/>
    <cellStyle name="40 % - Akzent6 8 11" xfId="42046"/>
    <cellStyle name="40 % - Akzent6 8 2" xfId="2163"/>
    <cellStyle name="40 % - Akzent6 8 2 2" xfId="3304"/>
    <cellStyle name="40 % - Akzent6 8 2 2 2" xfId="6665"/>
    <cellStyle name="40 % - Akzent6 8 2 2 2 2" xfId="20116"/>
    <cellStyle name="40 % - Akzent6 8 2 2 2 3" xfId="33600"/>
    <cellStyle name="40 % - Akzent6 8 2 2 2 4" xfId="47091"/>
    <cellStyle name="40 % - Akzent6 8 2 2 3" xfId="10021"/>
    <cellStyle name="40 % - Akzent6 8 2 2 3 2" xfId="23472"/>
    <cellStyle name="40 % - Akzent6 8 2 2 3 3" xfId="36956"/>
    <cellStyle name="40 % - Akzent6 8 2 2 3 4" xfId="50447"/>
    <cellStyle name="40 % - Akzent6 8 2 2 4" xfId="13377"/>
    <cellStyle name="40 % - Akzent6 8 2 2 4 2" xfId="26828"/>
    <cellStyle name="40 % - Akzent6 8 2 2 4 3" xfId="40312"/>
    <cellStyle name="40 % - Akzent6 8 2 2 4 4" xfId="53803"/>
    <cellStyle name="40 % - Akzent6 8 2 2 5" xfId="16759"/>
    <cellStyle name="40 % - Akzent6 8 2 2 6" xfId="30243"/>
    <cellStyle name="40 % - Akzent6 8 2 2 7" xfId="43734"/>
    <cellStyle name="40 % - Akzent6 8 2 3" xfId="5538"/>
    <cellStyle name="40 % - Akzent6 8 2 3 2" xfId="18989"/>
    <cellStyle name="40 % - Akzent6 8 2 3 3" xfId="32473"/>
    <cellStyle name="40 % - Akzent6 8 2 3 4" xfId="45964"/>
    <cellStyle name="40 % - Akzent6 8 2 4" xfId="8894"/>
    <cellStyle name="40 % - Akzent6 8 2 4 2" xfId="22345"/>
    <cellStyle name="40 % - Akzent6 8 2 4 3" xfId="35829"/>
    <cellStyle name="40 % - Akzent6 8 2 4 4" xfId="49320"/>
    <cellStyle name="40 % - Akzent6 8 2 5" xfId="12250"/>
    <cellStyle name="40 % - Akzent6 8 2 5 2" xfId="25701"/>
    <cellStyle name="40 % - Akzent6 8 2 5 3" xfId="39185"/>
    <cellStyle name="40 % - Akzent6 8 2 5 4" xfId="52676"/>
    <cellStyle name="40 % - Akzent6 8 2 6" xfId="15632"/>
    <cellStyle name="40 % - Akzent6 8 2 7" xfId="29116"/>
    <cellStyle name="40 % - Akzent6 8 2 8" xfId="42607"/>
    <cellStyle name="40 % - Akzent6 8 3" xfId="2744"/>
    <cellStyle name="40 % - Akzent6 8 3 2" xfId="6105"/>
    <cellStyle name="40 % - Akzent6 8 3 2 2" xfId="19556"/>
    <cellStyle name="40 % - Akzent6 8 3 2 3" xfId="33040"/>
    <cellStyle name="40 % - Akzent6 8 3 2 4" xfId="46531"/>
    <cellStyle name="40 % - Akzent6 8 3 3" xfId="9461"/>
    <cellStyle name="40 % - Akzent6 8 3 3 2" xfId="22912"/>
    <cellStyle name="40 % - Akzent6 8 3 3 3" xfId="36396"/>
    <cellStyle name="40 % - Akzent6 8 3 3 4" xfId="49887"/>
    <cellStyle name="40 % - Akzent6 8 3 4" xfId="12817"/>
    <cellStyle name="40 % - Akzent6 8 3 4 2" xfId="26268"/>
    <cellStyle name="40 % - Akzent6 8 3 4 3" xfId="39752"/>
    <cellStyle name="40 % - Akzent6 8 3 4 4" xfId="53243"/>
    <cellStyle name="40 % - Akzent6 8 3 5" xfId="16199"/>
    <cellStyle name="40 % - Akzent6 8 3 6" xfId="29683"/>
    <cellStyle name="40 % - Akzent6 8 3 7" xfId="43174"/>
    <cellStyle name="40 % - Akzent6 8 4" xfId="3849"/>
    <cellStyle name="40 % - Akzent6 8 4 2" xfId="7210"/>
    <cellStyle name="40 % - Akzent6 8 4 2 2" xfId="20661"/>
    <cellStyle name="40 % - Akzent6 8 4 2 3" xfId="34145"/>
    <cellStyle name="40 % - Akzent6 8 4 2 4" xfId="47636"/>
    <cellStyle name="40 % - Akzent6 8 4 3" xfId="10566"/>
    <cellStyle name="40 % - Akzent6 8 4 3 2" xfId="24017"/>
    <cellStyle name="40 % - Akzent6 8 4 3 3" xfId="37501"/>
    <cellStyle name="40 % - Akzent6 8 4 3 4" xfId="50992"/>
    <cellStyle name="40 % - Akzent6 8 4 4" xfId="13922"/>
    <cellStyle name="40 % - Akzent6 8 4 4 2" xfId="27373"/>
    <cellStyle name="40 % - Akzent6 8 4 4 3" xfId="40857"/>
    <cellStyle name="40 % - Akzent6 8 4 4 4" xfId="54348"/>
    <cellStyle name="40 % - Akzent6 8 4 5" xfId="17304"/>
    <cellStyle name="40 % - Akzent6 8 4 6" xfId="30788"/>
    <cellStyle name="40 % - Akzent6 8 4 7" xfId="44279"/>
    <cellStyle name="40 % - Akzent6 8 5" xfId="4429"/>
    <cellStyle name="40 % - Akzent6 8 5 2" xfId="7786"/>
    <cellStyle name="40 % - Akzent6 8 5 2 2" xfId="21237"/>
    <cellStyle name="40 % - Akzent6 8 5 2 3" xfId="34721"/>
    <cellStyle name="40 % - Akzent6 8 5 2 4" xfId="48212"/>
    <cellStyle name="40 % - Akzent6 8 5 3" xfId="11142"/>
    <cellStyle name="40 % - Akzent6 8 5 3 2" xfId="24593"/>
    <cellStyle name="40 % - Akzent6 8 5 3 3" xfId="38077"/>
    <cellStyle name="40 % - Akzent6 8 5 3 4" xfId="51568"/>
    <cellStyle name="40 % - Akzent6 8 5 4" xfId="14498"/>
    <cellStyle name="40 % - Akzent6 8 5 4 2" xfId="27949"/>
    <cellStyle name="40 % - Akzent6 8 5 4 3" xfId="41433"/>
    <cellStyle name="40 % - Akzent6 8 5 4 4" xfId="54924"/>
    <cellStyle name="40 % - Akzent6 8 5 5" xfId="17880"/>
    <cellStyle name="40 % - Akzent6 8 5 6" xfId="31364"/>
    <cellStyle name="40 % - Akzent6 8 5 7" xfId="44855"/>
    <cellStyle name="40 % - Akzent6 8 6" xfId="4979"/>
    <cellStyle name="40 % - Akzent6 8 6 2" xfId="18430"/>
    <cellStyle name="40 % - Akzent6 8 6 3" xfId="31914"/>
    <cellStyle name="40 % - Akzent6 8 6 4" xfId="45405"/>
    <cellStyle name="40 % - Akzent6 8 7" xfId="8335"/>
    <cellStyle name="40 % - Akzent6 8 7 2" xfId="21786"/>
    <cellStyle name="40 % - Akzent6 8 7 3" xfId="35270"/>
    <cellStyle name="40 % - Akzent6 8 7 4" xfId="48761"/>
    <cellStyle name="40 % - Akzent6 8 8" xfId="11691"/>
    <cellStyle name="40 % - Akzent6 8 8 2" xfId="25142"/>
    <cellStyle name="40 % - Akzent6 8 8 3" xfId="38626"/>
    <cellStyle name="40 % - Akzent6 8 8 4" xfId="52117"/>
    <cellStyle name="40 % - Akzent6 8 9" xfId="15072"/>
    <cellStyle name="40 % - Akzent6 9" xfId="1628"/>
    <cellStyle name="40 % - Akzent6 9 2" xfId="2182"/>
    <cellStyle name="40 % - Akzent6 9 2 2" xfId="3323"/>
    <cellStyle name="40 % - Akzent6 9 2 2 2" xfId="6684"/>
    <cellStyle name="40 % - Akzent6 9 2 2 2 2" xfId="20135"/>
    <cellStyle name="40 % - Akzent6 9 2 2 2 3" xfId="33619"/>
    <cellStyle name="40 % - Akzent6 9 2 2 2 4" xfId="47110"/>
    <cellStyle name="40 % - Akzent6 9 2 2 3" xfId="10040"/>
    <cellStyle name="40 % - Akzent6 9 2 2 3 2" xfId="23491"/>
    <cellStyle name="40 % - Akzent6 9 2 2 3 3" xfId="36975"/>
    <cellStyle name="40 % - Akzent6 9 2 2 3 4" xfId="50466"/>
    <cellStyle name="40 % - Akzent6 9 2 2 4" xfId="13396"/>
    <cellStyle name="40 % - Akzent6 9 2 2 4 2" xfId="26847"/>
    <cellStyle name="40 % - Akzent6 9 2 2 4 3" xfId="40331"/>
    <cellStyle name="40 % - Akzent6 9 2 2 4 4" xfId="53822"/>
    <cellStyle name="40 % - Akzent6 9 2 2 5" xfId="16778"/>
    <cellStyle name="40 % - Akzent6 9 2 2 6" xfId="30262"/>
    <cellStyle name="40 % - Akzent6 9 2 2 7" xfId="43753"/>
    <cellStyle name="40 % - Akzent6 9 2 3" xfId="5557"/>
    <cellStyle name="40 % - Akzent6 9 2 3 2" xfId="19008"/>
    <cellStyle name="40 % - Akzent6 9 2 3 3" xfId="32492"/>
    <cellStyle name="40 % - Akzent6 9 2 3 4" xfId="45983"/>
    <cellStyle name="40 % - Akzent6 9 2 4" xfId="8913"/>
    <cellStyle name="40 % - Akzent6 9 2 4 2" xfId="22364"/>
    <cellStyle name="40 % - Akzent6 9 2 4 3" xfId="35848"/>
    <cellStyle name="40 % - Akzent6 9 2 4 4" xfId="49339"/>
    <cellStyle name="40 % - Akzent6 9 2 5" xfId="12269"/>
    <cellStyle name="40 % - Akzent6 9 2 5 2" xfId="25720"/>
    <cellStyle name="40 % - Akzent6 9 2 5 3" xfId="39204"/>
    <cellStyle name="40 % - Akzent6 9 2 5 4" xfId="52695"/>
    <cellStyle name="40 % - Akzent6 9 2 6" xfId="15651"/>
    <cellStyle name="40 % - Akzent6 9 2 7" xfId="29135"/>
    <cellStyle name="40 % - Akzent6 9 2 8" xfId="42626"/>
    <cellStyle name="40 % - Akzent6 9 3" xfId="2764"/>
    <cellStyle name="40 % - Akzent6 9 3 2" xfId="6125"/>
    <cellStyle name="40 % - Akzent6 9 3 2 2" xfId="19576"/>
    <cellStyle name="40 % - Akzent6 9 3 2 3" xfId="33060"/>
    <cellStyle name="40 % - Akzent6 9 3 2 4" xfId="46551"/>
    <cellStyle name="40 % - Akzent6 9 3 3" xfId="9481"/>
    <cellStyle name="40 % - Akzent6 9 3 3 2" xfId="22932"/>
    <cellStyle name="40 % - Akzent6 9 3 3 3" xfId="36416"/>
    <cellStyle name="40 % - Akzent6 9 3 3 4" xfId="49907"/>
    <cellStyle name="40 % - Akzent6 9 3 4" xfId="12837"/>
    <cellStyle name="40 % - Akzent6 9 3 4 2" xfId="26288"/>
    <cellStyle name="40 % - Akzent6 9 3 4 3" xfId="39772"/>
    <cellStyle name="40 % - Akzent6 9 3 4 4" xfId="53263"/>
    <cellStyle name="40 % - Akzent6 9 3 5" xfId="16219"/>
    <cellStyle name="40 % - Akzent6 9 3 6" xfId="29703"/>
    <cellStyle name="40 % - Akzent6 9 3 7" xfId="43194"/>
    <cellStyle name="40 % - Akzent6 9 4" xfId="4998"/>
    <cellStyle name="40 % - Akzent6 9 4 2" xfId="18449"/>
    <cellStyle name="40 % - Akzent6 9 4 3" xfId="31933"/>
    <cellStyle name="40 % - Akzent6 9 4 4" xfId="45424"/>
    <cellStyle name="40 % - Akzent6 9 5" xfId="8354"/>
    <cellStyle name="40 % - Akzent6 9 5 2" xfId="21805"/>
    <cellStyle name="40 % - Akzent6 9 5 3" xfId="35289"/>
    <cellStyle name="40 % - Akzent6 9 5 4" xfId="48780"/>
    <cellStyle name="40 % - Akzent6 9 6" xfId="11710"/>
    <cellStyle name="40 % - Akzent6 9 6 2" xfId="25161"/>
    <cellStyle name="40 % - Akzent6 9 6 3" xfId="38645"/>
    <cellStyle name="40 % - Akzent6 9 6 4" xfId="52136"/>
    <cellStyle name="40 % - Akzent6 9 7" xfId="15092"/>
    <cellStyle name="40 % - Akzent6 9 8" xfId="28576"/>
    <cellStyle name="40 % - Akzent6 9 9" xfId="42067"/>
    <cellStyle name="40% - Akzent1" xfId="61"/>
    <cellStyle name="40% - Akzent1 2" xfId="288"/>
    <cellStyle name="40% - Akzent1 2 2" xfId="639"/>
    <cellStyle name="40% - Akzent1 3" xfId="289"/>
    <cellStyle name="40% - Akzent1 3 2" xfId="507"/>
    <cellStyle name="40% - Akzent1 4" xfId="1596"/>
    <cellStyle name="40% - Akzent2" xfId="62"/>
    <cellStyle name="40% - Akzent2 2" xfId="1597"/>
    <cellStyle name="40% - Akzent3" xfId="63"/>
    <cellStyle name="40% - Akzent3 2" xfId="290"/>
    <cellStyle name="40% - Akzent3 2 2" xfId="640"/>
    <cellStyle name="40% - Akzent3 3" xfId="291"/>
    <cellStyle name="40% - Akzent3 3 2" xfId="508"/>
    <cellStyle name="40% - Akzent3 4" xfId="1598"/>
    <cellStyle name="40% - Akzent4" xfId="64"/>
    <cellStyle name="40% - Akzent4 2" xfId="292"/>
    <cellStyle name="40% - Akzent4 2 2" xfId="641"/>
    <cellStyle name="40% - Akzent4 3" xfId="293"/>
    <cellStyle name="40% - Akzent4 3 2" xfId="509"/>
    <cellStyle name="40% - Akzent4 4" xfId="1599"/>
    <cellStyle name="40% - Akzent5" xfId="65"/>
    <cellStyle name="40% - Akzent5 2" xfId="294"/>
    <cellStyle name="40% - Akzent5 2 2" xfId="642"/>
    <cellStyle name="40% - Akzent5 3" xfId="295"/>
    <cellStyle name="40% - Akzent5 3 2" xfId="510"/>
    <cellStyle name="40% - Akzent5 4" xfId="1600"/>
    <cellStyle name="40% - Akzent6" xfId="66"/>
    <cellStyle name="40% - Akzent6 2" xfId="296"/>
    <cellStyle name="40% - Akzent6 2 2" xfId="643"/>
    <cellStyle name="40% - Akzent6 3" xfId="297"/>
    <cellStyle name="40% - Akzent6 3 2" xfId="511"/>
    <cellStyle name="40% - Akzent6 4" xfId="1601"/>
    <cellStyle name="4mitP" xfId="197"/>
    <cellStyle name="4mitP 2" xfId="713"/>
    <cellStyle name="4ohneP" xfId="198"/>
    <cellStyle name="5x indented GHG Textfiels" xfId="199"/>
    <cellStyle name="60 % - Akzent1" xfId="257" builtinId="32" customBuiltin="1"/>
    <cellStyle name="60 % - Akzent1 2" xfId="555"/>
    <cellStyle name="60 % - Akzent1 3" xfId="3890"/>
    <cellStyle name="60 % - Akzent1 3 2" xfId="7251"/>
    <cellStyle name="60 % - Akzent1 3 2 2" xfId="20702"/>
    <cellStyle name="60 % - Akzent1 3 2 3" xfId="34186"/>
    <cellStyle name="60 % - Akzent1 3 2 4" xfId="47677"/>
    <cellStyle name="60 % - Akzent1 3 3" xfId="10607"/>
    <cellStyle name="60 % - Akzent1 3 3 2" xfId="24058"/>
    <cellStyle name="60 % - Akzent1 3 3 3" xfId="37542"/>
    <cellStyle name="60 % - Akzent1 3 3 4" xfId="51033"/>
    <cellStyle name="60 % - Akzent1 3 4" xfId="13963"/>
    <cellStyle name="60 % - Akzent1 3 4 2" xfId="27414"/>
    <cellStyle name="60 % - Akzent1 3 4 3" xfId="40898"/>
    <cellStyle name="60 % - Akzent1 3 4 4" xfId="54389"/>
    <cellStyle name="60 % - Akzent1 3 5" xfId="17345"/>
    <cellStyle name="60 % - Akzent1 3 6" xfId="30829"/>
    <cellStyle name="60 % - Akzent1 3 7" xfId="44320"/>
    <cellStyle name="60 % - Akzent1 4" xfId="1053"/>
    <cellStyle name="60 % - Akzent2" xfId="261" builtinId="36" customBuiltin="1"/>
    <cellStyle name="60 % - Akzent2 2" xfId="564"/>
    <cellStyle name="60 % - Akzent2 3" xfId="3877"/>
    <cellStyle name="60 % - Akzent2 3 2" xfId="7238"/>
    <cellStyle name="60 % - Akzent2 3 2 2" xfId="20689"/>
    <cellStyle name="60 % - Akzent2 3 2 3" xfId="34173"/>
    <cellStyle name="60 % - Akzent2 3 2 4" xfId="47664"/>
    <cellStyle name="60 % - Akzent2 3 3" xfId="10594"/>
    <cellStyle name="60 % - Akzent2 3 3 2" xfId="24045"/>
    <cellStyle name="60 % - Akzent2 3 3 3" xfId="37529"/>
    <cellStyle name="60 % - Akzent2 3 3 4" xfId="51020"/>
    <cellStyle name="60 % - Akzent2 3 4" xfId="13950"/>
    <cellStyle name="60 % - Akzent2 3 4 2" xfId="27401"/>
    <cellStyle name="60 % - Akzent2 3 4 3" xfId="40885"/>
    <cellStyle name="60 % - Akzent2 3 4 4" xfId="54376"/>
    <cellStyle name="60 % - Akzent2 3 5" xfId="17332"/>
    <cellStyle name="60 % - Akzent2 3 6" xfId="30816"/>
    <cellStyle name="60 % - Akzent2 3 7" xfId="44307"/>
    <cellStyle name="60 % - Akzent2 4" xfId="1054"/>
    <cellStyle name="60 % - Akzent3" xfId="265" builtinId="40" customBuiltin="1"/>
    <cellStyle name="60 % - Akzent3 2" xfId="560"/>
    <cellStyle name="60 % - Akzent3 3" xfId="3895"/>
    <cellStyle name="60 % - Akzent3 3 2" xfId="7256"/>
    <cellStyle name="60 % - Akzent3 3 2 2" xfId="20707"/>
    <cellStyle name="60 % - Akzent3 3 2 3" xfId="34191"/>
    <cellStyle name="60 % - Akzent3 3 2 4" xfId="47682"/>
    <cellStyle name="60 % - Akzent3 3 3" xfId="10612"/>
    <cellStyle name="60 % - Akzent3 3 3 2" xfId="24063"/>
    <cellStyle name="60 % - Akzent3 3 3 3" xfId="37547"/>
    <cellStyle name="60 % - Akzent3 3 3 4" xfId="51038"/>
    <cellStyle name="60 % - Akzent3 3 4" xfId="13968"/>
    <cellStyle name="60 % - Akzent3 3 4 2" xfId="27419"/>
    <cellStyle name="60 % - Akzent3 3 4 3" xfId="40903"/>
    <cellStyle name="60 % - Akzent3 3 4 4" xfId="54394"/>
    <cellStyle name="60 % - Akzent3 3 5" xfId="17350"/>
    <cellStyle name="60 % - Akzent3 3 6" xfId="30834"/>
    <cellStyle name="60 % - Akzent3 3 7" xfId="44325"/>
    <cellStyle name="60 % - Akzent3 4" xfId="1055"/>
    <cellStyle name="60 % - Akzent4" xfId="269" builtinId="44" customBuiltin="1"/>
    <cellStyle name="60 % - Akzent4 2" xfId="557"/>
    <cellStyle name="60 % - Akzent4 3" xfId="3858"/>
    <cellStyle name="60 % - Akzent4 3 2" xfId="7219"/>
    <cellStyle name="60 % - Akzent4 3 2 2" xfId="20670"/>
    <cellStyle name="60 % - Akzent4 3 2 3" xfId="34154"/>
    <cellStyle name="60 % - Akzent4 3 2 4" xfId="47645"/>
    <cellStyle name="60 % - Akzent4 3 3" xfId="10575"/>
    <cellStyle name="60 % - Akzent4 3 3 2" xfId="24026"/>
    <cellStyle name="60 % - Akzent4 3 3 3" xfId="37510"/>
    <cellStyle name="60 % - Akzent4 3 3 4" xfId="51001"/>
    <cellStyle name="60 % - Akzent4 3 4" xfId="13931"/>
    <cellStyle name="60 % - Akzent4 3 4 2" xfId="27382"/>
    <cellStyle name="60 % - Akzent4 3 4 3" xfId="40866"/>
    <cellStyle name="60 % - Akzent4 3 4 4" xfId="54357"/>
    <cellStyle name="60 % - Akzent4 3 5" xfId="17313"/>
    <cellStyle name="60 % - Akzent4 3 6" xfId="30797"/>
    <cellStyle name="60 % - Akzent4 3 7" xfId="44288"/>
    <cellStyle name="60 % - Akzent4 4" xfId="1056"/>
    <cellStyle name="60 % - Akzent5" xfId="273" builtinId="48" customBuiltin="1"/>
    <cellStyle name="60 % - Akzent5 2" xfId="559"/>
    <cellStyle name="60 % - Akzent5 3" xfId="3896"/>
    <cellStyle name="60 % - Akzent5 3 2" xfId="7257"/>
    <cellStyle name="60 % - Akzent5 3 2 2" xfId="20708"/>
    <cellStyle name="60 % - Akzent5 3 2 3" xfId="34192"/>
    <cellStyle name="60 % - Akzent5 3 2 4" xfId="47683"/>
    <cellStyle name="60 % - Akzent5 3 3" xfId="10613"/>
    <cellStyle name="60 % - Akzent5 3 3 2" xfId="24064"/>
    <cellStyle name="60 % - Akzent5 3 3 3" xfId="37548"/>
    <cellStyle name="60 % - Akzent5 3 3 4" xfId="51039"/>
    <cellStyle name="60 % - Akzent5 3 4" xfId="13969"/>
    <cellStyle name="60 % - Akzent5 3 4 2" xfId="27420"/>
    <cellStyle name="60 % - Akzent5 3 4 3" xfId="40904"/>
    <cellStyle name="60 % - Akzent5 3 4 4" xfId="54395"/>
    <cellStyle name="60 % - Akzent5 3 5" xfId="17351"/>
    <cellStyle name="60 % - Akzent5 3 6" xfId="30835"/>
    <cellStyle name="60 % - Akzent5 3 7" xfId="44326"/>
    <cellStyle name="60 % - Akzent5 4" xfId="1057"/>
    <cellStyle name="60 % - Akzent6" xfId="277" builtinId="52" customBuiltin="1"/>
    <cellStyle name="60 % - Akzent6 2" xfId="581"/>
    <cellStyle name="60 % - Akzent6 3" xfId="3894"/>
    <cellStyle name="60 % - Akzent6 3 2" xfId="7255"/>
    <cellStyle name="60 % - Akzent6 3 2 2" xfId="20706"/>
    <cellStyle name="60 % - Akzent6 3 2 3" xfId="34190"/>
    <cellStyle name="60 % - Akzent6 3 2 4" xfId="47681"/>
    <cellStyle name="60 % - Akzent6 3 3" xfId="10611"/>
    <cellStyle name="60 % - Akzent6 3 3 2" xfId="24062"/>
    <cellStyle name="60 % - Akzent6 3 3 3" xfId="37546"/>
    <cellStyle name="60 % - Akzent6 3 3 4" xfId="51037"/>
    <cellStyle name="60 % - Akzent6 3 4" xfId="13967"/>
    <cellStyle name="60 % - Akzent6 3 4 2" xfId="27418"/>
    <cellStyle name="60 % - Akzent6 3 4 3" xfId="40902"/>
    <cellStyle name="60 % - Akzent6 3 4 4" xfId="54393"/>
    <cellStyle name="60 % - Akzent6 3 5" xfId="17349"/>
    <cellStyle name="60 % - Akzent6 3 6" xfId="30833"/>
    <cellStyle name="60 % - Akzent6 3 7" xfId="44324"/>
    <cellStyle name="60 % - Akzent6 4" xfId="1058"/>
    <cellStyle name="60% - Akzent1" xfId="67"/>
    <cellStyle name="60% - Akzent1 2" xfId="298"/>
    <cellStyle name="60% - Akzent1 2 2" xfId="644"/>
    <cellStyle name="60% - Akzent1 3" xfId="299"/>
    <cellStyle name="60% - Akzent1 3 2" xfId="512"/>
    <cellStyle name="60% - Akzent1 4" xfId="1602"/>
    <cellStyle name="60% - Akzent2" xfId="68"/>
    <cellStyle name="60% - Akzent2 2" xfId="300"/>
    <cellStyle name="60% - Akzent2 2 2" xfId="645"/>
    <cellStyle name="60% - Akzent2 3" xfId="301"/>
    <cellStyle name="60% - Akzent2 3 2" xfId="513"/>
    <cellStyle name="60% - Akzent2 4" xfId="1603"/>
    <cellStyle name="60% - Akzent3" xfId="69"/>
    <cellStyle name="60% - Akzent3 2" xfId="302"/>
    <cellStyle name="60% - Akzent3 2 2" xfId="646"/>
    <cellStyle name="60% - Akzent3 3" xfId="303"/>
    <cellStyle name="60% - Akzent3 3 2" xfId="514"/>
    <cellStyle name="60% - Akzent3 4" xfId="1604"/>
    <cellStyle name="60% - Akzent4" xfId="70"/>
    <cellStyle name="60% - Akzent4 2" xfId="304"/>
    <cellStyle name="60% - Akzent4 2 2" xfId="647"/>
    <cellStyle name="60% - Akzent4 3" xfId="305"/>
    <cellStyle name="60% - Akzent4 3 2" xfId="515"/>
    <cellStyle name="60% - Akzent4 4" xfId="1605"/>
    <cellStyle name="60% - Akzent5" xfId="71"/>
    <cellStyle name="60% - Akzent5 2" xfId="306"/>
    <cellStyle name="60% - Akzent5 2 2" xfId="648"/>
    <cellStyle name="60% - Akzent5 3" xfId="307"/>
    <cellStyle name="60% - Akzent5 3 2" xfId="516"/>
    <cellStyle name="60% - Akzent5 4" xfId="1606"/>
    <cellStyle name="60% - Akzent6" xfId="72"/>
    <cellStyle name="60% - Akzent6 2" xfId="308"/>
    <cellStyle name="60% - Akzent6 2 2" xfId="649"/>
    <cellStyle name="60% - Akzent6 3" xfId="309"/>
    <cellStyle name="60% - Akzent6 3 2" xfId="517"/>
    <cellStyle name="60% - Akzent6 4" xfId="1607"/>
    <cellStyle name="6mitP" xfId="200"/>
    <cellStyle name="6mitP 2" xfId="714"/>
    <cellStyle name="6ohneP" xfId="201"/>
    <cellStyle name="6ohneP 2" xfId="715"/>
    <cellStyle name="7mitP" xfId="202"/>
    <cellStyle name="7mitP 2" xfId="716"/>
    <cellStyle name="9mitP" xfId="203"/>
    <cellStyle name="9mitP 2" xfId="717"/>
    <cellStyle name="9ohneP" xfId="204"/>
    <cellStyle name="9ohneP 2" xfId="718"/>
    <cellStyle name="A4 Auto Format" xfId="205"/>
    <cellStyle name="A4 Auto Format 2" xfId="390"/>
    <cellStyle name="A4 Auto Format 2 2" xfId="461"/>
    <cellStyle name="A4 Auto Format 2 2 2" xfId="719"/>
    <cellStyle name="A4 Auto Format 2 3" xfId="720"/>
    <cellStyle name="A4 Auto Format 2 3 2" xfId="721"/>
    <cellStyle name="A4 Auto Format 2 4" xfId="722"/>
    <cellStyle name="A4 Auto Format 3" xfId="723"/>
    <cellStyle name="A4 Auto Format 3 2" xfId="724"/>
    <cellStyle name="A4 Auto Format 4" xfId="725"/>
    <cellStyle name="A4 Gg" xfId="206"/>
    <cellStyle name="A4 Gg 2" xfId="391"/>
    <cellStyle name="A4 Gg 2 2" xfId="726"/>
    <cellStyle name="A4 Gg 3" xfId="727"/>
    <cellStyle name="A4 Gg 3 2" xfId="728"/>
    <cellStyle name="A4 Gg 4" xfId="729"/>
    <cellStyle name="A4 kg" xfId="207"/>
    <cellStyle name="A4 kg 2" xfId="392"/>
    <cellStyle name="A4 kg 2 2" xfId="730"/>
    <cellStyle name="A4 kg 3" xfId="731"/>
    <cellStyle name="A4 kg 3 2" xfId="732"/>
    <cellStyle name="A4 kg 4" xfId="733"/>
    <cellStyle name="A4 kt" xfId="208"/>
    <cellStyle name="A4 kt 2" xfId="393"/>
    <cellStyle name="A4 kt 2 2" xfId="734"/>
    <cellStyle name="A4 kt 3" xfId="735"/>
    <cellStyle name="A4 kt 3 2" xfId="736"/>
    <cellStyle name="A4 kt 4" xfId="737"/>
    <cellStyle name="A4 No Format" xfId="209"/>
    <cellStyle name="A4 No Format 2" xfId="394"/>
    <cellStyle name="A4 No Format 2 2" xfId="462"/>
    <cellStyle name="A4 No Format 2 2 2" xfId="738"/>
    <cellStyle name="A4 No Format 2 3" xfId="739"/>
    <cellStyle name="A4 No Format 2 3 2" xfId="740"/>
    <cellStyle name="A4 No Format 2 4" xfId="741"/>
    <cellStyle name="A4 No Format 3" xfId="742"/>
    <cellStyle name="A4 No Format 3 2" xfId="743"/>
    <cellStyle name="A4 No Format 4" xfId="744"/>
    <cellStyle name="A4 Normal" xfId="210"/>
    <cellStyle name="A4 Normal 2" xfId="395"/>
    <cellStyle name="A4 Normal 2 2" xfId="463"/>
    <cellStyle name="A4 Normal 2 2 2" xfId="745"/>
    <cellStyle name="A4 Normal 2 3" xfId="746"/>
    <cellStyle name="A4 Normal 2 3 2" xfId="747"/>
    <cellStyle name="A4 Normal 2 4" xfId="748"/>
    <cellStyle name="A4 Normal 3" xfId="749"/>
    <cellStyle name="A4 Normal 3 2" xfId="750"/>
    <cellStyle name="A4 Normal 4" xfId="751"/>
    <cellStyle name="A4 Stck" xfId="211"/>
    <cellStyle name="A4 Stck 2" xfId="396"/>
    <cellStyle name="A4 Stck 2 2" xfId="752"/>
    <cellStyle name="A4 Stck 3" xfId="753"/>
    <cellStyle name="A4 Stck 3 2" xfId="754"/>
    <cellStyle name="A4 Stck 4" xfId="755"/>
    <cellStyle name="A4 Stk" xfId="212"/>
    <cellStyle name="A4 Stk 2" xfId="397"/>
    <cellStyle name="A4 Stk 2 2" xfId="756"/>
    <cellStyle name="A4 Stk 3" xfId="757"/>
    <cellStyle name="A4 Stk 3 2" xfId="758"/>
    <cellStyle name="A4 Stk 4" xfId="759"/>
    <cellStyle name="A4 T.Stk" xfId="213"/>
    <cellStyle name="A4 T.Stk 2" xfId="398"/>
    <cellStyle name="A4 T.Stk 2 2" xfId="760"/>
    <cellStyle name="A4 T.Stk 3" xfId="761"/>
    <cellStyle name="A4 T.Stk 3 2" xfId="762"/>
    <cellStyle name="A4 T.Stk 4" xfId="763"/>
    <cellStyle name="A4 TJ" xfId="214"/>
    <cellStyle name="A4 TJ 2" xfId="399"/>
    <cellStyle name="A4 TJ 2 2" xfId="764"/>
    <cellStyle name="A4 TJ 3" xfId="765"/>
    <cellStyle name="A4 TJ 3 2" xfId="766"/>
    <cellStyle name="A4 TJ 4" xfId="767"/>
    <cellStyle name="A4 TStk" xfId="215"/>
    <cellStyle name="A4 TStk 2" xfId="400"/>
    <cellStyle name="A4 TStk 2 2" xfId="768"/>
    <cellStyle name="A4 TStk 3" xfId="769"/>
    <cellStyle name="A4 TStk 3 2" xfId="770"/>
    <cellStyle name="A4 TStk 4" xfId="771"/>
    <cellStyle name="A4 Year" xfId="216"/>
    <cellStyle name="A4 Year 2" xfId="401"/>
    <cellStyle name="A4 Year 2 2" xfId="772"/>
    <cellStyle name="A4 Year 3" xfId="773"/>
    <cellStyle name="A4 Year 3 2" xfId="774"/>
    <cellStyle name="A4 Year 4" xfId="775"/>
    <cellStyle name="Akzent1" xfId="254" builtinId="29" customBuiltin="1"/>
    <cellStyle name="Akzent1 2" xfId="87"/>
    <cellStyle name="Akzent1 2 2" xfId="650"/>
    <cellStyle name="Akzent1 2 3" xfId="523"/>
    <cellStyle name="Akzent1 2 4" xfId="470"/>
    <cellStyle name="Akzent1 3" xfId="310"/>
    <cellStyle name="Akzent1 3 2" xfId="583"/>
    <cellStyle name="Akzent1 4" xfId="1130"/>
    <cellStyle name="Akzent1 5" xfId="1082"/>
    <cellStyle name="Akzent2" xfId="258" builtinId="33" customBuiltin="1"/>
    <cellStyle name="Akzent2 2" xfId="88"/>
    <cellStyle name="Akzent2 2 2" xfId="651"/>
    <cellStyle name="Akzent2 2 3" xfId="524"/>
    <cellStyle name="Akzent2 2 4" xfId="471"/>
    <cellStyle name="Akzent2 3" xfId="311"/>
    <cellStyle name="Akzent2 3 2" xfId="565"/>
    <cellStyle name="Akzent2 4" xfId="1131"/>
    <cellStyle name="Akzent2 5" xfId="1083"/>
    <cellStyle name="Akzent3" xfId="262" builtinId="37" customBuiltin="1"/>
    <cellStyle name="Akzent3 2" xfId="89"/>
    <cellStyle name="Akzent3 2 2" xfId="652"/>
    <cellStyle name="Akzent3 2 3" xfId="525"/>
    <cellStyle name="Akzent3 2 4" xfId="472"/>
    <cellStyle name="Akzent3 3" xfId="312"/>
    <cellStyle name="Akzent3 3 2" xfId="566"/>
    <cellStyle name="Akzent3 4" xfId="1132"/>
    <cellStyle name="Akzent3 5" xfId="1084"/>
    <cellStyle name="Akzent4" xfId="266" builtinId="41" customBuiltin="1"/>
    <cellStyle name="Akzent4 2" xfId="90"/>
    <cellStyle name="Akzent4 2 2" xfId="653"/>
    <cellStyle name="Akzent4 2 3" xfId="526"/>
    <cellStyle name="Akzent4 2 4" xfId="473"/>
    <cellStyle name="Akzent4 3" xfId="313"/>
    <cellStyle name="Akzent4 3 2" xfId="580"/>
    <cellStyle name="Akzent4 4" xfId="1133"/>
    <cellStyle name="Akzent4 5" xfId="1085"/>
    <cellStyle name="Akzent5" xfId="270" builtinId="45" customBuiltin="1"/>
    <cellStyle name="Akzent5 2" xfId="91"/>
    <cellStyle name="Akzent5 3" xfId="578"/>
    <cellStyle name="Akzent5 4" xfId="1134"/>
    <cellStyle name="Akzent5 5" xfId="1086"/>
    <cellStyle name="Akzent6" xfId="274" builtinId="49" customBuiltin="1"/>
    <cellStyle name="Akzent6 2" xfId="92"/>
    <cellStyle name="Akzent6 2 2" xfId="654"/>
    <cellStyle name="Akzent6 2 3" xfId="527"/>
    <cellStyle name="Akzent6 2 4" xfId="474"/>
    <cellStyle name="Akzent6 3" xfId="314"/>
    <cellStyle name="Akzent6 3 2" xfId="576"/>
    <cellStyle name="Akzent6 4" xfId="1135"/>
    <cellStyle name="Akzent6 5" xfId="1087"/>
    <cellStyle name="Ausgabe" xfId="247" builtinId="21" customBuiltin="1"/>
    <cellStyle name="Ausgabe 2" xfId="93"/>
    <cellStyle name="Ausgabe 2 2" xfId="655"/>
    <cellStyle name="Ausgabe 2 2 2" xfId="28088"/>
    <cellStyle name="Ausgabe 2 2 3" xfId="41578"/>
    <cellStyle name="Ausgabe 2 3" xfId="528"/>
    <cellStyle name="Ausgabe 2 3 2" xfId="28067"/>
    <cellStyle name="Ausgabe 2 3 3" xfId="41543"/>
    <cellStyle name="Ausgabe 2 4" xfId="475"/>
    <cellStyle name="Ausgabe 2 5" xfId="41517"/>
    <cellStyle name="Ausgabe 3" xfId="315"/>
    <cellStyle name="Ausgabe 3 2" xfId="556"/>
    <cellStyle name="Ausgabe 4" xfId="1123"/>
    <cellStyle name="Ausgabe 5" xfId="1088"/>
    <cellStyle name="Ausgabe 5 2" xfId="28044"/>
    <cellStyle name="Ausgabe 5 3" xfId="41511"/>
    <cellStyle name="BasisEineNK" xfId="127"/>
    <cellStyle name="BasisEineNK 2" xfId="128"/>
    <cellStyle name="BasisEineNK 2 2" xfId="316"/>
    <cellStyle name="BasisOhneNK" xfId="94"/>
    <cellStyle name="BasisOhneNK 2" xfId="129"/>
    <cellStyle name="Benennungen" xfId="5"/>
    <cellStyle name="Berechnung" xfId="248" builtinId="22" customBuiltin="1"/>
    <cellStyle name="Berechnung 2" xfId="95"/>
    <cellStyle name="Berechnung 2 2" xfId="656"/>
    <cellStyle name="Berechnung 2 2 2" xfId="28089"/>
    <cellStyle name="Berechnung 2 2 3" xfId="41579"/>
    <cellStyle name="Berechnung 2 3" xfId="529"/>
    <cellStyle name="Berechnung 2 3 2" xfId="28068"/>
    <cellStyle name="Berechnung 2 3 3" xfId="41544"/>
    <cellStyle name="Berechnung 2 4" xfId="476"/>
    <cellStyle name="Berechnung 2 5" xfId="41518"/>
    <cellStyle name="Berechnung 3" xfId="317"/>
    <cellStyle name="Berechnung 3 2" xfId="561"/>
    <cellStyle name="Berechnung 4" xfId="1124"/>
    <cellStyle name="Berechnung 5" xfId="1089"/>
    <cellStyle name="Berechnung 5 2" xfId="28045"/>
    <cellStyle name="Berechnung 5 3" xfId="41512"/>
    <cellStyle name="berichtigtes E. Dezimal" xfId="73"/>
    <cellStyle name="berichtigtes E. ganzzahlig" xfId="152"/>
    <cellStyle name="Bilanz" xfId="96"/>
    <cellStyle name="Bilanz 2" xfId="130"/>
    <cellStyle name="Bilanz 2 2" xfId="318"/>
    <cellStyle name="Bold GHG Numbers (0.00)" xfId="217"/>
    <cellStyle name="Comma [0]" xfId="1008"/>
    <cellStyle name="Comma [0] 10" xfId="1030"/>
    <cellStyle name="Comma [0] 11" xfId="14537"/>
    <cellStyle name="Comma [0] 12" xfId="27990"/>
    <cellStyle name="Comma [0] 13" xfId="41457"/>
    <cellStyle name="Comma [0] 2" xfId="1608"/>
    <cellStyle name="Comma [0] 2 2" xfId="2747"/>
    <cellStyle name="Comma [0] 2 2 2" xfId="6108"/>
    <cellStyle name="Comma [0] 2 2 2 2" xfId="19559"/>
    <cellStyle name="Comma [0] 2 2 2 3" xfId="33043"/>
    <cellStyle name="Comma [0] 2 2 2 4" xfId="46534"/>
    <cellStyle name="Comma [0] 2 2 3" xfId="9464"/>
    <cellStyle name="Comma [0] 2 2 3 2" xfId="22915"/>
    <cellStyle name="Comma [0] 2 2 3 3" xfId="36399"/>
    <cellStyle name="Comma [0] 2 2 3 4" xfId="49890"/>
    <cellStyle name="Comma [0] 2 2 4" xfId="12820"/>
    <cellStyle name="Comma [0] 2 2 4 2" xfId="26271"/>
    <cellStyle name="Comma [0] 2 2 4 3" xfId="39755"/>
    <cellStyle name="Comma [0] 2 2 4 4" xfId="53246"/>
    <cellStyle name="Comma [0] 2 2 5" xfId="16202"/>
    <cellStyle name="Comma [0] 2 2 6" xfId="29686"/>
    <cellStyle name="Comma [0] 2 2 7" xfId="43177"/>
    <cellStyle name="Comma [0] 2 3" xfId="15075"/>
    <cellStyle name="Comma [0] 2 4" xfId="28558"/>
    <cellStyle name="Comma [0] 2 5" xfId="42049"/>
    <cellStyle name="Comma [0] 3" xfId="2200"/>
    <cellStyle name="Comma [0] 3 2" xfId="5575"/>
    <cellStyle name="Comma [0] 3 2 2" xfId="19026"/>
    <cellStyle name="Comma [0] 3 2 3" xfId="32510"/>
    <cellStyle name="Comma [0] 3 2 4" xfId="46001"/>
    <cellStyle name="Comma [0] 3 3" xfId="8931"/>
    <cellStyle name="Comma [0] 3 3 2" xfId="22382"/>
    <cellStyle name="Comma [0] 3 3 3" xfId="35866"/>
    <cellStyle name="Comma [0] 3 3 4" xfId="49357"/>
    <cellStyle name="Comma [0] 3 4" xfId="12287"/>
    <cellStyle name="Comma [0] 3 4 2" xfId="25738"/>
    <cellStyle name="Comma [0] 3 4 3" xfId="39222"/>
    <cellStyle name="Comma [0] 3 4 4" xfId="52713"/>
    <cellStyle name="Comma [0] 3 5" xfId="15669"/>
    <cellStyle name="Comma [0] 3 6" xfId="29153"/>
    <cellStyle name="Comma [0] 3 7" xfId="42644"/>
    <cellStyle name="Comma [0] 4" xfId="3341"/>
    <cellStyle name="Comma [0] 4 2" xfId="6702"/>
    <cellStyle name="Comma [0] 4 2 2" xfId="20153"/>
    <cellStyle name="Comma [0] 4 2 3" xfId="33637"/>
    <cellStyle name="Comma [0] 4 2 4" xfId="47128"/>
    <cellStyle name="Comma [0] 4 3" xfId="10058"/>
    <cellStyle name="Comma [0] 4 3 2" xfId="23509"/>
    <cellStyle name="Comma [0] 4 3 3" xfId="36993"/>
    <cellStyle name="Comma [0] 4 3 4" xfId="50484"/>
    <cellStyle name="Comma [0] 4 4" xfId="13414"/>
    <cellStyle name="Comma [0] 4 4 2" xfId="26865"/>
    <cellStyle name="Comma [0] 4 4 3" xfId="40349"/>
    <cellStyle name="Comma [0] 4 4 4" xfId="53840"/>
    <cellStyle name="Comma [0] 4 5" xfId="16796"/>
    <cellStyle name="Comma [0] 4 6" xfId="30280"/>
    <cellStyle name="Comma [0] 4 7" xfId="43771"/>
    <cellStyle name="Comma [0] 5" xfId="3921"/>
    <cellStyle name="Comma [0] 5 2" xfId="7278"/>
    <cellStyle name="Comma [0] 5 2 2" xfId="20729"/>
    <cellStyle name="Comma [0] 5 2 3" xfId="34213"/>
    <cellStyle name="Comma [0] 5 2 4" xfId="47704"/>
    <cellStyle name="Comma [0] 5 3" xfId="10634"/>
    <cellStyle name="Comma [0] 5 3 2" xfId="24085"/>
    <cellStyle name="Comma [0] 5 3 3" xfId="37569"/>
    <cellStyle name="Comma [0] 5 3 4" xfId="51060"/>
    <cellStyle name="Comma [0] 5 4" xfId="13990"/>
    <cellStyle name="Comma [0] 5 4 2" xfId="27441"/>
    <cellStyle name="Comma [0] 5 4 3" xfId="40925"/>
    <cellStyle name="Comma [0] 5 4 4" xfId="54416"/>
    <cellStyle name="Comma [0] 5 5" xfId="17372"/>
    <cellStyle name="Comma [0] 5 6" xfId="30856"/>
    <cellStyle name="Comma [0] 5 7" xfId="44347"/>
    <cellStyle name="Comma [0] 6" xfId="1048"/>
    <cellStyle name="Comma [0] 6 2" xfId="14554"/>
    <cellStyle name="Comma [0] 6 3" xfId="28019"/>
    <cellStyle name="Comma [0] 6 4" xfId="41486"/>
    <cellStyle name="Comma [0] 7" xfId="4449"/>
    <cellStyle name="Comma [0] 7 2" xfId="17900"/>
    <cellStyle name="Comma [0] 7 3" xfId="31384"/>
    <cellStyle name="Comma [0] 7 4" xfId="44875"/>
    <cellStyle name="Comma [0] 8" xfId="7805"/>
    <cellStyle name="Comma [0] 8 2" xfId="21256"/>
    <cellStyle name="Comma [0] 8 3" xfId="34740"/>
    <cellStyle name="Comma [0] 8 4" xfId="48231"/>
    <cellStyle name="Comma [0] 9" xfId="11161"/>
    <cellStyle name="Comma [0] 9 2" xfId="24612"/>
    <cellStyle name="Comma [0] 9 3" xfId="38096"/>
    <cellStyle name="Comma [0] 9 4" xfId="51587"/>
    <cellStyle name="Currency [0]" xfId="1009"/>
    <cellStyle name="Dezimal [0] 2" xfId="1166"/>
    <cellStyle name="Dezimal [0] 2 10" xfId="11250"/>
    <cellStyle name="Dezimal [0] 2 10 2" xfId="24701"/>
    <cellStyle name="Dezimal [0] 2 10 3" xfId="38185"/>
    <cellStyle name="Dezimal [0] 2 10 4" xfId="51676"/>
    <cellStyle name="Dezimal [0] 2 11" xfId="14631"/>
    <cellStyle name="Dezimal [0] 2 12" xfId="28114"/>
    <cellStyle name="Dezimal [0] 2 13" xfId="41605"/>
    <cellStyle name="Dezimal [0] 2 2" xfId="1260"/>
    <cellStyle name="Dezimal [0] 2 2 10" xfId="14733"/>
    <cellStyle name="Dezimal [0] 2 2 11" xfId="28216"/>
    <cellStyle name="Dezimal [0] 2 2 12" xfId="41707"/>
    <cellStyle name="Dezimal [0] 2 2 2" xfId="1498"/>
    <cellStyle name="Dezimal [0] 2 2 2 10" xfId="28466"/>
    <cellStyle name="Dezimal [0] 2 2 2 11" xfId="41957"/>
    <cellStyle name="Dezimal [0] 2 2 2 2" xfId="2074"/>
    <cellStyle name="Dezimal [0] 2 2 2 2 2" xfId="3215"/>
    <cellStyle name="Dezimal [0] 2 2 2 2 2 2" xfId="6576"/>
    <cellStyle name="Dezimal [0] 2 2 2 2 2 2 2" xfId="20027"/>
    <cellStyle name="Dezimal [0] 2 2 2 2 2 2 3" xfId="33511"/>
    <cellStyle name="Dezimal [0] 2 2 2 2 2 2 4" xfId="47002"/>
    <cellStyle name="Dezimal [0] 2 2 2 2 2 3" xfId="9932"/>
    <cellStyle name="Dezimal [0] 2 2 2 2 2 3 2" xfId="23383"/>
    <cellStyle name="Dezimal [0] 2 2 2 2 2 3 3" xfId="36867"/>
    <cellStyle name="Dezimal [0] 2 2 2 2 2 3 4" xfId="50358"/>
    <cellStyle name="Dezimal [0] 2 2 2 2 2 4" xfId="13288"/>
    <cellStyle name="Dezimal [0] 2 2 2 2 2 4 2" xfId="26739"/>
    <cellStyle name="Dezimal [0] 2 2 2 2 2 4 3" xfId="40223"/>
    <cellStyle name="Dezimal [0] 2 2 2 2 2 4 4" xfId="53714"/>
    <cellStyle name="Dezimal [0] 2 2 2 2 2 5" xfId="16670"/>
    <cellStyle name="Dezimal [0] 2 2 2 2 2 6" xfId="30154"/>
    <cellStyle name="Dezimal [0] 2 2 2 2 2 7" xfId="43645"/>
    <cellStyle name="Dezimal [0] 2 2 2 2 3" xfId="5449"/>
    <cellStyle name="Dezimal [0] 2 2 2 2 3 2" xfId="18900"/>
    <cellStyle name="Dezimal [0] 2 2 2 2 3 3" xfId="32384"/>
    <cellStyle name="Dezimal [0] 2 2 2 2 3 4" xfId="45875"/>
    <cellStyle name="Dezimal [0] 2 2 2 2 4" xfId="8805"/>
    <cellStyle name="Dezimal [0] 2 2 2 2 4 2" xfId="22256"/>
    <cellStyle name="Dezimal [0] 2 2 2 2 4 3" xfId="35740"/>
    <cellStyle name="Dezimal [0] 2 2 2 2 4 4" xfId="49231"/>
    <cellStyle name="Dezimal [0] 2 2 2 2 5" xfId="12161"/>
    <cellStyle name="Dezimal [0] 2 2 2 2 5 2" xfId="25612"/>
    <cellStyle name="Dezimal [0] 2 2 2 2 5 3" xfId="39096"/>
    <cellStyle name="Dezimal [0] 2 2 2 2 5 4" xfId="52587"/>
    <cellStyle name="Dezimal [0] 2 2 2 2 6" xfId="15543"/>
    <cellStyle name="Dezimal [0] 2 2 2 2 7" xfId="29027"/>
    <cellStyle name="Dezimal [0] 2 2 2 2 8" xfId="42518"/>
    <cellStyle name="Dezimal [0] 2 2 2 3" xfId="2655"/>
    <cellStyle name="Dezimal [0] 2 2 2 3 2" xfId="6016"/>
    <cellStyle name="Dezimal [0] 2 2 2 3 2 2" xfId="19467"/>
    <cellStyle name="Dezimal [0] 2 2 2 3 2 3" xfId="32951"/>
    <cellStyle name="Dezimal [0] 2 2 2 3 2 4" xfId="46442"/>
    <cellStyle name="Dezimal [0] 2 2 2 3 3" xfId="9372"/>
    <cellStyle name="Dezimal [0] 2 2 2 3 3 2" xfId="22823"/>
    <cellStyle name="Dezimal [0] 2 2 2 3 3 3" xfId="36307"/>
    <cellStyle name="Dezimal [0] 2 2 2 3 3 4" xfId="49798"/>
    <cellStyle name="Dezimal [0] 2 2 2 3 4" xfId="12728"/>
    <cellStyle name="Dezimal [0] 2 2 2 3 4 2" xfId="26179"/>
    <cellStyle name="Dezimal [0] 2 2 2 3 4 3" xfId="39663"/>
    <cellStyle name="Dezimal [0] 2 2 2 3 4 4" xfId="53154"/>
    <cellStyle name="Dezimal [0] 2 2 2 3 5" xfId="16110"/>
    <cellStyle name="Dezimal [0] 2 2 2 3 6" xfId="29594"/>
    <cellStyle name="Dezimal [0] 2 2 2 3 7" xfId="43085"/>
    <cellStyle name="Dezimal [0] 2 2 2 4" xfId="3760"/>
    <cellStyle name="Dezimal [0] 2 2 2 4 2" xfId="7121"/>
    <cellStyle name="Dezimal [0] 2 2 2 4 2 2" xfId="20572"/>
    <cellStyle name="Dezimal [0] 2 2 2 4 2 3" xfId="34056"/>
    <cellStyle name="Dezimal [0] 2 2 2 4 2 4" xfId="47547"/>
    <cellStyle name="Dezimal [0] 2 2 2 4 3" xfId="10477"/>
    <cellStyle name="Dezimal [0] 2 2 2 4 3 2" xfId="23928"/>
    <cellStyle name="Dezimal [0] 2 2 2 4 3 3" xfId="37412"/>
    <cellStyle name="Dezimal [0] 2 2 2 4 3 4" xfId="50903"/>
    <cellStyle name="Dezimal [0] 2 2 2 4 4" xfId="13833"/>
    <cellStyle name="Dezimal [0] 2 2 2 4 4 2" xfId="27284"/>
    <cellStyle name="Dezimal [0] 2 2 2 4 4 3" xfId="40768"/>
    <cellStyle name="Dezimal [0] 2 2 2 4 4 4" xfId="54259"/>
    <cellStyle name="Dezimal [0] 2 2 2 4 5" xfId="17215"/>
    <cellStyle name="Dezimal [0] 2 2 2 4 6" xfId="30699"/>
    <cellStyle name="Dezimal [0] 2 2 2 4 7" xfId="44190"/>
    <cellStyle name="Dezimal [0] 2 2 2 5" xfId="4340"/>
    <cellStyle name="Dezimal [0] 2 2 2 5 2" xfId="7697"/>
    <cellStyle name="Dezimal [0] 2 2 2 5 2 2" xfId="21148"/>
    <cellStyle name="Dezimal [0] 2 2 2 5 2 3" xfId="34632"/>
    <cellStyle name="Dezimal [0] 2 2 2 5 2 4" xfId="48123"/>
    <cellStyle name="Dezimal [0] 2 2 2 5 3" xfId="11053"/>
    <cellStyle name="Dezimal [0] 2 2 2 5 3 2" xfId="24504"/>
    <cellStyle name="Dezimal [0] 2 2 2 5 3 3" xfId="37988"/>
    <cellStyle name="Dezimal [0] 2 2 2 5 3 4" xfId="51479"/>
    <cellStyle name="Dezimal [0] 2 2 2 5 4" xfId="14409"/>
    <cellStyle name="Dezimal [0] 2 2 2 5 4 2" xfId="27860"/>
    <cellStyle name="Dezimal [0] 2 2 2 5 4 3" xfId="41344"/>
    <cellStyle name="Dezimal [0] 2 2 2 5 4 4" xfId="54835"/>
    <cellStyle name="Dezimal [0] 2 2 2 5 5" xfId="17791"/>
    <cellStyle name="Dezimal [0] 2 2 2 5 6" xfId="31275"/>
    <cellStyle name="Dezimal [0] 2 2 2 5 7" xfId="44766"/>
    <cellStyle name="Dezimal [0] 2 2 2 6" xfId="4890"/>
    <cellStyle name="Dezimal [0] 2 2 2 6 2" xfId="18341"/>
    <cellStyle name="Dezimal [0] 2 2 2 6 3" xfId="31825"/>
    <cellStyle name="Dezimal [0] 2 2 2 6 4" xfId="45316"/>
    <cellStyle name="Dezimal [0] 2 2 2 7" xfId="8246"/>
    <cellStyle name="Dezimal [0] 2 2 2 7 2" xfId="21697"/>
    <cellStyle name="Dezimal [0] 2 2 2 7 3" xfId="35181"/>
    <cellStyle name="Dezimal [0] 2 2 2 7 4" xfId="48672"/>
    <cellStyle name="Dezimal [0] 2 2 2 8" xfId="11602"/>
    <cellStyle name="Dezimal [0] 2 2 2 8 2" xfId="25053"/>
    <cellStyle name="Dezimal [0] 2 2 2 8 3" xfId="38537"/>
    <cellStyle name="Dezimal [0] 2 2 2 8 4" xfId="52028"/>
    <cellStyle name="Dezimal [0] 2 2 2 9" xfId="14983"/>
    <cellStyle name="Dezimal [0] 2 2 3" xfId="1825"/>
    <cellStyle name="Dezimal [0] 2 2 3 2" xfId="2965"/>
    <cellStyle name="Dezimal [0] 2 2 3 2 2" xfId="6326"/>
    <cellStyle name="Dezimal [0] 2 2 3 2 2 2" xfId="19777"/>
    <cellStyle name="Dezimal [0] 2 2 3 2 2 3" xfId="33261"/>
    <cellStyle name="Dezimal [0] 2 2 3 2 2 4" xfId="46752"/>
    <cellStyle name="Dezimal [0] 2 2 3 2 3" xfId="9682"/>
    <cellStyle name="Dezimal [0] 2 2 3 2 3 2" xfId="23133"/>
    <cellStyle name="Dezimal [0] 2 2 3 2 3 3" xfId="36617"/>
    <cellStyle name="Dezimal [0] 2 2 3 2 3 4" xfId="50108"/>
    <cellStyle name="Dezimal [0] 2 2 3 2 4" xfId="13038"/>
    <cellStyle name="Dezimal [0] 2 2 3 2 4 2" xfId="26489"/>
    <cellStyle name="Dezimal [0] 2 2 3 2 4 3" xfId="39973"/>
    <cellStyle name="Dezimal [0] 2 2 3 2 4 4" xfId="53464"/>
    <cellStyle name="Dezimal [0] 2 2 3 2 5" xfId="16420"/>
    <cellStyle name="Dezimal [0] 2 2 3 2 6" xfId="29904"/>
    <cellStyle name="Dezimal [0] 2 2 3 2 7" xfId="43395"/>
    <cellStyle name="Dezimal [0] 2 2 3 3" xfId="5199"/>
    <cellStyle name="Dezimal [0] 2 2 3 3 2" xfId="18650"/>
    <cellStyle name="Dezimal [0] 2 2 3 3 3" xfId="32134"/>
    <cellStyle name="Dezimal [0] 2 2 3 3 4" xfId="45625"/>
    <cellStyle name="Dezimal [0] 2 2 3 4" xfId="8555"/>
    <cellStyle name="Dezimal [0] 2 2 3 4 2" xfId="22006"/>
    <cellStyle name="Dezimal [0] 2 2 3 4 3" xfId="35490"/>
    <cellStyle name="Dezimal [0] 2 2 3 4 4" xfId="48981"/>
    <cellStyle name="Dezimal [0] 2 2 3 5" xfId="11911"/>
    <cellStyle name="Dezimal [0] 2 2 3 5 2" xfId="25362"/>
    <cellStyle name="Dezimal [0] 2 2 3 5 3" xfId="38846"/>
    <cellStyle name="Dezimal [0] 2 2 3 5 4" xfId="52337"/>
    <cellStyle name="Dezimal [0] 2 2 3 6" xfId="15293"/>
    <cellStyle name="Dezimal [0] 2 2 3 7" xfId="28777"/>
    <cellStyle name="Dezimal [0] 2 2 3 8" xfId="42268"/>
    <cellStyle name="Dezimal [0] 2 2 4" xfId="2404"/>
    <cellStyle name="Dezimal [0] 2 2 4 2" xfId="5766"/>
    <cellStyle name="Dezimal [0] 2 2 4 2 2" xfId="19217"/>
    <cellStyle name="Dezimal [0] 2 2 4 2 3" xfId="32701"/>
    <cellStyle name="Dezimal [0] 2 2 4 2 4" xfId="46192"/>
    <cellStyle name="Dezimal [0] 2 2 4 3" xfId="9122"/>
    <cellStyle name="Dezimal [0] 2 2 4 3 2" xfId="22573"/>
    <cellStyle name="Dezimal [0] 2 2 4 3 3" xfId="36057"/>
    <cellStyle name="Dezimal [0] 2 2 4 3 4" xfId="49548"/>
    <cellStyle name="Dezimal [0] 2 2 4 4" xfId="12478"/>
    <cellStyle name="Dezimal [0] 2 2 4 4 2" xfId="25929"/>
    <cellStyle name="Dezimal [0] 2 2 4 4 3" xfId="39413"/>
    <cellStyle name="Dezimal [0] 2 2 4 4 4" xfId="52904"/>
    <cellStyle name="Dezimal [0] 2 2 4 5" xfId="15860"/>
    <cellStyle name="Dezimal [0] 2 2 4 6" xfId="29344"/>
    <cellStyle name="Dezimal [0] 2 2 4 7" xfId="42835"/>
    <cellStyle name="Dezimal [0] 2 2 5" xfId="3510"/>
    <cellStyle name="Dezimal [0] 2 2 5 2" xfId="6871"/>
    <cellStyle name="Dezimal [0] 2 2 5 2 2" xfId="20322"/>
    <cellStyle name="Dezimal [0] 2 2 5 2 3" xfId="33806"/>
    <cellStyle name="Dezimal [0] 2 2 5 2 4" xfId="47297"/>
    <cellStyle name="Dezimal [0] 2 2 5 3" xfId="10227"/>
    <cellStyle name="Dezimal [0] 2 2 5 3 2" xfId="23678"/>
    <cellStyle name="Dezimal [0] 2 2 5 3 3" xfId="37162"/>
    <cellStyle name="Dezimal [0] 2 2 5 3 4" xfId="50653"/>
    <cellStyle name="Dezimal [0] 2 2 5 4" xfId="13583"/>
    <cellStyle name="Dezimal [0] 2 2 5 4 2" xfId="27034"/>
    <cellStyle name="Dezimal [0] 2 2 5 4 3" xfId="40518"/>
    <cellStyle name="Dezimal [0] 2 2 5 4 4" xfId="54009"/>
    <cellStyle name="Dezimal [0] 2 2 5 5" xfId="16965"/>
    <cellStyle name="Dezimal [0] 2 2 5 6" xfId="30449"/>
    <cellStyle name="Dezimal [0] 2 2 5 7" xfId="43940"/>
    <cellStyle name="Dezimal [0] 2 2 6" xfId="4090"/>
    <cellStyle name="Dezimal [0] 2 2 6 2" xfId="7447"/>
    <cellStyle name="Dezimal [0] 2 2 6 2 2" xfId="20898"/>
    <cellStyle name="Dezimal [0] 2 2 6 2 3" xfId="34382"/>
    <cellStyle name="Dezimal [0] 2 2 6 2 4" xfId="47873"/>
    <cellStyle name="Dezimal [0] 2 2 6 3" xfId="10803"/>
    <cellStyle name="Dezimal [0] 2 2 6 3 2" xfId="24254"/>
    <cellStyle name="Dezimal [0] 2 2 6 3 3" xfId="37738"/>
    <cellStyle name="Dezimal [0] 2 2 6 3 4" xfId="51229"/>
    <cellStyle name="Dezimal [0] 2 2 6 4" xfId="14159"/>
    <cellStyle name="Dezimal [0] 2 2 6 4 2" xfId="27610"/>
    <cellStyle name="Dezimal [0] 2 2 6 4 3" xfId="41094"/>
    <cellStyle name="Dezimal [0] 2 2 6 4 4" xfId="54585"/>
    <cellStyle name="Dezimal [0] 2 2 6 5" xfId="17541"/>
    <cellStyle name="Dezimal [0] 2 2 6 6" xfId="31025"/>
    <cellStyle name="Dezimal [0] 2 2 6 7" xfId="44516"/>
    <cellStyle name="Dezimal [0] 2 2 7" xfId="4640"/>
    <cellStyle name="Dezimal [0] 2 2 7 2" xfId="18091"/>
    <cellStyle name="Dezimal [0] 2 2 7 3" xfId="31575"/>
    <cellStyle name="Dezimal [0] 2 2 7 4" xfId="45066"/>
    <cellStyle name="Dezimal [0] 2 2 8" xfId="7996"/>
    <cellStyle name="Dezimal [0] 2 2 8 2" xfId="21447"/>
    <cellStyle name="Dezimal [0] 2 2 8 3" xfId="34931"/>
    <cellStyle name="Dezimal [0] 2 2 8 4" xfId="48422"/>
    <cellStyle name="Dezimal [0] 2 2 9" xfId="11352"/>
    <cellStyle name="Dezimal [0] 2 2 9 2" xfId="24803"/>
    <cellStyle name="Dezimal [0] 2 2 9 3" xfId="38287"/>
    <cellStyle name="Dezimal [0] 2 2 9 4" xfId="51778"/>
    <cellStyle name="Dezimal [0] 2 3" xfId="1400"/>
    <cellStyle name="Dezimal [0] 2 3 10" xfId="28365"/>
    <cellStyle name="Dezimal [0] 2 3 11" xfId="41856"/>
    <cellStyle name="Dezimal [0] 2 3 2" xfId="1974"/>
    <cellStyle name="Dezimal [0] 2 3 2 2" xfId="3114"/>
    <cellStyle name="Dezimal [0] 2 3 2 2 2" xfId="6475"/>
    <cellStyle name="Dezimal [0] 2 3 2 2 2 2" xfId="19926"/>
    <cellStyle name="Dezimal [0] 2 3 2 2 2 3" xfId="33410"/>
    <cellStyle name="Dezimal [0] 2 3 2 2 2 4" xfId="46901"/>
    <cellStyle name="Dezimal [0] 2 3 2 2 3" xfId="9831"/>
    <cellStyle name="Dezimal [0] 2 3 2 2 3 2" xfId="23282"/>
    <cellStyle name="Dezimal [0] 2 3 2 2 3 3" xfId="36766"/>
    <cellStyle name="Dezimal [0] 2 3 2 2 3 4" xfId="50257"/>
    <cellStyle name="Dezimal [0] 2 3 2 2 4" xfId="13187"/>
    <cellStyle name="Dezimal [0] 2 3 2 2 4 2" xfId="26638"/>
    <cellStyle name="Dezimal [0] 2 3 2 2 4 3" xfId="40122"/>
    <cellStyle name="Dezimal [0] 2 3 2 2 4 4" xfId="53613"/>
    <cellStyle name="Dezimal [0] 2 3 2 2 5" xfId="16569"/>
    <cellStyle name="Dezimal [0] 2 3 2 2 6" xfId="30053"/>
    <cellStyle name="Dezimal [0] 2 3 2 2 7" xfId="43544"/>
    <cellStyle name="Dezimal [0] 2 3 2 3" xfId="5348"/>
    <cellStyle name="Dezimal [0] 2 3 2 3 2" xfId="18799"/>
    <cellStyle name="Dezimal [0] 2 3 2 3 3" xfId="32283"/>
    <cellStyle name="Dezimal [0] 2 3 2 3 4" xfId="45774"/>
    <cellStyle name="Dezimal [0] 2 3 2 4" xfId="8704"/>
    <cellStyle name="Dezimal [0] 2 3 2 4 2" xfId="22155"/>
    <cellStyle name="Dezimal [0] 2 3 2 4 3" xfId="35639"/>
    <cellStyle name="Dezimal [0] 2 3 2 4 4" xfId="49130"/>
    <cellStyle name="Dezimal [0] 2 3 2 5" xfId="12060"/>
    <cellStyle name="Dezimal [0] 2 3 2 5 2" xfId="25511"/>
    <cellStyle name="Dezimal [0] 2 3 2 5 3" xfId="38995"/>
    <cellStyle name="Dezimal [0] 2 3 2 5 4" xfId="52486"/>
    <cellStyle name="Dezimal [0] 2 3 2 6" xfId="15442"/>
    <cellStyle name="Dezimal [0] 2 3 2 7" xfId="28926"/>
    <cellStyle name="Dezimal [0] 2 3 2 8" xfId="42417"/>
    <cellStyle name="Dezimal [0] 2 3 3" xfId="2554"/>
    <cellStyle name="Dezimal [0] 2 3 3 2" xfId="5915"/>
    <cellStyle name="Dezimal [0] 2 3 3 2 2" xfId="19366"/>
    <cellStyle name="Dezimal [0] 2 3 3 2 3" xfId="32850"/>
    <cellStyle name="Dezimal [0] 2 3 3 2 4" xfId="46341"/>
    <cellStyle name="Dezimal [0] 2 3 3 3" xfId="9271"/>
    <cellStyle name="Dezimal [0] 2 3 3 3 2" xfId="22722"/>
    <cellStyle name="Dezimal [0] 2 3 3 3 3" xfId="36206"/>
    <cellStyle name="Dezimal [0] 2 3 3 3 4" xfId="49697"/>
    <cellStyle name="Dezimal [0] 2 3 3 4" xfId="12627"/>
    <cellStyle name="Dezimal [0] 2 3 3 4 2" xfId="26078"/>
    <cellStyle name="Dezimal [0] 2 3 3 4 3" xfId="39562"/>
    <cellStyle name="Dezimal [0] 2 3 3 4 4" xfId="53053"/>
    <cellStyle name="Dezimal [0] 2 3 3 5" xfId="16009"/>
    <cellStyle name="Dezimal [0] 2 3 3 6" xfId="29493"/>
    <cellStyle name="Dezimal [0] 2 3 3 7" xfId="42984"/>
    <cellStyle name="Dezimal [0] 2 3 4" xfId="3659"/>
    <cellStyle name="Dezimal [0] 2 3 4 2" xfId="7020"/>
    <cellStyle name="Dezimal [0] 2 3 4 2 2" xfId="20471"/>
    <cellStyle name="Dezimal [0] 2 3 4 2 3" xfId="33955"/>
    <cellStyle name="Dezimal [0] 2 3 4 2 4" xfId="47446"/>
    <cellStyle name="Dezimal [0] 2 3 4 3" xfId="10376"/>
    <cellStyle name="Dezimal [0] 2 3 4 3 2" xfId="23827"/>
    <cellStyle name="Dezimal [0] 2 3 4 3 3" xfId="37311"/>
    <cellStyle name="Dezimal [0] 2 3 4 3 4" xfId="50802"/>
    <cellStyle name="Dezimal [0] 2 3 4 4" xfId="13732"/>
    <cellStyle name="Dezimal [0] 2 3 4 4 2" xfId="27183"/>
    <cellStyle name="Dezimal [0] 2 3 4 4 3" xfId="40667"/>
    <cellStyle name="Dezimal [0] 2 3 4 4 4" xfId="54158"/>
    <cellStyle name="Dezimal [0] 2 3 4 5" xfId="17114"/>
    <cellStyle name="Dezimal [0] 2 3 4 6" xfId="30598"/>
    <cellStyle name="Dezimal [0] 2 3 4 7" xfId="44089"/>
    <cellStyle name="Dezimal [0] 2 3 5" xfId="4239"/>
    <cellStyle name="Dezimal [0] 2 3 5 2" xfId="7596"/>
    <cellStyle name="Dezimal [0] 2 3 5 2 2" xfId="21047"/>
    <cellStyle name="Dezimal [0] 2 3 5 2 3" xfId="34531"/>
    <cellStyle name="Dezimal [0] 2 3 5 2 4" xfId="48022"/>
    <cellStyle name="Dezimal [0] 2 3 5 3" xfId="10952"/>
    <cellStyle name="Dezimal [0] 2 3 5 3 2" xfId="24403"/>
    <cellStyle name="Dezimal [0] 2 3 5 3 3" xfId="37887"/>
    <cellStyle name="Dezimal [0] 2 3 5 3 4" xfId="51378"/>
    <cellStyle name="Dezimal [0] 2 3 5 4" xfId="14308"/>
    <cellStyle name="Dezimal [0] 2 3 5 4 2" xfId="27759"/>
    <cellStyle name="Dezimal [0] 2 3 5 4 3" xfId="41243"/>
    <cellStyle name="Dezimal [0] 2 3 5 4 4" xfId="54734"/>
    <cellStyle name="Dezimal [0] 2 3 5 5" xfId="17690"/>
    <cellStyle name="Dezimal [0] 2 3 5 6" xfId="31174"/>
    <cellStyle name="Dezimal [0] 2 3 5 7" xfId="44665"/>
    <cellStyle name="Dezimal [0] 2 3 6" xfId="4789"/>
    <cellStyle name="Dezimal [0] 2 3 6 2" xfId="18240"/>
    <cellStyle name="Dezimal [0] 2 3 6 3" xfId="31724"/>
    <cellStyle name="Dezimal [0] 2 3 6 4" xfId="45215"/>
    <cellStyle name="Dezimal [0] 2 3 7" xfId="8145"/>
    <cellStyle name="Dezimal [0] 2 3 7 2" xfId="21596"/>
    <cellStyle name="Dezimal [0] 2 3 7 3" xfId="35080"/>
    <cellStyle name="Dezimal [0] 2 3 7 4" xfId="48571"/>
    <cellStyle name="Dezimal [0] 2 3 8" xfId="11501"/>
    <cellStyle name="Dezimal [0] 2 3 8 2" xfId="24952"/>
    <cellStyle name="Dezimal [0] 2 3 8 3" xfId="38436"/>
    <cellStyle name="Dezimal [0] 2 3 8 4" xfId="51927"/>
    <cellStyle name="Dezimal [0] 2 3 9" xfId="14882"/>
    <cellStyle name="Dezimal [0] 2 4" xfId="1725"/>
    <cellStyle name="Dezimal [0] 2 4 2" xfId="2864"/>
    <cellStyle name="Dezimal [0] 2 4 2 2" xfId="6225"/>
    <cellStyle name="Dezimal [0] 2 4 2 2 2" xfId="19676"/>
    <cellStyle name="Dezimal [0] 2 4 2 2 3" xfId="33160"/>
    <cellStyle name="Dezimal [0] 2 4 2 2 4" xfId="46651"/>
    <cellStyle name="Dezimal [0] 2 4 2 3" xfId="9581"/>
    <cellStyle name="Dezimal [0] 2 4 2 3 2" xfId="23032"/>
    <cellStyle name="Dezimal [0] 2 4 2 3 3" xfId="36516"/>
    <cellStyle name="Dezimal [0] 2 4 2 3 4" xfId="50007"/>
    <cellStyle name="Dezimal [0] 2 4 2 4" xfId="12937"/>
    <cellStyle name="Dezimal [0] 2 4 2 4 2" xfId="26388"/>
    <cellStyle name="Dezimal [0] 2 4 2 4 3" xfId="39872"/>
    <cellStyle name="Dezimal [0] 2 4 2 4 4" xfId="53363"/>
    <cellStyle name="Dezimal [0] 2 4 2 5" xfId="16319"/>
    <cellStyle name="Dezimal [0] 2 4 2 6" xfId="29803"/>
    <cellStyle name="Dezimal [0] 2 4 2 7" xfId="43294"/>
    <cellStyle name="Dezimal [0] 2 4 3" xfId="5098"/>
    <cellStyle name="Dezimal [0] 2 4 3 2" xfId="18549"/>
    <cellStyle name="Dezimal [0] 2 4 3 3" xfId="32033"/>
    <cellStyle name="Dezimal [0] 2 4 3 4" xfId="45524"/>
    <cellStyle name="Dezimal [0] 2 4 4" xfId="8454"/>
    <cellStyle name="Dezimal [0] 2 4 4 2" xfId="21905"/>
    <cellStyle name="Dezimal [0] 2 4 4 3" xfId="35389"/>
    <cellStyle name="Dezimal [0] 2 4 4 4" xfId="48880"/>
    <cellStyle name="Dezimal [0] 2 4 5" xfId="11810"/>
    <cellStyle name="Dezimal [0] 2 4 5 2" xfId="25261"/>
    <cellStyle name="Dezimal [0] 2 4 5 3" xfId="38745"/>
    <cellStyle name="Dezimal [0] 2 4 5 4" xfId="52236"/>
    <cellStyle name="Dezimal [0] 2 4 6" xfId="15192"/>
    <cellStyle name="Dezimal [0] 2 4 7" xfId="28676"/>
    <cellStyle name="Dezimal [0] 2 4 8" xfId="42167"/>
    <cellStyle name="Dezimal [0] 2 5" xfId="2302"/>
    <cellStyle name="Dezimal [0] 2 5 2" xfId="5664"/>
    <cellStyle name="Dezimal [0] 2 5 2 2" xfId="19115"/>
    <cellStyle name="Dezimal [0] 2 5 2 3" xfId="32599"/>
    <cellStyle name="Dezimal [0] 2 5 2 4" xfId="46090"/>
    <cellStyle name="Dezimal [0] 2 5 3" xfId="9020"/>
    <cellStyle name="Dezimal [0] 2 5 3 2" xfId="22471"/>
    <cellStyle name="Dezimal [0] 2 5 3 3" xfId="35955"/>
    <cellStyle name="Dezimal [0] 2 5 3 4" xfId="49446"/>
    <cellStyle name="Dezimal [0] 2 5 4" xfId="12376"/>
    <cellStyle name="Dezimal [0] 2 5 4 2" xfId="25827"/>
    <cellStyle name="Dezimal [0] 2 5 4 3" xfId="39311"/>
    <cellStyle name="Dezimal [0] 2 5 4 4" xfId="52802"/>
    <cellStyle name="Dezimal [0] 2 5 5" xfId="15758"/>
    <cellStyle name="Dezimal [0] 2 5 6" xfId="29242"/>
    <cellStyle name="Dezimal [0] 2 5 7" xfId="42733"/>
    <cellStyle name="Dezimal [0] 2 6" xfId="3408"/>
    <cellStyle name="Dezimal [0] 2 6 2" xfId="6769"/>
    <cellStyle name="Dezimal [0] 2 6 2 2" xfId="20220"/>
    <cellStyle name="Dezimal [0] 2 6 2 3" xfId="33704"/>
    <cellStyle name="Dezimal [0] 2 6 2 4" xfId="47195"/>
    <cellStyle name="Dezimal [0] 2 6 3" xfId="10125"/>
    <cellStyle name="Dezimal [0] 2 6 3 2" xfId="23576"/>
    <cellStyle name="Dezimal [0] 2 6 3 3" xfId="37060"/>
    <cellStyle name="Dezimal [0] 2 6 3 4" xfId="50551"/>
    <cellStyle name="Dezimal [0] 2 6 4" xfId="13481"/>
    <cellStyle name="Dezimal [0] 2 6 4 2" xfId="26932"/>
    <cellStyle name="Dezimal [0] 2 6 4 3" xfId="40416"/>
    <cellStyle name="Dezimal [0] 2 6 4 4" xfId="53907"/>
    <cellStyle name="Dezimal [0] 2 6 5" xfId="16863"/>
    <cellStyle name="Dezimal [0] 2 6 6" xfId="30347"/>
    <cellStyle name="Dezimal [0] 2 6 7" xfId="43838"/>
    <cellStyle name="Dezimal [0] 2 7" xfId="3988"/>
    <cellStyle name="Dezimal [0] 2 7 2" xfId="7345"/>
    <cellStyle name="Dezimal [0] 2 7 2 2" xfId="20796"/>
    <cellStyle name="Dezimal [0] 2 7 2 3" xfId="34280"/>
    <cellStyle name="Dezimal [0] 2 7 2 4" xfId="47771"/>
    <cellStyle name="Dezimal [0] 2 7 3" xfId="10701"/>
    <cellStyle name="Dezimal [0] 2 7 3 2" xfId="24152"/>
    <cellStyle name="Dezimal [0] 2 7 3 3" xfId="37636"/>
    <cellStyle name="Dezimal [0] 2 7 3 4" xfId="51127"/>
    <cellStyle name="Dezimal [0] 2 7 4" xfId="14057"/>
    <cellStyle name="Dezimal [0] 2 7 4 2" xfId="27508"/>
    <cellStyle name="Dezimal [0] 2 7 4 3" xfId="40992"/>
    <cellStyle name="Dezimal [0] 2 7 4 4" xfId="54483"/>
    <cellStyle name="Dezimal [0] 2 7 5" xfId="17439"/>
    <cellStyle name="Dezimal [0] 2 7 6" xfId="30923"/>
    <cellStyle name="Dezimal [0] 2 7 7" xfId="44414"/>
    <cellStyle name="Dezimal [0] 2 8" xfId="4538"/>
    <cellStyle name="Dezimal [0] 2 8 2" xfId="17989"/>
    <cellStyle name="Dezimal [0] 2 8 3" xfId="31473"/>
    <cellStyle name="Dezimal [0] 2 8 4" xfId="44964"/>
    <cellStyle name="Dezimal [0] 2 9" xfId="7894"/>
    <cellStyle name="Dezimal [0] 2 9 2" xfId="21345"/>
    <cellStyle name="Dezimal [0] 2 9 3" xfId="34829"/>
    <cellStyle name="Dezimal [0] 2 9 4" xfId="48320"/>
    <cellStyle name="Dezimal [0] 3" xfId="1185"/>
    <cellStyle name="Dezimal [0] 3 10" xfId="11269"/>
    <cellStyle name="Dezimal [0] 3 10 2" xfId="24720"/>
    <cellStyle name="Dezimal [0] 3 10 3" xfId="38204"/>
    <cellStyle name="Dezimal [0] 3 10 4" xfId="51695"/>
    <cellStyle name="Dezimal [0] 3 11" xfId="14650"/>
    <cellStyle name="Dezimal [0] 3 12" xfId="28133"/>
    <cellStyle name="Dezimal [0] 3 13" xfId="41624"/>
    <cellStyle name="Dezimal [0] 3 2" xfId="1279"/>
    <cellStyle name="Dezimal [0] 3 2 10" xfId="14752"/>
    <cellStyle name="Dezimal [0] 3 2 11" xfId="28235"/>
    <cellStyle name="Dezimal [0] 3 2 12" xfId="41726"/>
    <cellStyle name="Dezimal [0] 3 2 2" xfId="1517"/>
    <cellStyle name="Dezimal [0] 3 2 2 10" xfId="28485"/>
    <cellStyle name="Dezimal [0] 3 2 2 11" xfId="41976"/>
    <cellStyle name="Dezimal [0] 3 2 2 2" xfId="2093"/>
    <cellStyle name="Dezimal [0] 3 2 2 2 2" xfId="3234"/>
    <cellStyle name="Dezimal [0] 3 2 2 2 2 2" xfId="6595"/>
    <cellStyle name="Dezimal [0] 3 2 2 2 2 2 2" xfId="20046"/>
    <cellStyle name="Dezimal [0] 3 2 2 2 2 2 3" xfId="33530"/>
    <cellStyle name="Dezimal [0] 3 2 2 2 2 2 4" xfId="47021"/>
    <cellStyle name="Dezimal [0] 3 2 2 2 2 3" xfId="9951"/>
    <cellStyle name="Dezimal [0] 3 2 2 2 2 3 2" xfId="23402"/>
    <cellStyle name="Dezimal [0] 3 2 2 2 2 3 3" xfId="36886"/>
    <cellStyle name="Dezimal [0] 3 2 2 2 2 3 4" xfId="50377"/>
    <cellStyle name="Dezimal [0] 3 2 2 2 2 4" xfId="13307"/>
    <cellStyle name="Dezimal [0] 3 2 2 2 2 4 2" xfId="26758"/>
    <cellStyle name="Dezimal [0] 3 2 2 2 2 4 3" xfId="40242"/>
    <cellStyle name="Dezimal [0] 3 2 2 2 2 4 4" xfId="53733"/>
    <cellStyle name="Dezimal [0] 3 2 2 2 2 5" xfId="16689"/>
    <cellStyle name="Dezimal [0] 3 2 2 2 2 6" xfId="30173"/>
    <cellStyle name="Dezimal [0] 3 2 2 2 2 7" xfId="43664"/>
    <cellStyle name="Dezimal [0] 3 2 2 2 3" xfId="5468"/>
    <cellStyle name="Dezimal [0] 3 2 2 2 3 2" xfId="18919"/>
    <cellStyle name="Dezimal [0] 3 2 2 2 3 3" xfId="32403"/>
    <cellStyle name="Dezimal [0] 3 2 2 2 3 4" xfId="45894"/>
    <cellStyle name="Dezimal [0] 3 2 2 2 4" xfId="8824"/>
    <cellStyle name="Dezimal [0] 3 2 2 2 4 2" xfId="22275"/>
    <cellStyle name="Dezimal [0] 3 2 2 2 4 3" xfId="35759"/>
    <cellStyle name="Dezimal [0] 3 2 2 2 4 4" xfId="49250"/>
    <cellStyle name="Dezimal [0] 3 2 2 2 5" xfId="12180"/>
    <cellStyle name="Dezimal [0] 3 2 2 2 5 2" xfId="25631"/>
    <cellStyle name="Dezimal [0] 3 2 2 2 5 3" xfId="39115"/>
    <cellStyle name="Dezimal [0] 3 2 2 2 5 4" xfId="52606"/>
    <cellStyle name="Dezimal [0] 3 2 2 2 6" xfId="15562"/>
    <cellStyle name="Dezimal [0] 3 2 2 2 7" xfId="29046"/>
    <cellStyle name="Dezimal [0] 3 2 2 2 8" xfId="42537"/>
    <cellStyle name="Dezimal [0] 3 2 2 3" xfId="2674"/>
    <cellStyle name="Dezimal [0] 3 2 2 3 2" xfId="6035"/>
    <cellStyle name="Dezimal [0] 3 2 2 3 2 2" xfId="19486"/>
    <cellStyle name="Dezimal [0] 3 2 2 3 2 3" xfId="32970"/>
    <cellStyle name="Dezimal [0] 3 2 2 3 2 4" xfId="46461"/>
    <cellStyle name="Dezimal [0] 3 2 2 3 3" xfId="9391"/>
    <cellStyle name="Dezimal [0] 3 2 2 3 3 2" xfId="22842"/>
    <cellStyle name="Dezimal [0] 3 2 2 3 3 3" xfId="36326"/>
    <cellStyle name="Dezimal [0] 3 2 2 3 3 4" xfId="49817"/>
    <cellStyle name="Dezimal [0] 3 2 2 3 4" xfId="12747"/>
    <cellStyle name="Dezimal [0] 3 2 2 3 4 2" xfId="26198"/>
    <cellStyle name="Dezimal [0] 3 2 2 3 4 3" xfId="39682"/>
    <cellStyle name="Dezimal [0] 3 2 2 3 4 4" xfId="53173"/>
    <cellStyle name="Dezimal [0] 3 2 2 3 5" xfId="16129"/>
    <cellStyle name="Dezimal [0] 3 2 2 3 6" xfId="29613"/>
    <cellStyle name="Dezimal [0] 3 2 2 3 7" xfId="43104"/>
    <cellStyle name="Dezimal [0] 3 2 2 4" xfId="3779"/>
    <cellStyle name="Dezimal [0] 3 2 2 4 2" xfId="7140"/>
    <cellStyle name="Dezimal [0] 3 2 2 4 2 2" xfId="20591"/>
    <cellStyle name="Dezimal [0] 3 2 2 4 2 3" xfId="34075"/>
    <cellStyle name="Dezimal [0] 3 2 2 4 2 4" xfId="47566"/>
    <cellStyle name="Dezimal [0] 3 2 2 4 3" xfId="10496"/>
    <cellStyle name="Dezimal [0] 3 2 2 4 3 2" xfId="23947"/>
    <cellStyle name="Dezimal [0] 3 2 2 4 3 3" xfId="37431"/>
    <cellStyle name="Dezimal [0] 3 2 2 4 3 4" xfId="50922"/>
    <cellStyle name="Dezimal [0] 3 2 2 4 4" xfId="13852"/>
    <cellStyle name="Dezimal [0] 3 2 2 4 4 2" xfId="27303"/>
    <cellStyle name="Dezimal [0] 3 2 2 4 4 3" xfId="40787"/>
    <cellStyle name="Dezimal [0] 3 2 2 4 4 4" xfId="54278"/>
    <cellStyle name="Dezimal [0] 3 2 2 4 5" xfId="17234"/>
    <cellStyle name="Dezimal [0] 3 2 2 4 6" xfId="30718"/>
    <cellStyle name="Dezimal [0] 3 2 2 4 7" xfId="44209"/>
    <cellStyle name="Dezimal [0] 3 2 2 5" xfId="4359"/>
    <cellStyle name="Dezimal [0] 3 2 2 5 2" xfId="7716"/>
    <cellStyle name="Dezimal [0] 3 2 2 5 2 2" xfId="21167"/>
    <cellStyle name="Dezimal [0] 3 2 2 5 2 3" xfId="34651"/>
    <cellStyle name="Dezimal [0] 3 2 2 5 2 4" xfId="48142"/>
    <cellStyle name="Dezimal [0] 3 2 2 5 3" xfId="11072"/>
    <cellStyle name="Dezimal [0] 3 2 2 5 3 2" xfId="24523"/>
    <cellStyle name="Dezimal [0] 3 2 2 5 3 3" xfId="38007"/>
    <cellStyle name="Dezimal [0] 3 2 2 5 3 4" xfId="51498"/>
    <cellStyle name="Dezimal [0] 3 2 2 5 4" xfId="14428"/>
    <cellStyle name="Dezimal [0] 3 2 2 5 4 2" xfId="27879"/>
    <cellStyle name="Dezimal [0] 3 2 2 5 4 3" xfId="41363"/>
    <cellStyle name="Dezimal [0] 3 2 2 5 4 4" xfId="54854"/>
    <cellStyle name="Dezimal [0] 3 2 2 5 5" xfId="17810"/>
    <cellStyle name="Dezimal [0] 3 2 2 5 6" xfId="31294"/>
    <cellStyle name="Dezimal [0] 3 2 2 5 7" xfId="44785"/>
    <cellStyle name="Dezimal [0] 3 2 2 6" xfId="4909"/>
    <cellStyle name="Dezimal [0] 3 2 2 6 2" xfId="18360"/>
    <cellStyle name="Dezimal [0] 3 2 2 6 3" xfId="31844"/>
    <cellStyle name="Dezimal [0] 3 2 2 6 4" xfId="45335"/>
    <cellStyle name="Dezimal [0] 3 2 2 7" xfId="8265"/>
    <cellStyle name="Dezimal [0] 3 2 2 7 2" xfId="21716"/>
    <cellStyle name="Dezimal [0] 3 2 2 7 3" xfId="35200"/>
    <cellStyle name="Dezimal [0] 3 2 2 7 4" xfId="48691"/>
    <cellStyle name="Dezimal [0] 3 2 2 8" xfId="11621"/>
    <cellStyle name="Dezimal [0] 3 2 2 8 2" xfId="25072"/>
    <cellStyle name="Dezimal [0] 3 2 2 8 3" xfId="38556"/>
    <cellStyle name="Dezimal [0] 3 2 2 8 4" xfId="52047"/>
    <cellStyle name="Dezimal [0] 3 2 2 9" xfId="15002"/>
    <cellStyle name="Dezimal [0] 3 2 3" xfId="1844"/>
    <cellStyle name="Dezimal [0] 3 2 3 2" xfId="2984"/>
    <cellStyle name="Dezimal [0] 3 2 3 2 2" xfId="6345"/>
    <cellStyle name="Dezimal [0] 3 2 3 2 2 2" xfId="19796"/>
    <cellStyle name="Dezimal [0] 3 2 3 2 2 3" xfId="33280"/>
    <cellStyle name="Dezimal [0] 3 2 3 2 2 4" xfId="46771"/>
    <cellStyle name="Dezimal [0] 3 2 3 2 3" xfId="9701"/>
    <cellStyle name="Dezimal [0] 3 2 3 2 3 2" xfId="23152"/>
    <cellStyle name="Dezimal [0] 3 2 3 2 3 3" xfId="36636"/>
    <cellStyle name="Dezimal [0] 3 2 3 2 3 4" xfId="50127"/>
    <cellStyle name="Dezimal [0] 3 2 3 2 4" xfId="13057"/>
    <cellStyle name="Dezimal [0] 3 2 3 2 4 2" xfId="26508"/>
    <cellStyle name="Dezimal [0] 3 2 3 2 4 3" xfId="39992"/>
    <cellStyle name="Dezimal [0] 3 2 3 2 4 4" xfId="53483"/>
    <cellStyle name="Dezimal [0] 3 2 3 2 5" xfId="16439"/>
    <cellStyle name="Dezimal [0] 3 2 3 2 6" xfId="29923"/>
    <cellStyle name="Dezimal [0] 3 2 3 2 7" xfId="43414"/>
    <cellStyle name="Dezimal [0] 3 2 3 3" xfId="5218"/>
    <cellStyle name="Dezimal [0] 3 2 3 3 2" xfId="18669"/>
    <cellStyle name="Dezimal [0] 3 2 3 3 3" xfId="32153"/>
    <cellStyle name="Dezimal [0] 3 2 3 3 4" xfId="45644"/>
    <cellStyle name="Dezimal [0] 3 2 3 4" xfId="8574"/>
    <cellStyle name="Dezimal [0] 3 2 3 4 2" xfId="22025"/>
    <cellStyle name="Dezimal [0] 3 2 3 4 3" xfId="35509"/>
    <cellStyle name="Dezimal [0] 3 2 3 4 4" xfId="49000"/>
    <cellStyle name="Dezimal [0] 3 2 3 5" xfId="11930"/>
    <cellStyle name="Dezimal [0] 3 2 3 5 2" xfId="25381"/>
    <cellStyle name="Dezimal [0] 3 2 3 5 3" xfId="38865"/>
    <cellStyle name="Dezimal [0] 3 2 3 5 4" xfId="52356"/>
    <cellStyle name="Dezimal [0] 3 2 3 6" xfId="15312"/>
    <cellStyle name="Dezimal [0] 3 2 3 7" xfId="28796"/>
    <cellStyle name="Dezimal [0] 3 2 3 8" xfId="42287"/>
    <cellStyle name="Dezimal [0] 3 2 4" xfId="2423"/>
    <cellStyle name="Dezimal [0] 3 2 4 2" xfId="5785"/>
    <cellStyle name="Dezimal [0] 3 2 4 2 2" xfId="19236"/>
    <cellStyle name="Dezimal [0] 3 2 4 2 3" xfId="32720"/>
    <cellStyle name="Dezimal [0] 3 2 4 2 4" xfId="46211"/>
    <cellStyle name="Dezimal [0] 3 2 4 3" xfId="9141"/>
    <cellStyle name="Dezimal [0] 3 2 4 3 2" xfId="22592"/>
    <cellStyle name="Dezimal [0] 3 2 4 3 3" xfId="36076"/>
    <cellStyle name="Dezimal [0] 3 2 4 3 4" xfId="49567"/>
    <cellStyle name="Dezimal [0] 3 2 4 4" xfId="12497"/>
    <cellStyle name="Dezimal [0] 3 2 4 4 2" xfId="25948"/>
    <cellStyle name="Dezimal [0] 3 2 4 4 3" xfId="39432"/>
    <cellStyle name="Dezimal [0] 3 2 4 4 4" xfId="52923"/>
    <cellStyle name="Dezimal [0] 3 2 4 5" xfId="15879"/>
    <cellStyle name="Dezimal [0] 3 2 4 6" xfId="29363"/>
    <cellStyle name="Dezimal [0] 3 2 4 7" xfId="42854"/>
    <cellStyle name="Dezimal [0] 3 2 5" xfId="3529"/>
    <cellStyle name="Dezimal [0] 3 2 5 2" xfId="6890"/>
    <cellStyle name="Dezimal [0] 3 2 5 2 2" xfId="20341"/>
    <cellStyle name="Dezimal [0] 3 2 5 2 3" xfId="33825"/>
    <cellStyle name="Dezimal [0] 3 2 5 2 4" xfId="47316"/>
    <cellStyle name="Dezimal [0] 3 2 5 3" xfId="10246"/>
    <cellStyle name="Dezimal [0] 3 2 5 3 2" xfId="23697"/>
    <cellStyle name="Dezimal [0] 3 2 5 3 3" xfId="37181"/>
    <cellStyle name="Dezimal [0] 3 2 5 3 4" xfId="50672"/>
    <cellStyle name="Dezimal [0] 3 2 5 4" xfId="13602"/>
    <cellStyle name="Dezimal [0] 3 2 5 4 2" xfId="27053"/>
    <cellStyle name="Dezimal [0] 3 2 5 4 3" xfId="40537"/>
    <cellStyle name="Dezimal [0] 3 2 5 4 4" xfId="54028"/>
    <cellStyle name="Dezimal [0] 3 2 5 5" xfId="16984"/>
    <cellStyle name="Dezimal [0] 3 2 5 6" xfId="30468"/>
    <cellStyle name="Dezimal [0] 3 2 5 7" xfId="43959"/>
    <cellStyle name="Dezimal [0] 3 2 6" xfId="4109"/>
    <cellStyle name="Dezimal [0] 3 2 6 2" xfId="7466"/>
    <cellStyle name="Dezimal [0] 3 2 6 2 2" xfId="20917"/>
    <cellStyle name="Dezimal [0] 3 2 6 2 3" xfId="34401"/>
    <cellStyle name="Dezimal [0] 3 2 6 2 4" xfId="47892"/>
    <cellStyle name="Dezimal [0] 3 2 6 3" xfId="10822"/>
    <cellStyle name="Dezimal [0] 3 2 6 3 2" xfId="24273"/>
    <cellStyle name="Dezimal [0] 3 2 6 3 3" xfId="37757"/>
    <cellStyle name="Dezimal [0] 3 2 6 3 4" xfId="51248"/>
    <cellStyle name="Dezimal [0] 3 2 6 4" xfId="14178"/>
    <cellStyle name="Dezimal [0] 3 2 6 4 2" xfId="27629"/>
    <cellStyle name="Dezimal [0] 3 2 6 4 3" xfId="41113"/>
    <cellStyle name="Dezimal [0] 3 2 6 4 4" xfId="54604"/>
    <cellStyle name="Dezimal [0] 3 2 6 5" xfId="17560"/>
    <cellStyle name="Dezimal [0] 3 2 6 6" xfId="31044"/>
    <cellStyle name="Dezimal [0] 3 2 6 7" xfId="44535"/>
    <cellStyle name="Dezimal [0] 3 2 7" xfId="4659"/>
    <cellStyle name="Dezimal [0] 3 2 7 2" xfId="18110"/>
    <cellStyle name="Dezimal [0] 3 2 7 3" xfId="31594"/>
    <cellStyle name="Dezimal [0] 3 2 7 4" xfId="45085"/>
    <cellStyle name="Dezimal [0] 3 2 8" xfId="8015"/>
    <cellStyle name="Dezimal [0] 3 2 8 2" xfId="21466"/>
    <cellStyle name="Dezimal [0] 3 2 8 3" xfId="34950"/>
    <cellStyle name="Dezimal [0] 3 2 8 4" xfId="48441"/>
    <cellStyle name="Dezimal [0] 3 2 9" xfId="11371"/>
    <cellStyle name="Dezimal [0] 3 2 9 2" xfId="24822"/>
    <cellStyle name="Dezimal [0] 3 2 9 3" xfId="38306"/>
    <cellStyle name="Dezimal [0] 3 2 9 4" xfId="51797"/>
    <cellStyle name="Dezimal [0] 3 3" xfId="1419"/>
    <cellStyle name="Dezimal [0] 3 3 10" xfId="28384"/>
    <cellStyle name="Dezimal [0] 3 3 11" xfId="41875"/>
    <cellStyle name="Dezimal [0] 3 3 2" xfId="1993"/>
    <cellStyle name="Dezimal [0] 3 3 2 2" xfId="3133"/>
    <cellStyle name="Dezimal [0] 3 3 2 2 2" xfId="6494"/>
    <cellStyle name="Dezimal [0] 3 3 2 2 2 2" xfId="19945"/>
    <cellStyle name="Dezimal [0] 3 3 2 2 2 3" xfId="33429"/>
    <cellStyle name="Dezimal [0] 3 3 2 2 2 4" xfId="46920"/>
    <cellStyle name="Dezimal [0] 3 3 2 2 3" xfId="9850"/>
    <cellStyle name="Dezimal [0] 3 3 2 2 3 2" xfId="23301"/>
    <cellStyle name="Dezimal [0] 3 3 2 2 3 3" xfId="36785"/>
    <cellStyle name="Dezimal [0] 3 3 2 2 3 4" xfId="50276"/>
    <cellStyle name="Dezimal [0] 3 3 2 2 4" xfId="13206"/>
    <cellStyle name="Dezimal [0] 3 3 2 2 4 2" xfId="26657"/>
    <cellStyle name="Dezimal [0] 3 3 2 2 4 3" xfId="40141"/>
    <cellStyle name="Dezimal [0] 3 3 2 2 4 4" xfId="53632"/>
    <cellStyle name="Dezimal [0] 3 3 2 2 5" xfId="16588"/>
    <cellStyle name="Dezimal [0] 3 3 2 2 6" xfId="30072"/>
    <cellStyle name="Dezimal [0] 3 3 2 2 7" xfId="43563"/>
    <cellStyle name="Dezimal [0] 3 3 2 3" xfId="5367"/>
    <cellStyle name="Dezimal [0] 3 3 2 3 2" xfId="18818"/>
    <cellStyle name="Dezimal [0] 3 3 2 3 3" xfId="32302"/>
    <cellStyle name="Dezimal [0] 3 3 2 3 4" xfId="45793"/>
    <cellStyle name="Dezimal [0] 3 3 2 4" xfId="8723"/>
    <cellStyle name="Dezimal [0] 3 3 2 4 2" xfId="22174"/>
    <cellStyle name="Dezimal [0] 3 3 2 4 3" xfId="35658"/>
    <cellStyle name="Dezimal [0] 3 3 2 4 4" xfId="49149"/>
    <cellStyle name="Dezimal [0] 3 3 2 5" xfId="12079"/>
    <cellStyle name="Dezimal [0] 3 3 2 5 2" xfId="25530"/>
    <cellStyle name="Dezimal [0] 3 3 2 5 3" xfId="39014"/>
    <cellStyle name="Dezimal [0] 3 3 2 5 4" xfId="52505"/>
    <cellStyle name="Dezimal [0] 3 3 2 6" xfId="15461"/>
    <cellStyle name="Dezimal [0] 3 3 2 7" xfId="28945"/>
    <cellStyle name="Dezimal [0] 3 3 2 8" xfId="42436"/>
    <cellStyle name="Dezimal [0] 3 3 3" xfId="2573"/>
    <cellStyle name="Dezimal [0] 3 3 3 2" xfId="5934"/>
    <cellStyle name="Dezimal [0] 3 3 3 2 2" xfId="19385"/>
    <cellStyle name="Dezimal [0] 3 3 3 2 3" xfId="32869"/>
    <cellStyle name="Dezimal [0] 3 3 3 2 4" xfId="46360"/>
    <cellStyle name="Dezimal [0] 3 3 3 3" xfId="9290"/>
    <cellStyle name="Dezimal [0] 3 3 3 3 2" xfId="22741"/>
    <cellStyle name="Dezimal [0] 3 3 3 3 3" xfId="36225"/>
    <cellStyle name="Dezimal [0] 3 3 3 3 4" xfId="49716"/>
    <cellStyle name="Dezimal [0] 3 3 3 4" xfId="12646"/>
    <cellStyle name="Dezimal [0] 3 3 3 4 2" xfId="26097"/>
    <cellStyle name="Dezimal [0] 3 3 3 4 3" xfId="39581"/>
    <cellStyle name="Dezimal [0] 3 3 3 4 4" xfId="53072"/>
    <cellStyle name="Dezimal [0] 3 3 3 5" xfId="16028"/>
    <cellStyle name="Dezimal [0] 3 3 3 6" xfId="29512"/>
    <cellStyle name="Dezimal [0] 3 3 3 7" xfId="43003"/>
    <cellStyle name="Dezimal [0] 3 3 4" xfId="3678"/>
    <cellStyle name="Dezimal [0] 3 3 4 2" xfId="7039"/>
    <cellStyle name="Dezimal [0] 3 3 4 2 2" xfId="20490"/>
    <cellStyle name="Dezimal [0] 3 3 4 2 3" xfId="33974"/>
    <cellStyle name="Dezimal [0] 3 3 4 2 4" xfId="47465"/>
    <cellStyle name="Dezimal [0] 3 3 4 3" xfId="10395"/>
    <cellStyle name="Dezimal [0] 3 3 4 3 2" xfId="23846"/>
    <cellStyle name="Dezimal [0] 3 3 4 3 3" xfId="37330"/>
    <cellStyle name="Dezimal [0] 3 3 4 3 4" xfId="50821"/>
    <cellStyle name="Dezimal [0] 3 3 4 4" xfId="13751"/>
    <cellStyle name="Dezimal [0] 3 3 4 4 2" xfId="27202"/>
    <cellStyle name="Dezimal [0] 3 3 4 4 3" xfId="40686"/>
    <cellStyle name="Dezimal [0] 3 3 4 4 4" xfId="54177"/>
    <cellStyle name="Dezimal [0] 3 3 4 5" xfId="17133"/>
    <cellStyle name="Dezimal [0] 3 3 4 6" xfId="30617"/>
    <cellStyle name="Dezimal [0] 3 3 4 7" xfId="44108"/>
    <cellStyle name="Dezimal [0] 3 3 5" xfId="4258"/>
    <cellStyle name="Dezimal [0] 3 3 5 2" xfId="7615"/>
    <cellStyle name="Dezimal [0] 3 3 5 2 2" xfId="21066"/>
    <cellStyle name="Dezimal [0] 3 3 5 2 3" xfId="34550"/>
    <cellStyle name="Dezimal [0] 3 3 5 2 4" xfId="48041"/>
    <cellStyle name="Dezimal [0] 3 3 5 3" xfId="10971"/>
    <cellStyle name="Dezimal [0] 3 3 5 3 2" xfId="24422"/>
    <cellStyle name="Dezimal [0] 3 3 5 3 3" xfId="37906"/>
    <cellStyle name="Dezimal [0] 3 3 5 3 4" xfId="51397"/>
    <cellStyle name="Dezimal [0] 3 3 5 4" xfId="14327"/>
    <cellStyle name="Dezimal [0] 3 3 5 4 2" xfId="27778"/>
    <cellStyle name="Dezimal [0] 3 3 5 4 3" xfId="41262"/>
    <cellStyle name="Dezimal [0] 3 3 5 4 4" xfId="54753"/>
    <cellStyle name="Dezimal [0] 3 3 5 5" xfId="17709"/>
    <cellStyle name="Dezimal [0] 3 3 5 6" xfId="31193"/>
    <cellStyle name="Dezimal [0] 3 3 5 7" xfId="44684"/>
    <cellStyle name="Dezimal [0] 3 3 6" xfId="4808"/>
    <cellStyle name="Dezimal [0] 3 3 6 2" xfId="18259"/>
    <cellStyle name="Dezimal [0] 3 3 6 3" xfId="31743"/>
    <cellStyle name="Dezimal [0] 3 3 6 4" xfId="45234"/>
    <cellStyle name="Dezimal [0] 3 3 7" xfId="8164"/>
    <cellStyle name="Dezimal [0] 3 3 7 2" xfId="21615"/>
    <cellStyle name="Dezimal [0] 3 3 7 3" xfId="35099"/>
    <cellStyle name="Dezimal [0] 3 3 7 4" xfId="48590"/>
    <cellStyle name="Dezimal [0] 3 3 8" xfId="11520"/>
    <cellStyle name="Dezimal [0] 3 3 8 2" xfId="24971"/>
    <cellStyle name="Dezimal [0] 3 3 8 3" xfId="38455"/>
    <cellStyle name="Dezimal [0] 3 3 8 4" xfId="51946"/>
    <cellStyle name="Dezimal [0] 3 3 9" xfId="14901"/>
    <cellStyle name="Dezimal [0] 3 4" xfId="1744"/>
    <cellStyle name="Dezimal [0] 3 4 2" xfId="2883"/>
    <cellStyle name="Dezimal [0] 3 4 2 2" xfId="6244"/>
    <cellStyle name="Dezimal [0] 3 4 2 2 2" xfId="19695"/>
    <cellStyle name="Dezimal [0] 3 4 2 2 3" xfId="33179"/>
    <cellStyle name="Dezimal [0] 3 4 2 2 4" xfId="46670"/>
    <cellStyle name="Dezimal [0] 3 4 2 3" xfId="9600"/>
    <cellStyle name="Dezimal [0] 3 4 2 3 2" xfId="23051"/>
    <cellStyle name="Dezimal [0] 3 4 2 3 3" xfId="36535"/>
    <cellStyle name="Dezimal [0] 3 4 2 3 4" xfId="50026"/>
    <cellStyle name="Dezimal [0] 3 4 2 4" xfId="12956"/>
    <cellStyle name="Dezimal [0] 3 4 2 4 2" xfId="26407"/>
    <cellStyle name="Dezimal [0] 3 4 2 4 3" xfId="39891"/>
    <cellStyle name="Dezimal [0] 3 4 2 4 4" xfId="53382"/>
    <cellStyle name="Dezimal [0] 3 4 2 5" xfId="16338"/>
    <cellStyle name="Dezimal [0] 3 4 2 6" xfId="29822"/>
    <cellStyle name="Dezimal [0] 3 4 2 7" xfId="43313"/>
    <cellStyle name="Dezimal [0] 3 4 3" xfId="5117"/>
    <cellStyle name="Dezimal [0] 3 4 3 2" xfId="18568"/>
    <cellStyle name="Dezimal [0] 3 4 3 3" xfId="32052"/>
    <cellStyle name="Dezimal [0] 3 4 3 4" xfId="45543"/>
    <cellStyle name="Dezimal [0] 3 4 4" xfId="8473"/>
    <cellStyle name="Dezimal [0] 3 4 4 2" xfId="21924"/>
    <cellStyle name="Dezimal [0] 3 4 4 3" xfId="35408"/>
    <cellStyle name="Dezimal [0] 3 4 4 4" xfId="48899"/>
    <cellStyle name="Dezimal [0] 3 4 5" xfId="11829"/>
    <cellStyle name="Dezimal [0] 3 4 5 2" xfId="25280"/>
    <cellStyle name="Dezimal [0] 3 4 5 3" xfId="38764"/>
    <cellStyle name="Dezimal [0] 3 4 5 4" xfId="52255"/>
    <cellStyle name="Dezimal [0] 3 4 6" xfId="15211"/>
    <cellStyle name="Dezimal [0] 3 4 7" xfId="28695"/>
    <cellStyle name="Dezimal [0] 3 4 8" xfId="42186"/>
    <cellStyle name="Dezimal [0] 3 5" xfId="2321"/>
    <cellStyle name="Dezimal [0] 3 5 2" xfId="5683"/>
    <cellStyle name="Dezimal [0] 3 5 2 2" xfId="19134"/>
    <cellStyle name="Dezimal [0] 3 5 2 3" xfId="32618"/>
    <cellStyle name="Dezimal [0] 3 5 2 4" xfId="46109"/>
    <cellStyle name="Dezimal [0] 3 5 3" xfId="9039"/>
    <cellStyle name="Dezimal [0] 3 5 3 2" xfId="22490"/>
    <cellStyle name="Dezimal [0] 3 5 3 3" xfId="35974"/>
    <cellStyle name="Dezimal [0] 3 5 3 4" xfId="49465"/>
    <cellStyle name="Dezimal [0] 3 5 4" xfId="12395"/>
    <cellStyle name="Dezimal [0] 3 5 4 2" xfId="25846"/>
    <cellStyle name="Dezimal [0] 3 5 4 3" xfId="39330"/>
    <cellStyle name="Dezimal [0] 3 5 4 4" xfId="52821"/>
    <cellStyle name="Dezimal [0] 3 5 5" xfId="15777"/>
    <cellStyle name="Dezimal [0] 3 5 6" xfId="29261"/>
    <cellStyle name="Dezimal [0] 3 5 7" xfId="42752"/>
    <cellStyle name="Dezimal [0] 3 6" xfId="3427"/>
    <cellStyle name="Dezimal [0] 3 6 2" xfId="6788"/>
    <cellStyle name="Dezimal [0] 3 6 2 2" xfId="20239"/>
    <cellStyle name="Dezimal [0] 3 6 2 3" xfId="33723"/>
    <cellStyle name="Dezimal [0] 3 6 2 4" xfId="47214"/>
    <cellStyle name="Dezimal [0] 3 6 3" xfId="10144"/>
    <cellStyle name="Dezimal [0] 3 6 3 2" xfId="23595"/>
    <cellStyle name="Dezimal [0] 3 6 3 3" xfId="37079"/>
    <cellStyle name="Dezimal [0] 3 6 3 4" xfId="50570"/>
    <cellStyle name="Dezimal [0] 3 6 4" xfId="13500"/>
    <cellStyle name="Dezimal [0] 3 6 4 2" xfId="26951"/>
    <cellStyle name="Dezimal [0] 3 6 4 3" xfId="40435"/>
    <cellStyle name="Dezimal [0] 3 6 4 4" xfId="53926"/>
    <cellStyle name="Dezimal [0] 3 6 5" xfId="16882"/>
    <cellStyle name="Dezimal [0] 3 6 6" xfId="30366"/>
    <cellStyle name="Dezimal [0] 3 6 7" xfId="43857"/>
    <cellStyle name="Dezimal [0] 3 7" xfId="4007"/>
    <cellStyle name="Dezimal [0] 3 7 2" xfId="7364"/>
    <cellStyle name="Dezimal [0] 3 7 2 2" xfId="20815"/>
    <cellStyle name="Dezimal [0] 3 7 2 3" xfId="34299"/>
    <cellStyle name="Dezimal [0] 3 7 2 4" xfId="47790"/>
    <cellStyle name="Dezimal [0] 3 7 3" xfId="10720"/>
    <cellStyle name="Dezimal [0] 3 7 3 2" xfId="24171"/>
    <cellStyle name="Dezimal [0] 3 7 3 3" xfId="37655"/>
    <cellStyle name="Dezimal [0] 3 7 3 4" xfId="51146"/>
    <cellStyle name="Dezimal [0] 3 7 4" xfId="14076"/>
    <cellStyle name="Dezimal [0] 3 7 4 2" xfId="27527"/>
    <cellStyle name="Dezimal [0] 3 7 4 3" xfId="41011"/>
    <cellStyle name="Dezimal [0] 3 7 4 4" xfId="54502"/>
    <cellStyle name="Dezimal [0] 3 7 5" xfId="17458"/>
    <cellStyle name="Dezimal [0] 3 7 6" xfId="30942"/>
    <cellStyle name="Dezimal [0] 3 7 7" xfId="44433"/>
    <cellStyle name="Dezimal [0] 3 8" xfId="4557"/>
    <cellStyle name="Dezimal [0] 3 8 2" xfId="18008"/>
    <cellStyle name="Dezimal [0] 3 8 3" xfId="31492"/>
    <cellStyle name="Dezimal [0] 3 8 4" xfId="44983"/>
    <cellStyle name="Dezimal [0] 3 9" xfId="7913"/>
    <cellStyle name="Dezimal [0] 3 9 2" xfId="21364"/>
    <cellStyle name="Dezimal [0] 3 9 3" xfId="34848"/>
    <cellStyle name="Dezimal [0] 3 9 4" xfId="48339"/>
    <cellStyle name="Dezimal [0] 4" xfId="1205"/>
    <cellStyle name="Dezimal [0] 4 10" xfId="14668"/>
    <cellStyle name="Dezimal [0] 4 11" xfId="28151"/>
    <cellStyle name="Dezimal [0] 4 12" xfId="41642"/>
    <cellStyle name="Dezimal [0] 4 2" xfId="1436"/>
    <cellStyle name="Dezimal [0] 4 2 10" xfId="28401"/>
    <cellStyle name="Dezimal [0] 4 2 11" xfId="41892"/>
    <cellStyle name="Dezimal [0] 4 2 2" xfId="2010"/>
    <cellStyle name="Dezimal [0] 4 2 2 2" xfId="3150"/>
    <cellStyle name="Dezimal [0] 4 2 2 2 2" xfId="6511"/>
    <cellStyle name="Dezimal [0] 4 2 2 2 2 2" xfId="19962"/>
    <cellStyle name="Dezimal [0] 4 2 2 2 2 3" xfId="33446"/>
    <cellStyle name="Dezimal [0] 4 2 2 2 2 4" xfId="46937"/>
    <cellStyle name="Dezimal [0] 4 2 2 2 3" xfId="9867"/>
    <cellStyle name="Dezimal [0] 4 2 2 2 3 2" xfId="23318"/>
    <cellStyle name="Dezimal [0] 4 2 2 2 3 3" xfId="36802"/>
    <cellStyle name="Dezimal [0] 4 2 2 2 3 4" xfId="50293"/>
    <cellStyle name="Dezimal [0] 4 2 2 2 4" xfId="13223"/>
    <cellStyle name="Dezimal [0] 4 2 2 2 4 2" xfId="26674"/>
    <cellStyle name="Dezimal [0] 4 2 2 2 4 3" xfId="40158"/>
    <cellStyle name="Dezimal [0] 4 2 2 2 4 4" xfId="53649"/>
    <cellStyle name="Dezimal [0] 4 2 2 2 5" xfId="16605"/>
    <cellStyle name="Dezimal [0] 4 2 2 2 6" xfId="30089"/>
    <cellStyle name="Dezimal [0] 4 2 2 2 7" xfId="43580"/>
    <cellStyle name="Dezimal [0] 4 2 2 3" xfId="5384"/>
    <cellStyle name="Dezimal [0] 4 2 2 3 2" xfId="18835"/>
    <cellStyle name="Dezimal [0] 4 2 2 3 3" xfId="32319"/>
    <cellStyle name="Dezimal [0] 4 2 2 3 4" xfId="45810"/>
    <cellStyle name="Dezimal [0] 4 2 2 4" xfId="8740"/>
    <cellStyle name="Dezimal [0] 4 2 2 4 2" xfId="22191"/>
    <cellStyle name="Dezimal [0] 4 2 2 4 3" xfId="35675"/>
    <cellStyle name="Dezimal [0] 4 2 2 4 4" xfId="49166"/>
    <cellStyle name="Dezimal [0] 4 2 2 5" xfId="12096"/>
    <cellStyle name="Dezimal [0] 4 2 2 5 2" xfId="25547"/>
    <cellStyle name="Dezimal [0] 4 2 2 5 3" xfId="39031"/>
    <cellStyle name="Dezimal [0] 4 2 2 5 4" xfId="52522"/>
    <cellStyle name="Dezimal [0] 4 2 2 6" xfId="15478"/>
    <cellStyle name="Dezimal [0] 4 2 2 7" xfId="28962"/>
    <cellStyle name="Dezimal [0] 4 2 2 8" xfId="42453"/>
    <cellStyle name="Dezimal [0] 4 2 3" xfId="2590"/>
    <cellStyle name="Dezimal [0] 4 2 3 2" xfId="5951"/>
    <cellStyle name="Dezimal [0] 4 2 3 2 2" xfId="19402"/>
    <cellStyle name="Dezimal [0] 4 2 3 2 3" xfId="32886"/>
    <cellStyle name="Dezimal [0] 4 2 3 2 4" xfId="46377"/>
    <cellStyle name="Dezimal [0] 4 2 3 3" xfId="9307"/>
    <cellStyle name="Dezimal [0] 4 2 3 3 2" xfId="22758"/>
    <cellStyle name="Dezimal [0] 4 2 3 3 3" xfId="36242"/>
    <cellStyle name="Dezimal [0] 4 2 3 3 4" xfId="49733"/>
    <cellStyle name="Dezimal [0] 4 2 3 4" xfId="12663"/>
    <cellStyle name="Dezimal [0] 4 2 3 4 2" xfId="26114"/>
    <cellStyle name="Dezimal [0] 4 2 3 4 3" xfId="39598"/>
    <cellStyle name="Dezimal [0] 4 2 3 4 4" xfId="53089"/>
    <cellStyle name="Dezimal [0] 4 2 3 5" xfId="16045"/>
    <cellStyle name="Dezimal [0] 4 2 3 6" xfId="29529"/>
    <cellStyle name="Dezimal [0] 4 2 3 7" xfId="43020"/>
    <cellStyle name="Dezimal [0] 4 2 4" xfId="3695"/>
    <cellStyle name="Dezimal [0] 4 2 4 2" xfId="7056"/>
    <cellStyle name="Dezimal [0] 4 2 4 2 2" xfId="20507"/>
    <cellStyle name="Dezimal [0] 4 2 4 2 3" xfId="33991"/>
    <cellStyle name="Dezimal [0] 4 2 4 2 4" xfId="47482"/>
    <cellStyle name="Dezimal [0] 4 2 4 3" xfId="10412"/>
    <cellStyle name="Dezimal [0] 4 2 4 3 2" xfId="23863"/>
    <cellStyle name="Dezimal [0] 4 2 4 3 3" xfId="37347"/>
    <cellStyle name="Dezimal [0] 4 2 4 3 4" xfId="50838"/>
    <cellStyle name="Dezimal [0] 4 2 4 4" xfId="13768"/>
    <cellStyle name="Dezimal [0] 4 2 4 4 2" xfId="27219"/>
    <cellStyle name="Dezimal [0] 4 2 4 4 3" xfId="40703"/>
    <cellStyle name="Dezimal [0] 4 2 4 4 4" xfId="54194"/>
    <cellStyle name="Dezimal [0] 4 2 4 5" xfId="17150"/>
    <cellStyle name="Dezimal [0] 4 2 4 6" xfId="30634"/>
    <cellStyle name="Dezimal [0] 4 2 4 7" xfId="44125"/>
    <cellStyle name="Dezimal [0] 4 2 5" xfId="4275"/>
    <cellStyle name="Dezimal [0] 4 2 5 2" xfId="7632"/>
    <cellStyle name="Dezimal [0] 4 2 5 2 2" xfId="21083"/>
    <cellStyle name="Dezimal [0] 4 2 5 2 3" xfId="34567"/>
    <cellStyle name="Dezimal [0] 4 2 5 2 4" xfId="48058"/>
    <cellStyle name="Dezimal [0] 4 2 5 3" xfId="10988"/>
    <cellStyle name="Dezimal [0] 4 2 5 3 2" xfId="24439"/>
    <cellStyle name="Dezimal [0] 4 2 5 3 3" xfId="37923"/>
    <cellStyle name="Dezimal [0] 4 2 5 3 4" xfId="51414"/>
    <cellStyle name="Dezimal [0] 4 2 5 4" xfId="14344"/>
    <cellStyle name="Dezimal [0] 4 2 5 4 2" xfId="27795"/>
    <cellStyle name="Dezimal [0] 4 2 5 4 3" xfId="41279"/>
    <cellStyle name="Dezimal [0] 4 2 5 4 4" xfId="54770"/>
    <cellStyle name="Dezimal [0] 4 2 5 5" xfId="17726"/>
    <cellStyle name="Dezimal [0] 4 2 5 6" xfId="31210"/>
    <cellStyle name="Dezimal [0] 4 2 5 7" xfId="44701"/>
    <cellStyle name="Dezimal [0] 4 2 6" xfId="4825"/>
    <cellStyle name="Dezimal [0] 4 2 6 2" xfId="18276"/>
    <cellStyle name="Dezimal [0] 4 2 6 3" xfId="31760"/>
    <cellStyle name="Dezimal [0] 4 2 6 4" xfId="45251"/>
    <cellStyle name="Dezimal [0] 4 2 7" xfId="8181"/>
    <cellStyle name="Dezimal [0] 4 2 7 2" xfId="21632"/>
    <cellStyle name="Dezimal [0] 4 2 7 3" xfId="35116"/>
    <cellStyle name="Dezimal [0] 4 2 7 4" xfId="48607"/>
    <cellStyle name="Dezimal [0] 4 2 8" xfId="11537"/>
    <cellStyle name="Dezimal [0] 4 2 8 2" xfId="24988"/>
    <cellStyle name="Dezimal [0] 4 2 8 3" xfId="38472"/>
    <cellStyle name="Dezimal [0] 4 2 8 4" xfId="51963"/>
    <cellStyle name="Dezimal [0] 4 2 9" xfId="14918"/>
    <cellStyle name="Dezimal [0] 4 3" xfId="1761"/>
    <cellStyle name="Dezimal [0] 4 3 2" xfId="2900"/>
    <cellStyle name="Dezimal [0] 4 3 2 2" xfId="6261"/>
    <cellStyle name="Dezimal [0] 4 3 2 2 2" xfId="19712"/>
    <cellStyle name="Dezimal [0] 4 3 2 2 3" xfId="33196"/>
    <cellStyle name="Dezimal [0] 4 3 2 2 4" xfId="46687"/>
    <cellStyle name="Dezimal [0] 4 3 2 3" xfId="9617"/>
    <cellStyle name="Dezimal [0] 4 3 2 3 2" xfId="23068"/>
    <cellStyle name="Dezimal [0] 4 3 2 3 3" xfId="36552"/>
    <cellStyle name="Dezimal [0] 4 3 2 3 4" xfId="50043"/>
    <cellStyle name="Dezimal [0] 4 3 2 4" xfId="12973"/>
    <cellStyle name="Dezimal [0] 4 3 2 4 2" xfId="26424"/>
    <cellStyle name="Dezimal [0] 4 3 2 4 3" xfId="39908"/>
    <cellStyle name="Dezimal [0] 4 3 2 4 4" xfId="53399"/>
    <cellStyle name="Dezimal [0] 4 3 2 5" xfId="16355"/>
    <cellStyle name="Dezimal [0] 4 3 2 6" xfId="29839"/>
    <cellStyle name="Dezimal [0] 4 3 2 7" xfId="43330"/>
    <cellStyle name="Dezimal [0] 4 3 3" xfId="5134"/>
    <cellStyle name="Dezimal [0] 4 3 3 2" xfId="18585"/>
    <cellStyle name="Dezimal [0] 4 3 3 3" xfId="32069"/>
    <cellStyle name="Dezimal [0] 4 3 3 4" xfId="45560"/>
    <cellStyle name="Dezimal [0] 4 3 4" xfId="8490"/>
    <cellStyle name="Dezimal [0] 4 3 4 2" xfId="21941"/>
    <cellStyle name="Dezimal [0] 4 3 4 3" xfId="35425"/>
    <cellStyle name="Dezimal [0] 4 3 4 4" xfId="48916"/>
    <cellStyle name="Dezimal [0] 4 3 5" xfId="11846"/>
    <cellStyle name="Dezimal [0] 4 3 5 2" xfId="25297"/>
    <cellStyle name="Dezimal [0] 4 3 5 3" xfId="38781"/>
    <cellStyle name="Dezimal [0] 4 3 5 4" xfId="52272"/>
    <cellStyle name="Dezimal [0] 4 3 6" xfId="15228"/>
    <cellStyle name="Dezimal [0] 4 3 7" xfId="28712"/>
    <cellStyle name="Dezimal [0] 4 3 8" xfId="42203"/>
    <cellStyle name="Dezimal [0] 4 4" xfId="2339"/>
    <cellStyle name="Dezimal [0] 4 4 2" xfId="5701"/>
    <cellStyle name="Dezimal [0] 4 4 2 2" xfId="19152"/>
    <cellStyle name="Dezimal [0] 4 4 2 3" xfId="32636"/>
    <cellStyle name="Dezimal [0] 4 4 2 4" xfId="46127"/>
    <cellStyle name="Dezimal [0] 4 4 3" xfId="9057"/>
    <cellStyle name="Dezimal [0] 4 4 3 2" xfId="22508"/>
    <cellStyle name="Dezimal [0] 4 4 3 3" xfId="35992"/>
    <cellStyle name="Dezimal [0] 4 4 3 4" xfId="49483"/>
    <cellStyle name="Dezimal [0] 4 4 4" xfId="12413"/>
    <cellStyle name="Dezimal [0] 4 4 4 2" xfId="25864"/>
    <cellStyle name="Dezimal [0] 4 4 4 3" xfId="39348"/>
    <cellStyle name="Dezimal [0] 4 4 4 4" xfId="52839"/>
    <cellStyle name="Dezimal [0] 4 4 5" xfId="15795"/>
    <cellStyle name="Dezimal [0] 4 4 6" xfId="29279"/>
    <cellStyle name="Dezimal [0] 4 4 7" xfId="42770"/>
    <cellStyle name="Dezimal [0] 4 5" xfId="3445"/>
    <cellStyle name="Dezimal [0] 4 5 2" xfId="6806"/>
    <cellStyle name="Dezimal [0] 4 5 2 2" xfId="20257"/>
    <cellStyle name="Dezimal [0] 4 5 2 3" xfId="33741"/>
    <cellStyle name="Dezimal [0] 4 5 2 4" xfId="47232"/>
    <cellStyle name="Dezimal [0] 4 5 3" xfId="10162"/>
    <cellStyle name="Dezimal [0] 4 5 3 2" xfId="23613"/>
    <cellStyle name="Dezimal [0] 4 5 3 3" xfId="37097"/>
    <cellStyle name="Dezimal [0] 4 5 3 4" xfId="50588"/>
    <cellStyle name="Dezimal [0] 4 5 4" xfId="13518"/>
    <cellStyle name="Dezimal [0] 4 5 4 2" xfId="26969"/>
    <cellStyle name="Dezimal [0] 4 5 4 3" xfId="40453"/>
    <cellStyle name="Dezimal [0] 4 5 4 4" xfId="53944"/>
    <cellStyle name="Dezimal [0] 4 5 5" xfId="16900"/>
    <cellStyle name="Dezimal [0] 4 5 6" xfId="30384"/>
    <cellStyle name="Dezimal [0] 4 5 7" xfId="43875"/>
    <cellStyle name="Dezimal [0] 4 6" xfId="4025"/>
    <cellStyle name="Dezimal [0] 4 6 2" xfId="7382"/>
    <cellStyle name="Dezimal [0] 4 6 2 2" xfId="20833"/>
    <cellStyle name="Dezimal [0] 4 6 2 3" xfId="34317"/>
    <cellStyle name="Dezimal [0] 4 6 2 4" xfId="47808"/>
    <cellStyle name="Dezimal [0] 4 6 3" xfId="10738"/>
    <cellStyle name="Dezimal [0] 4 6 3 2" xfId="24189"/>
    <cellStyle name="Dezimal [0] 4 6 3 3" xfId="37673"/>
    <cellStyle name="Dezimal [0] 4 6 3 4" xfId="51164"/>
    <cellStyle name="Dezimal [0] 4 6 4" xfId="14094"/>
    <cellStyle name="Dezimal [0] 4 6 4 2" xfId="27545"/>
    <cellStyle name="Dezimal [0] 4 6 4 3" xfId="41029"/>
    <cellStyle name="Dezimal [0] 4 6 4 4" xfId="54520"/>
    <cellStyle name="Dezimal [0] 4 6 5" xfId="17476"/>
    <cellStyle name="Dezimal [0] 4 6 6" xfId="30960"/>
    <cellStyle name="Dezimal [0] 4 6 7" xfId="44451"/>
    <cellStyle name="Dezimal [0] 4 7" xfId="4575"/>
    <cellStyle name="Dezimal [0] 4 7 2" xfId="18026"/>
    <cellStyle name="Dezimal [0] 4 7 3" xfId="31510"/>
    <cellStyle name="Dezimal [0] 4 7 4" xfId="45001"/>
    <cellStyle name="Dezimal [0] 4 8" xfId="7931"/>
    <cellStyle name="Dezimal [0] 4 8 2" xfId="21382"/>
    <cellStyle name="Dezimal [0] 4 8 3" xfId="34866"/>
    <cellStyle name="Dezimal [0] 4 8 4" xfId="48357"/>
    <cellStyle name="Dezimal [0] 4 9" xfId="11287"/>
    <cellStyle name="Dezimal [0] 4 9 2" xfId="24738"/>
    <cellStyle name="Dezimal [0] 4 9 3" xfId="38222"/>
    <cellStyle name="Dezimal [0] 4 9 4" xfId="51713"/>
    <cellStyle name="Dezimal [0] 5" xfId="1296"/>
    <cellStyle name="Dezimal [0] 5 10" xfId="14769"/>
    <cellStyle name="Dezimal [0] 5 11" xfId="28252"/>
    <cellStyle name="Dezimal [0] 5 12" xfId="41743"/>
    <cellStyle name="Dezimal [0] 5 2" xfId="1534"/>
    <cellStyle name="Dezimal [0] 5 2 10" xfId="28502"/>
    <cellStyle name="Dezimal [0] 5 2 11" xfId="41993"/>
    <cellStyle name="Dezimal [0] 5 2 2" xfId="2110"/>
    <cellStyle name="Dezimal [0] 5 2 2 2" xfId="3251"/>
    <cellStyle name="Dezimal [0] 5 2 2 2 2" xfId="6612"/>
    <cellStyle name="Dezimal [0] 5 2 2 2 2 2" xfId="20063"/>
    <cellStyle name="Dezimal [0] 5 2 2 2 2 3" xfId="33547"/>
    <cellStyle name="Dezimal [0] 5 2 2 2 2 4" xfId="47038"/>
    <cellStyle name="Dezimal [0] 5 2 2 2 3" xfId="9968"/>
    <cellStyle name="Dezimal [0] 5 2 2 2 3 2" xfId="23419"/>
    <cellStyle name="Dezimal [0] 5 2 2 2 3 3" xfId="36903"/>
    <cellStyle name="Dezimal [0] 5 2 2 2 3 4" xfId="50394"/>
    <cellStyle name="Dezimal [0] 5 2 2 2 4" xfId="13324"/>
    <cellStyle name="Dezimal [0] 5 2 2 2 4 2" xfId="26775"/>
    <cellStyle name="Dezimal [0] 5 2 2 2 4 3" xfId="40259"/>
    <cellStyle name="Dezimal [0] 5 2 2 2 4 4" xfId="53750"/>
    <cellStyle name="Dezimal [0] 5 2 2 2 5" xfId="16706"/>
    <cellStyle name="Dezimal [0] 5 2 2 2 6" xfId="30190"/>
    <cellStyle name="Dezimal [0] 5 2 2 2 7" xfId="43681"/>
    <cellStyle name="Dezimal [0] 5 2 2 3" xfId="5485"/>
    <cellStyle name="Dezimal [0] 5 2 2 3 2" xfId="18936"/>
    <cellStyle name="Dezimal [0] 5 2 2 3 3" xfId="32420"/>
    <cellStyle name="Dezimal [0] 5 2 2 3 4" xfId="45911"/>
    <cellStyle name="Dezimal [0] 5 2 2 4" xfId="8841"/>
    <cellStyle name="Dezimal [0] 5 2 2 4 2" xfId="22292"/>
    <cellStyle name="Dezimal [0] 5 2 2 4 3" xfId="35776"/>
    <cellStyle name="Dezimal [0] 5 2 2 4 4" xfId="49267"/>
    <cellStyle name="Dezimal [0] 5 2 2 5" xfId="12197"/>
    <cellStyle name="Dezimal [0] 5 2 2 5 2" xfId="25648"/>
    <cellStyle name="Dezimal [0] 5 2 2 5 3" xfId="39132"/>
    <cellStyle name="Dezimal [0] 5 2 2 5 4" xfId="52623"/>
    <cellStyle name="Dezimal [0] 5 2 2 6" xfId="15579"/>
    <cellStyle name="Dezimal [0] 5 2 2 7" xfId="29063"/>
    <cellStyle name="Dezimal [0] 5 2 2 8" xfId="42554"/>
    <cellStyle name="Dezimal [0] 5 2 3" xfId="2691"/>
    <cellStyle name="Dezimal [0] 5 2 3 2" xfId="6052"/>
    <cellStyle name="Dezimal [0] 5 2 3 2 2" xfId="19503"/>
    <cellStyle name="Dezimal [0] 5 2 3 2 3" xfId="32987"/>
    <cellStyle name="Dezimal [0] 5 2 3 2 4" xfId="46478"/>
    <cellStyle name="Dezimal [0] 5 2 3 3" xfId="9408"/>
    <cellStyle name="Dezimal [0] 5 2 3 3 2" xfId="22859"/>
    <cellStyle name="Dezimal [0] 5 2 3 3 3" xfId="36343"/>
    <cellStyle name="Dezimal [0] 5 2 3 3 4" xfId="49834"/>
    <cellStyle name="Dezimal [0] 5 2 3 4" xfId="12764"/>
    <cellStyle name="Dezimal [0] 5 2 3 4 2" xfId="26215"/>
    <cellStyle name="Dezimal [0] 5 2 3 4 3" xfId="39699"/>
    <cellStyle name="Dezimal [0] 5 2 3 4 4" xfId="53190"/>
    <cellStyle name="Dezimal [0] 5 2 3 5" xfId="16146"/>
    <cellStyle name="Dezimal [0] 5 2 3 6" xfId="29630"/>
    <cellStyle name="Dezimal [0] 5 2 3 7" xfId="43121"/>
    <cellStyle name="Dezimal [0] 5 2 4" xfId="3796"/>
    <cellStyle name="Dezimal [0] 5 2 4 2" xfId="7157"/>
    <cellStyle name="Dezimal [0] 5 2 4 2 2" xfId="20608"/>
    <cellStyle name="Dezimal [0] 5 2 4 2 3" xfId="34092"/>
    <cellStyle name="Dezimal [0] 5 2 4 2 4" xfId="47583"/>
    <cellStyle name="Dezimal [0] 5 2 4 3" xfId="10513"/>
    <cellStyle name="Dezimal [0] 5 2 4 3 2" xfId="23964"/>
    <cellStyle name="Dezimal [0] 5 2 4 3 3" xfId="37448"/>
    <cellStyle name="Dezimal [0] 5 2 4 3 4" xfId="50939"/>
    <cellStyle name="Dezimal [0] 5 2 4 4" xfId="13869"/>
    <cellStyle name="Dezimal [0] 5 2 4 4 2" xfId="27320"/>
    <cellStyle name="Dezimal [0] 5 2 4 4 3" xfId="40804"/>
    <cellStyle name="Dezimal [0] 5 2 4 4 4" xfId="54295"/>
    <cellStyle name="Dezimal [0] 5 2 4 5" xfId="17251"/>
    <cellStyle name="Dezimal [0] 5 2 4 6" xfId="30735"/>
    <cellStyle name="Dezimal [0] 5 2 4 7" xfId="44226"/>
    <cellStyle name="Dezimal [0] 5 2 5" xfId="4376"/>
    <cellStyle name="Dezimal [0] 5 2 5 2" xfId="7733"/>
    <cellStyle name="Dezimal [0] 5 2 5 2 2" xfId="21184"/>
    <cellStyle name="Dezimal [0] 5 2 5 2 3" xfId="34668"/>
    <cellStyle name="Dezimal [0] 5 2 5 2 4" xfId="48159"/>
    <cellStyle name="Dezimal [0] 5 2 5 3" xfId="11089"/>
    <cellStyle name="Dezimal [0] 5 2 5 3 2" xfId="24540"/>
    <cellStyle name="Dezimal [0] 5 2 5 3 3" xfId="38024"/>
    <cellStyle name="Dezimal [0] 5 2 5 3 4" xfId="51515"/>
    <cellStyle name="Dezimal [0] 5 2 5 4" xfId="14445"/>
    <cellStyle name="Dezimal [0] 5 2 5 4 2" xfId="27896"/>
    <cellStyle name="Dezimal [0] 5 2 5 4 3" xfId="41380"/>
    <cellStyle name="Dezimal [0] 5 2 5 4 4" xfId="54871"/>
    <cellStyle name="Dezimal [0] 5 2 5 5" xfId="17827"/>
    <cellStyle name="Dezimal [0] 5 2 5 6" xfId="31311"/>
    <cellStyle name="Dezimal [0] 5 2 5 7" xfId="44802"/>
    <cellStyle name="Dezimal [0] 5 2 6" xfId="4926"/>
    <cellStyle name="Dezimal [0] 5 2 6 2" xfId="18377"/>
    <cellStyle name="Dezimal [0] 5 2 6 3" xfId="31861"/>
    <cellStyle name="Dezimal [0] 5 2 6 4" xfId="45352"/>
    <cellStyle name="Dezimal [0] 5 2 7" xfId="8282"/>
    <cellStyle name="Dezimal [0] 5 2 7 2" xfId="21733"/>
    <cellStyle name="Dezimal [0] 5 2 7 3" xfId="35217"/>
    <cellStyle name="Dezimal [0] 5 2 7 4" xfId="48708"/>
    <cellStyle name="Dezimal [0] 5 2 8" xfId="11638"/>
    <cellStyle name="Dezimal [0] 5 2 8 2" xfId="25089"/>
    <cellStyle name="Dezimal [0] 5 2 8 3" xfId="38573"/>
    <cellStyle name="Dezimal [0] 5 2 8 4" xfId="52064"/>
    <cellStyle name="Dezimal [0] 5 2 9" xfId="15019"/>
    <cellStyle name="Dezimal [0] 5 3" xfId="1861"/>
    <cellStyle name="Dezimal [0] 5 3 2" xfId="3001"/>
    <cellStyle name="Dezimal [0] 5 3 2 2" xfId="6362"/>
    <cellStyle name="Dezimal [0] 5 3 2 2 2" xfId="19813"/>
    <cellStyle name="Dezimal [0] 5 3 2 2 3" xfId="33297"/>
    <cellStyle name="Dezimal [0] 5 3 2 2 4" xfId="46788"/>
    <cellStyle name="Dezimal [0] 5 3 2 3" xfId="9718"/>
    <cellStyle name="Dezimal [0] 5 3 2 3 2" xfId="23169"/>
    <cellStyle name="Dezimal [0] 5 3 2 3 3" xfId="36653"/>
    <cellStyle name="Dezimal [0] 5 3 2 3 4" xfId="50144"/>
    <cellStyle name="Dezimal [0] 5 3 2 4" xfId="13074"/>
    <cellStyle name="Dezimal [0] 5 3 2 4 2" xfId="26525"/>
    <cellStyle name="Dezimal [0] 5 3 2 4 3" xfId="40009"/>
    <cellStyle name="Dezimal [0] 5 3 2 4 4" xfId="53500"/>
    <cellStyle name="Dezimal [0] 5 3 2 5" xfId="16456"/>
    <cellStyle name="Dezimal [0] 5 3 2 6" xfId="29940"/>
    <cellStyle name="Dezimal [0] 5 3 2 7" xfId="43431"/>
    <cellStyle name="Dezimal [0] 5 3 3" xfId="5235"/>
    <cellStyle name="Dezimal [0] 5 3 3 2" xfId="18686"/>
    <cellStyle name="Dezimal [0] 5 3 3 3" xfId="32170"/>
    <cellStyle name="Dezimal [0] 5 3 3 4" xfId="45661"/>
    <cellStyle name="Dezimal [0] 5 3 4" xfId="8591"/>
    <cellStyle name="Dezimal [0] 5 3 4 2" xfId="22042"/>
    <cellStyle name="Dezimal [0] 5 3 4 3" xfId="35526"/>
    <cellStyle name="Dezimal [0] 5 3 4 4" xfId="49017"/>
    <cellStyle name="Dezimal [0] 5 3 5" xfId="11947"/>
    <cellStyle name="Dezimal [0] 5 3 5 2" xfId="25398"/>
    <cellStyle name="Dezimal [0] 5 3 5 3" xfId="38882"/>
    <cellStyle name="Dezimal [0] 5 3 5 4" xfId="52373"/>
    <cellStyle name="Dezimal [0] 5 3 6" xfId="15329"/>
    <cellStyle name="Dezimal [0] 5 3 7" xfId="28813"/>
    <cellStyle name="Dezimal [0] 5 3 8" xfId="42304"/>
    <cellStyle name="Dezimal [0] 5 4" xfId="2440"/>
    <cellStyle name="Dezimal [0] 5 4 2" xfId="5802"/>
    <cellStyle name="Dezimal [0] 5 4 2 2" xfId="19253"/>
    <cellStyle name="Dezimal [0] 5 4 2 3" xfId="32737"/>
    <cellStyle name="Dezimal [0] 5 4 2 4" xfId="46228"/>
    <cellStyle name="Dezimal [0] 5 4 3" xfId="9158"/>
    <cellStyle name="Dezimal [0] 5 4 3 2" xfId="22609"/>
    <cellStyle name="Dezimal [0] 5 4 3 3" xfId="36093"/>
    <cellStyle name="Dezimal [0] 5 4 3 4" xfId="49584"/>
    <cellStyle name="Dezimal [0] 5 4 4" xfId="12514"/>
    <cellStyle name="Dezimal [0] 5 4 4 2" xfId="25965"/>
    <cellStyle name="Dezimal [0] 5 4 4 3" xfId="39449"/>
    <cellStyle name="Dezimal [0] 5 4 4 4" xfId="52940"/>
    <cellStyle name="Dezimal [0] 5 4 5" xfId="15896"/>
    <cellStyle name="Dezimal [0] 5 4 6" xfId="29380"/>
    <cellStyle name="Dezimal [0] 5 4 7" xfId="42871"/>
    <cellStyle name="Dezimal [0] 5 5" xfId="3546"/>
    <cellStyle name="Dezimal [0] 5 5 2" xfId="6907"/>
    <cellStyle name="Dezimal [0] 5 5 2 2" xfId="20358"/>
    <cellStyle name="Dezimal [0] 5 5 2 3" xfId="33842"/>
    <cellStyle name="Dezimal [0] 5 5 2 4" xfId="47333"/>
    <cellStyle name="Dezimal [0] 5 5 3" xfId="10263"/>
    <cellStyle name="Dezimal [0] 5 5 3 2" xfId="23714"/>
    <cellStyle name="Dezimal [0] 5 5 3 3" xfId="37198"/>
    <cellStyle name="Dezimal [0] 5 5 3 4" xfId="50689"/>
    <cellStyle name="Dezimal [0] 5 5 4" xfId="13619"/>
    <cellStyle name="Dezimal [0] 5 5 4 2" xfId="27070"/>
    <cellStyle name="Dezimal [0] 5 5 4 3" xfId="40554"/>
    <cellStyle name="Dezimal [0] 5 5 4 4" xfId="54045"/>
    <cellStyle name="Dezimal [0] 5 5 5" xfId="17001"/>
    <cellStyle name="Dezimal [0] 5 5 6" xfId="30485"/>
    <cellStyle name="Dezimal [0] 5 5 7" xfId="43976"/>
    <cellStyle name="Dezimal [0] 5 6" xfId="4126"/>
    <cellStyle name="Dezimal [0] 5 6 2" xfId="7483"/>
    <cellStyle name="Dezimal [0] 5 6 2 2" xfId="20934"/>
    <cellStyle name="Dezimal [0] 5 6 2 3" xfId="34418"/>
    <cellStyle name="Dezimal [0] 5 6 2 4" xfId="47909"/>
    <cellStyle name="Dezimal [0] 5 6 3" xfId="10839"/>
    <cellStyle name="Dezimal [0] 5 6 3 2" xfId="24290"/>
    <cellStyle name="Dezimal [0] 5 6 3 3" xfId="37774"/>
    <cellStyle name="Dezimal [0] 5 6 3 4" xfId="51265"/>
    <cellStyle name="Dezimal [0] 5 6 4" xfId="14195"/>
    <cellStyle name="Dezimal [0] 5 6 4 2" xfId="27646"/>
    <cellStyle name="Dezimal [0] 5 6 4 3" xfId="41130"/>
    <cellStyle name="Dezimal [0] 5 6 4 4" xfId="54621"/>
    <cellStyle name="Dezimal [0] 5 6 5" xfId="17577"/>
    <cellStyle name="Dezimal [0] 5 6 6" xfId="31061"/>
    <cellStyle name="Dezimal [0] 5 6 7" xfId="44552"/>
    <cellStyle name="Dezimal [0] 5 7" xfId="4676"/>
    <cellStyle name="Dezimal [0] 5 7 2" xfId="18127"/>
    <cellStyle name="Dezimal [0] 5 7 3" xfId="31611"/>
    <cellStyle name="Dezimal [0] 5 7 4" xfId="45102"/>
    <cellStyle name="Dezimal [0] 5 8" xfId="8032"/>
    <cellStyle name="Dezimal [0] 5 8 2" xfId="21483"/>
    <cellStyle name="Dezimal [0] 5 8 3" xfId="34967"/>
    <cellStyle name="Dezimal [0] 5 8 4" xfId="48458"/>
    <cellStyle name="Dezimal [0] 5 9" xfId="11388"/>
    <cellStyle name="Dezimal [0] 5 9 2" xfId="24839"/>
    <cellStyle name="Dezimal [0] 5 9 3" xfId="38323"/>
    <cellStyle name="Dezimal [0] 5 9 4" xfId="51814"/>
    <cellStyle name="Dezimal [0] 6" xfId="1629"/>
    <cellStyle name="Dezimal [0] 6 2" xfId="2183"/>
    <cellStyle name="Dezimal [0] 6 2 2" xfId="3324"/>
    <cellStyle name="Dezimal [0] 6 2 2 2" xfId="6685"/>
    <cellStyle name="Dezimal [0] 6 2 2 2 2" xfId="20136"/>
    <cellStyle name="Dezimal [0] 6 2 2 2 3" xfId="33620"/>
    <cellStyle name="Dezimal [0] 6 2 2 2 4" xfId="47111"/>
    <cellStyle name="Dezimal [0] 6 2 2 3" xfId="10041"/>
    <cellStyle name="Dezimal [0] 6 2 2 3 2" xfId="23492"/>
    <cellStyle name="Dezimal [0] 6 2 2 3 3" xfId="36976"/>
    <cellStyle name="Dezimal [0] 6 2 2 3 4" xfId="50467"/>
    <cellStyle name="Dezimal [0] 6 2 2 4" xfId="13397"/>
    <cellStyle name="Dezimal [0] 6 2 2 4 2" xfId="26848"/>
    <cellStyle name="Dezimal [0] 6 2 2 4 3" xfId="40332"/>
    <cellStyle name="Dezimal [0] 6 2 2 4 4" xfId="53823"/>
    <cellStyle name="Dezimal [0] 6 2 2 5" xfId="16779"/>
    <cellStyle name="Dezimal [0] 6 2 2 6" xfId="30263"/>
    <cellStyle name="Dezimal [0] 6 2 2 7" xfId="43754"/>
    <cellStyle name="Dezimal [0] 6 2 3" xfId="5558"/>
    <cellStyle name="Dezimal [0] 6 2 3 2" xfId="19009"/>
    <cellStyle name="Dezimal [0] 6 2 3 3" xfId="32493"/>
    <cellStyle name="Dezimal [0] 6 2 3 4" xfId="45984"/>
    <cellStyle name="Dezimal [0] 6 2 4" xfId="8914"/>
    <cellStyle name="Dezimal [0] 6 2 4 2" xfId="22365"/>
    <cellStyle name="Dezimal [0] 6 2 4 3" xfId="35849"/>
    <cellStyle name="Dezimal [0] 6 2 4 4" xfId="49340"/>
    <cellStyle name="Dezimal [0] 6 2 5" xfId="12270"/>
    <cellStyle name="Dezimal [0] 6 2 5 2" xfId="25721"/>
    <cellStyle name="Dezimal [0] 6 2 5 3" xfId="39205"/>
    <cellStyle name="Dezimal [0] 6 2 5 4" xfId="52696"/>
    <cellStyle name="Dezimal [0] 6 2 6" xfId="15652"/>
    <cellStyle name="Dezimal [0] 6 2 7" xfId="29136"/>
    <cellStyle name="Dezimal [0] 6 2 8" xfId="42627"/>
    <cellStyle name="Dezimal [0] 6 3" xfId="2765"/>
    <cellStyle name="Dezimal [0] 6 3 2" xfId="6126"/>
    <cellStyle name="Dezimal [0] 6 3 2 2" xfId="19577"/>
    <cellStyle name="Dezimal [0] 6 3 2 3" xfId="33061"/>
    <cellStyle name="Dezimal [0] 6 3 2 4" xfId="46552"/>
    <cellStyle name="Dezimal [0] 6 3 3" xfId="9482"/>
    <cellStyle name="Dezimal [0] 6 3 3 2" xfId="22933"/>
    <cellStyle name="Dezimal [0] 6 3 3 3" xfId="36417"/>
    <cellStyle name="Dezimal [0] 6 3 3 4" xfId="49908"/>
    <cellStyle name="Dezimal [0] 6 3 4" xfId="12838"/>
    <cellStyle name="Dezimal [0] 6 3 4 2" xfId="26289"/>
    <cellStyle name="Dezimal [0] 6 3 4 3" xfId="39773"/>
    <cellStyle name="Dezimal [0] 6 3 4 4" xfId="53264"/>
    <cellStyle name="Dezimal [0] 6 3 5" xfId="16220"/>
    <cellStyle name="Dezimal [0] 6 3 6" xfId="29704"/>
    <cellStyle name="Dezimal [0] 6 3 7" xfId="43195"/>
    <cellStyle name="Dezimal [0] 6 4" xfId="4999"/>
    <cellStyle name="Dezimal [0] 6 4 2" xfId="18450"/>
    <cellStyle name="Dezimal [0] 6 4 3" xfId="31934"/>
    <cellStyle name="Dezimal [0] 6 4 4" xfId="45425"/>
    <cellStyle name="Dezimal [0] 6 5" xfId="8355"/>
    <cellStyle name="Dezimal [0] 6 5 2" xfId="21806"/>
    <cellStyle name="Dezimal [0] 6 5 3" xfId="35290"/>
    <cellStyle name="Dezimal [0] 6 5 4" xfId="48781"/>
    <cellStyle name="Dezimal [0] 6 6" xfId="11711"/>
    <cellStyle name="Dezimal [0] 6 6 2" xfId="25162"/>
    <cellStyle name="Dezimal [0] 6 6 3" xfId="38646"/>
    <cellStyle name="Dezimal [0] 6 6 4" xfId="52137"/>
    <cellStyle name="Dezimal [0] 6 7" xfId="15093"/>
    <cellStyle name="Dezimal [0] 6 8" xfId="28577"/>
    <cellStyle name="Dezimal [0] 6 9" xfId="42068"/>
    <cellStyle name="Dezimal_7 Statistischer Bericht 1998" xfId="85"/>
    <cellStyle name="Eingabe" xfId="246" builtinId="20" customBuiltin="1"/>
    <cellStyle name="Eingabe 2" xfId="97"/>
    <cellStyle name="Eingabe 2 2" xfId="657"/>
    <cellStyle name="Eingabe 2 2 2" xfId="28090"/>
    <cellStyle name="Eingabe 2 2 3" xfId="41580"/>
    <cellStyle name="Eingabe 2 3" xfId="530"/>
    <cellStyle name="Eingabe 2 3 2" xfId="28069"/>
    <cellStyle name="Eingabe 2 3 3" xfId="41545"/>
    <cellStyle name="Eingabe 2 4" xfId="477"/>
    <cellStyle name="Eingabe 2 5" xfId="41519"/>
    <cellStyle name="Eingabe 3" xfId="319"/>
    <cellStyle name="Eingabe 3 2" xfId="568"/>
    <cellStyle name="Eingabe 4" xfId="1122"/>
    <cellStyle name="Eingabe 5" xfId="1090"/>
    <cellStyle name="Eingabe 5 2" xfId="28046"/>
    <cellStyle name="Eingabe 5 3" xfId="41513"/>
    <cellStyle name="Ergebnis" xfId="253" builtinId="25" customBuiltin="1"/>
    <cellStyle name="Ergebnis 1" xfId="1609"/>
    <cellStyle name="Ergebnis 1 2" xfId="27973"/>
    <cellStyle name="Ergebnis 1 3" xfId="28559"/>
    <cellStyle name="Ergebnis 1 4" xfId="42050"/>
    <cellStyle name="Ergebnis 2" xfId="98"/>
    <cellStyle name="Ergebnis 2 2" xfId="658"/>
    <cellStyle name="Ergebnis 2 2 2" xfId="28091"/>
    <cellStyle name="Ergebnis 2 2 3" xfId="41581"/>
    <cellStyle name="Ergebnis 2 3" xfId="531"/>
    <cellStyle name="Ergebnis 2 3 2" xfId="28070"/>
    <cellStyle name="Ergebnis 2 3 3" xfId="41546"/>
    <cellStyle name="Ergebnis 2 4" xfId="478"/>
    <cellStyle name="Ergebnis 2 5" xfId="41520"/>
    <cellStyle name="Ergebnis 3" xfId="320"/>
    <cellStyle name="Ergebnis 3 2" xfId="562"/>
    <cellStyle name="Ergebnis 4" xfId="1129"/>
    <cellStyle name="Ergebnis 5" xfId="1091"/>
    <cellStyle name="Ergebnis 5 2" xfId="28047"/>
    <cellStyle name="Ergebnis 5 3" xfId="41514"/>
    <cellStyle name="Erklärender Text" xfId="252" builtinId="53" customBuiltin="1"/>
    <cellStyle name="Erklärender Text 2" xfId="99"/>
    <cellStyle name="Erklärender Text 3" xfId="584"/>
    <cellStyle name="Erklärender Text 4" xfId="1128"/>
    <cellStyle name="Erklärender Text 5" xfId="1092"/>
    <cellStyle name="Euro" xfId="131"/>
    <cellStyle name="Euro 2" xfId="132"/>
    <cellStyle name="Euro 2 2" xfId="321"/>
    <cellStyle name="Euro 2 2 2" xfId="415"/>
    <cellStyle name="Euro 2 2 2 2" xfId="816"/>
    <cellStyle name="Euro 2 2 2 2 2" xfId="925"/>
    <cellStyle name="Euro 2 2 2 3" xfId="847"/>
    <cellStyle name="Euro 2 2 2 3 2" xfId="952"/>
    <cellStyle name="Euro 2 2 2 4" xfId="873"/>
    <cellStyle name="Euro 2 2 2 4 2" xfId="978"/>
    <cellStyle name="Euro 2 2 2 5" xfId="899"/>
    <cellStyle name="Euro 2 2 2 6" xfId="54941"/>
    <cellStyle name="Euro 2 2 3" xfId="465"/>
    <cellStyle name="Euro 2 2 4" xfId="809"/>
    <cellStyle name="Euro 2 2 4 2" xfId="918"/>
    <cellStyle name="Euro 2 2 5" xfId="840"/>
    <cellStyle name="Euro 2 2 5 2" xfId="945"/>
    <cellStyle name="Euro 2 2 6" xfId="866"/>
    <cellStyle name="Euro 2 2 6 2" xfId="971"/>
    <cellStyle name="Euro 2 2 7" xfId="892"/>
    <cellStyle name="Euro 2 3" xfId="373"/>
    <cellStyle name="Euro 2 3 2" xfId="630"/>
    <cellStyle name="Euro 2 3 3" xfId="813"/>
    <cellStyle name="Euro 2 3 3 2" xfId="922"/>
    <cellStyle name="Euro 2 3 4" xfId="844"/>
    <cellStyle name="Euro 2 3 4 2" xfId="949"/>
    <cellStyle name="Euro 2 3 5" xfId="870"/>
    <cellStyle name="Euro 2 3 5 2" xfId="975"/>
    <cellStyle name="Euro 2 3 6" xfId="896"/>
    <cellStyle name="Euro 2 4" xfId="543"/>
    <cellStyle name="Euro 2 4 10" xfId="28072"/>
    <cellStyle name="Euro 2 4 11" xfId="41550"/>
    <cellStyle name="Euro 2 4 12" xfId="1139"/>
    <cellStyle name="Euro 2 4 2" xfId="818"/>
    <cellStyle name="Euro 2 4 2 2" xfId="927"/>
    <cellStyle name="Euro 2 4 2 2 2" xfId="19077"/>
    <cellStyle name="Euro 2 4 2 2 3" xfId="32561"/>
    <cellStyle name="Euro 2 4 2 2 4" xfId="46052"/>
    <cellStyle name="Euro 2 4 2 2 5" xfId="5626"/>
    <cellStyle name="Euro 2 4 2 3" xfId="8982"/>
    <cellStyle name="Euro 2 4 2 3 2" xfId="22433"/>
    <cellStyle name="Euro 2 4 2 3 3" xfId="35917"/>
    <cellStyle name="Euro 2 4 2 3 4" xfId="49408"/>
    <cellStyle name="Euro 2 4 2 4" xfId="12338"/>
    <cellStyle name="Euro 2 4 2 4 2" xfId="25789"/>
    <cellStyle name="Euro 2 4 2 4 3" xfId="39273"/>
    <cellStyle name="Euro 2 4 2 4 4" xfId="52764"/>
    <cellStyle name="Euro 2 4 2 5" xfId="15720"/>
    <cellStyle name="Euro 2 4 2 6" xfId="29204"/>
    <cellStyle name="Euro 2 4 2 7" xfId="42695"/>
    <cellStyle name="Euro 2 4 2 8" xfId="2252"/>
    <cellStyle name="Euro 2 4 3" xfId="849"/>
    <cellStyle name="Euro 2 4 3 2" xfId="954"/>
    <cellStyle name="Euro 2 4 3 2 2" xfId="20182"/>
    <cellStyle name="Euro 2 4 3 2 3" xfId="33666"/>
    <cellStyle name="Euro 2 4 3 2 4" xfId="47157"/>
    <cellStyle name="Euro 2 4 3 2 5" xfId="6731"/>
    <cellStyle name="Euro 2 4 3 3" xfId="10087"/>
    <cellStyle name="Euro 2 4 3 3 2" xfId="23538"/>
    <cellStyle name="Euro 2 4 3 3 3" xfId="37022"/>
    <cellStyle name="Euro 2 4 3 3 4" xfId="50513"/>
    <cellStyle name="Euro 2 4 3 4" xfId="13443"/>
    <cellStyle name="Euro 2 4 3 4 2" xfId="26894"/>
    <cellStyle name="Euro 2 4 3 4 3" xfId="40378"/>
    <cellStyle name="Euro 2 4 3 4 4" xfId="53869"/>
    <cellStyle name="Euro 2 4 3 5" xfId="16825"/>
    <cellStyle name="Euro 2 4 3 6" xfId="30309"/>
    <cellStyle name="Euro 2 4 3 7" xfId="43800"/>
    <cellStyle name="Euro 2 4 3 8" xfId="3370"/>
    <cellStyle name="Euro 2 4 4" xfId="875"/>
    <cellStyle name="Euro 2 4 4 2" xfId="980"/>
    <cellStyle name="Euro 2 4 4 2 2" xfId="20716"/>
    <cellStyle name="Euro 2 4 4 2 3" xfId="34200"/>
    <cellStyle name="Euro 2 4 4 2 4" xfId="47691"/>
    <cellStyle name="Euro 2 4 4 2 5" xfId="7265"/>
    <cellStyle name="Euro 2 4 4 3" xfId="10621"/>
    <cellStyle name="Euro 2 4 4 3 2" xfId="24072"/>
    <cellStyle name="Euro 2 4 4 3 3" xfId="37556"/>
    <cellStyle name="Euro 2 4 4 3 4" xfId="51047"/>
    <cellStyle name="Euro 2 4 4 4" xfId="13977"/>
    <cellStyle name="Euro 2 4 4 4 2" xfId="27428"/>
    <cellStyle name="Euro 2 4 4 4 3" xfId="40912"/>
    <cellStyle name="Euro 2 4 4 4 4" xfId="54403"/>
    <cellStyle name="Euro 2 4 4 5" xfId="17359"/>
    <cellStyle name="Euro 2 4 4 6" xfId="30843"/>
    <cellStyle name="Euro 2 4 4 7" xfId="44334"/>
    <cellStyle name="Euro 2 4 4 8" xfId="3905"/>
    <cellStyle name="Euro 2 4 5" xfId="901"/>
    <cellStyle name="Euro 2 4 5 2" xfId="7307"/>
    <cellStyle name="Euro 2 4 5 2 2" xfId="20758"/>
    <cellStyle name="Euro 2 4 5 2 3" xfId="34242"/>
    <cellStyle name="Euro 2 4 5 2 4" xfId="47733"/>
    <cellStyle name="Euro 2 4 5 3" xfId="10663"/>
    <cellStyle name="Euro 2 4 5 3 2" xfId="24114"/>
    <cellStyle name="Euro 2 4 5 3 3" xfId="37598"/>
    <cellStyle name="Euro 2 4 5 3 4" xfId="51089"/>
    <cellStyle name="Euro 2 4 5 4" xfId="14019"/>
    <cellStyle name="Euro 2 4 5 4 2" xfId="27470"/>
    <cellStyle name="Euro 2 4 5 4 3" xfId="40954"/>
    <cellStyle name="Euro 2 4 5 4 4" xfId="54445"/>
    <cellStyle name="Euro 2 4 5 5" xfId="17401"/>
    <cellStyle name="Euro 2 4 5 6" xfId="30885"/>
    <cellStyle name="Euro 2 4 5 7" xfId="44376"/>
    <cellStyle name="Euro 2 4 5 8" xfId="3950"/>
    <cellStyle name="Euro 2 4 6" xfId="4500"/>
    <cellStyle name="Euro 2 4 6 2" xfId="17951"/>
    <cellStyle name="Euro 2 4 6 3" xfId="31435"/>
    <cellStyle name="Euro 2 4 6 4" xfId="44926"/>
    <cellStyle name="Euro 2 4 7" xfId="7856"/>
    <cellStyle name="Euro 2 4 7 2" xfId="21307"/>
    <cellStyle name="Euro 2 4 7 3" xfId="34791"/>
    <cellStyle name="Euro 2 4 7 4" xfId="48282"/>
    <cellStyle name="Euro 2 4 8" xfId="11212"/>
    <cellStyle name="Euro 2 4 8 2" xfId="24663"/>
    <cellStyle name="Euro 2 4 8 3" xfId="38147"/>
    <cellStyle name="Euro 2 4 8 4" xfId="51638"/>
    <cellStyle name="Euro 2 4 9" xfId="14593"/>
    <cellStyle name="Euro 2 5" xfId="464"/>
    <cellStyle name="Euro 2 5 2" xfId="7235"/>
    <cellStyle name="Euro 2 5 2 2" xfId="20686"/>
    <cellStyle name="Euro 2 5 2 3" xfId="34170"/>
    <cellStyle name="Euro 2 5 2 4" xfId="47661"/>
    <cellStyle name="Euro 2 5 3" xfId="10591"/>
    <cellStyle name="Euro 2 5 3 2" xfId="24042"/>
    <cellStyle name="Euro 2 5 3 3" xfId="37526"/>
    <cellStyle name="Euro 2 5 3 4" xfId="51017"/>
    <cellStyle name="Euro 2 5 4" xfId="13947"/>
    <cellStyle name="Euro 2 5 4 2" xfId="27398"/>
    <cellStyle name="Euro 2 5 4 3" xfId="40882"/>
    <cellStyle name="Euro 2 5 4 4" xfId="54373"/>
    <cellStyle name="Euro 2 5 5" xfId="17329"/>
    <cellStyle name="Euro 2 5 6" xfId="30813"/>
    <cellStyle name="Euro 2 5 7" xfId="44304"/>
    <cellStyle name="Euro 2 5 8" xfId="3874"/>
    <cellStyle name="Euro 2 6" xfId="808"/>
    <cellStyle name="Euro 2 6 2" xfId="917"/>
    <cellStyle name="Euro 2 7" xfId="839"/>
    <cellStyle name="Euro 2 7 2" xfId="944"/>
    <cellStyle name="Euro 2 8" xfId="865"/>
    <cellStyle name="Euro 2 8 2" xfId="970"/>
    <cellStyle name="Euro 2 9" xfId="891"/>
    <cellStyle name="Euro 3" xfId="218"/>
    <cellStyle name="Euro 3 2" xfId="323"/>
    <cellStyle name="Euro 3 2 2" xfId="416"/>
    <cellStyle name="Euro 3 3" xfId="402"/>
    <cellStyle name="Euro 3 4" xfId="414"/>
    <cellStyle name="Euro 3 4 2" xfId="815"/>
    <cellStyle name="Euro 3 4 2 2" xfId="924"/>
    <cellStyle name="Euro 3 4 3" xfId="846"/>
    <cellStyle name="Euro 3 4 3 2" xfId="951"/>
    <cellStyle name="Euro 3 4 4" xfId="872"/>
    <cellStyle name="Euro 3 4 4 2" xfId="977"/>
    <cellStyle name="Euro 3 4 5" xfId="898"/>
    <cellStyle name="Euro 3 5" xfId="322"/>
    <cellStyle name="Euro 3 5 2" xfId="810"/>
    <cellStyle name="Euro 3 5 2 2" xfId="919"/>
    <cellStyle name="Euro 3 5 3" xfId="841"/>
    <cellStyle name="Euro 3 5 3 2" xfId="946"/>
    <cellStyle name="Euro 3 5 4" xfId="867"/>
    <cellStyle name="Euro 3 5 4 2" xfId="972"/>
    <cellStyle name="Euro 3 5 5" xfId="893"/>
    <cellStyle name="Euro 3 6" xfId="1010"/>
    <cellStyle name="Euro 4" xfId="542"/>
    <cellStyle name="Euro 4 10" xfId="28071"/>
    <cellStyle name="Euro 4 11" xfId="41549"/>
    <cellStyle name="Euro 4 12" xfId="1138"/>
    <cellStyle name="Euro 4 2" xfId="817"/>
    <cellStyle name="Euro 4 2 2" xfId="926"/>
    <cellStyle name="Euro 4 2 2 2" xfId="19076"/>
    <cellStyle name="Euro 4 2 2 3" xfId="32560"/>
    <cellStyle name="Euro 4 2 2 4" xfId="46051"/>
    <cellStyle name="Euro 4 2 2 5" xfId="5625"/>
    <cellStyle name="Euro 4 2 3" xfId="8981"/>
    <cellStyle name="Euro 4 2 3 2" xfId="22432"/>
    <cellStyle name="Euro 4 2 3 3" xfId="35916"/>
    <cellStyle name="Euro 4 2 3 4" xfId="49407"/>
    <cellStyle name="Euro 4 2 4" xfId="12337"/>
    <cellStyle name="Euro 4 2 4 2" xfId="25788"/>
    <cellStyle name="Euro 4 2 4 3" xfId="39272"/>
    <cellStyle name="Euro 4 2 4 4" xfId="52763"/>
    <cellStyle name="Euro 4 2 5" xfId="15719"/>
    <cellStyle name="Euro 4 2 6" xfId="29203"/>
    <cellStyle name="Euro 4 2 7" xfId="42694"/>
    <cellStyle name="Euro 4 2 8" xfId="2251"/>
    <cellStyle name="Euro 4 3" xfId="848"/>
    <cellStyle name="Euro 4 3 2" xfId="953"/>
    <cellStyle name="Euro 4 3 2 2" xfId="20181"/>
    <cellStyle name="Euro 4 3 2 3" xfId="33665"/>
    <cellStyle name="Euro 4 3 2 4" xfId="47156"/>
    <cellStyle name="Euro 4 3 2 5" xfId="6730"/>
    <cellStyle name="Euro 4 3 3" xfId="10086"/>
    <cellStyle name="Euro 4 3 3 2" xfId="23537"/>
    <cellStyle name="Euro 4 3 3 3" xfId="37021"/>
    <cellStyle name="Euro 4 3 3 4" xfId="50512"/>
    <cellStyle name="Euro 4 3 4" xfId="13442"/>
    <cellStyle name="Euro 4 3 4 2" xfId="26893"/>
    <cellStyle name="Euro 4 3 4 3" xfId="40377"/>
    <cellStyle name="Euro 4 3 4 4" xfId="53868"/>
    <cellStyle name="Euro 4 3 5" xfId="16824"/>
    <cellStyle name="Euro 4 3 6" xfId="30308"/>
    <cellStyle name="Euro 4 3 7" xfId="43799"/>
    <cellStyle name="Euro 4 3 8" xfId="3369"/>
    <cellStyle name="Euro 4 4" xfId="874"/>
    <cellStyle name="Euro 4 4 2" xfId="979"/>
    <cellStyle name="Euro 4 4 2 2" xfId="20715"/>
    <cellStyle name="Euro 4 4 2 3" xfId="34199"/>
    <cellStyle name="Euro 4 4 2 4" xfId="47690"/>
    <cellStyle name="Euro 4 4 2 5" xfId="7264"/>
    <cellStyle name="Euro 4 4 3" xfId="10620"/>
    <cellStyle name="Euro 4 4 3 2" xfId="24071"/>
    <cellStyle name="Euro 4 4 3 3" xfId="37555"/>
    <cellStyle name="Euro 4 4 3 4" xfId="51046"/>
    <cellStyle name="Euro 4 4 4" xfId="13976"/>
    <cellStyle name="Euro 4 4 4 2" xfId="27427"/>
    <cellStyle name="Euro 4 4 4 3" xfId="40911"/>
    <cellStyle name="Euro 4 4 4 4" xfId="54402"/>
    <cellStyle name="Euro 4 4 5" xfId="17358"/>
    <cellStyle name="Euro 4 4 6" xfId="30842"/>
    <cellStyle name="Euro 4 4 7" xfId="44333"/>
    <cellStyle name="Euro 4 4 8" xfId="3904"/>
    <cellStyle name="Euro 4 5" xfId="900"/>
    <cellStyle name="Euro 4 5 2" xfId="7306"/>
    <cellStyle name="Euro 4 5 2 2" xfId="20757"/>
    <cellStyle name="Euro 4 5 2 3" xfId="34241"/>
    <cellStyle name="Euro 4 5 2 4" xfId="47732"/>
    <cellStyle name="Euro 4 5 3" xfId="10662"/>
    <cellStyle name="Euro 4 5 3 2" xfId="24113"/>
    <cellStyle name="Euro 4 5 3 3" xfId="37597"/>
    <cellStyle name="Euro 4 5 3 4" xfId="51088"/>
    <cellStyle name="Euro 4 5 4" xfId="14018"/>
    <cellStyle name="Euro 4 5 4 2" xfId="27469"/>
    <cellStyle name="Euro 4 5 4 3" xfId="40953"/>
    <cellStyle name="Euro 4 5 4 4" xfId="54444"/>
    <cellStyle name="Euro 4 5 5" xfId="17400"/>
    <cellStyle name="Euro 4 5 6" xfId="30884"/>
    <cellStyle name="Euro 4 5 7" xfId="44375"/>
    <cellStyle name="Euro 4 5 8" xfId="3949"/>
    <cellStyle name="Euro 4 6" xfId="4499"/>
    <cellStyle name="Euro 4 6 2" xfId="17950"/>
    <cellStyle name="Euro 4 6 3" xfId="31434"/>
    <cellStyle name="Euro 4 6 4" xfId="44925"/>
    <cellStyle name="Euro 4 7" xfId="7855"/>
    <cellStyle name="Euro 4 7 2" xfId="21306"/>
    <cellStyle name="Euro 4 7 3" xfId="34790"/>
    <cellStyle name="Euro 4 7 4" xfId="48281"/>
    <cellStyle name="Euro 4 8" xfId="11211"/>
    <cellStyle name="Euro 4 8 2" xfId="24662"/>
    <cellStyle name="Euro 4 8 3" xfId="38146"/>
    <cellStyle name="Euro 4 8 4" xfId="51637"/>
    <cellStyle name="Euro 4 9" xfId="14592"/>
    <cellStyle name="Euro 5" xfId="807"/>
    <cellStyle name="Euro 5 2" xfId="916"/>
    <cellStyle name="Euro 5 2 2" xfId="20685"/>
    <cellStyle name="Euro 5 2 3" xfId="34169"/>
    <cellStyle name="Euro 5 2 4" xfId="47660"/>
    <cellStyle name="Euro 5 2 5" xfId="7234"/>
    <cellStyle name="Euro 5 3" xfId="10590"/>
    <cellStyle name="Euro 5 3 2" xfId="24041"/>
    <cellStyle name="Euro 5 3 3" xfId="37525"/>
    <cellStyle name="Euro 5 3 4" xfId="51016"/>
    <cellStyle name="Euro 5 4" xfId="13946"/>
    <cellStyle name="Euro 5 4 2" xfId="27397"/>
    <cellStyle name="Euro 5 4 3" xfId="40881"/>
    <cellStyle name="Euro 5 4 4" xfId="54372"/>
    <cellStyle name="Euro 5 5" xfId="17328"/>
    <cellStyle name="Euro 5 6" xfId="30812"/>
    <cellStyle name="Euro 5 7" xfId="44303"/>
    <cellStyle name="Euro 5 8" xfId="3873"/>
    <cellStyle name="Euro 6" xfId="838"/>
    <cellStyle name="Euro 6 2" xfId="943"/>
    <cellStyle name="Euro 7" xfId="864"/>
    <cellStyle name="Euro 7 2" xfId="969"/>
    <cellStyle name="Euro 8" xfId="890"/>
    <cellStyle name="Geheimhaltung" xfId="100"/>
    <cellStyle name="Geheimhaltung 2" xfId="101"/>
    <cellStyle name="Geheimhaltung 2 2" xfId="153"/>
    <cellStyle name="Geheimhaltung 3" xfId="154"/>
    <cellStyle name="Geheimhaltung_Kopie von sg36_energieverw_vg_ab_2005" xfId="102"/>
    <cellStyle name="geschätztes E. Dezimal" xfId="155"/>
    <cellStyle name="geschätztes E. ganzzahlig" xfId="156"/>
    <cellStyle name="Gut" xfId="243" builtinId="26" customBuiltin="1"/>
    <cellStyle name="Gut 2" xfId="103"/>
    <cellStyle name="Gut 2 2" xfId="659"/>
    <cellStyle name="Gut 2 3" xfId="532"/>
    <cellStyle name="Gut 2 4" xfId="479"/>
    <cellStyle name="Gut 3" xfId="324"/>
    <cellStyle name="Gut 3 2" xfId="585"/>
    <cellStyle name="Gut 4" xfId="1119"/>
    <cellStyle name="Gut 5" xfId="1093"/>
    <cellStyle name="Headline" xfId="219"/>
    <cellStyle name="Hyperlink 2" xfId="6"/>
    <cellStyle name="Hyperlink 2 2" xfId="104"/>
    <cellStyle name="Hyperlink 2 2 2" xfId="133"/>
    <cellStyle name="Hyperlink 2 2 3" xfId="325"/>
    <cellStyle name="Hyperlink 2 3" xfId="168"/>
    <cellStyle name="Hyperlink 2 3 2" xfId="327"/>
    <cellStyle name="Hyperlink 2 3 3" xfId="326"/>
    <cellStyle name="Hyperlink 2 4" xfId="328"/>
    <cellStyle name="Hyperlink 2 5" xfId="329"/>
    <cellStyle name="Hyperlink 2 6" xfId="997"/>
    <cellStyle name="Hyperlink 3" xfId="7"/>
    <cellStyle name="Hyperlink 3 2" xfId="134"/>
    <cellStyle name="Hyperlink 4" xfId="330"/>
    <cellStyle name="Hyperlink 4 2" xfId="1150"/>
    <cellStyle name="Hyperlink 5" xfId="776"/>
    <cellStyle name="Hyperlink 5 2" xfId="777"/>
    <cellStyle name="in Millionen" xfId="157"/>
    <cellStyle name="in Tausend" xfId="105"/>
    <cellStyle name="InhaltNormal" xfId="331"/>
    <cellStyle name="InhaltNormal 2" xfId="778"/>
    <cellStyle name="Jahr" xfId="135"/>
    <cellStyle name="Jahr 2" xfId="136"/>
    <cellStyle name="Jahr 2 2" xfId="332"/>
    <cellStyle name="Komma" xfId="832" builtinId="3"/>
    <cellStyle name="Komma 10" xfId="1630"/>
    <cellStyle name="Komma 10 2" xfId="2184"/>
    <cellStyle name="Komma 10 2 2" xfId="3325"/>
    <cellStyle name="Komma 10 2 2 2" xfId="6686"/>
    <cellStyle name="Komma 10 2 2 2 2" xfId="20137"/>
    <cellStyle name="Komma 10 2 2 2 3" xfId="33621"/>
    <cellStyle name="Komma 10 2 2 2 4" xfId="47112"/>
    <cellStyle name="Komma 10 2 2 3" xfId="10042"/>
    <cellStyle name="Komma 10 2 2 3 2" xfId="23493"/>
    <cellStyle name="Komma 10 2 2 3 3" xfId="36977"/>
    <cellStyle name="Komma 10 2 2 3 4" xfId="50468"/>
    <cellStyle name="Komma 10 2 2 4" xfId="13398"/>
    <cellStyle name="Komma 10 2 2 4 2" xfId="26849"/>
    <cellStyle name="Komma 10 2 2 4 3" xfId="40333"/>
    <cellStyle name="Komma 10 2 2 4 4" xfId="53824"/>
    <cellStyle name="Komma 10 2 2 5" xfId="16780"/>
    <cellStyle name="Komma 10 2 2 6" xfId="30264"/>
    <cellStyle name="Komma 10 2 2 7" xfId="43755"/>
    <cellStyle name="Komma 10 2 3" xfId="5559"/>
    <cellStyle name="Komma 10 2 3 2" xfId="19010"/>
    <cellStyle name="Komma 10 2 3 3" xfId="32494"/>
    <cellStyle name="Komma 10 2 3 4" xfId="45985"/>
    <cellStyle name="Komma 10 2 4" xfId="8915"/>
    <cellStyle name="Komma 10 2 4 2" xfId="22366"/>
    <cellStyle name="Komma 10 2 4 3" xfId="35850"/>
    <cellStyle name="Komma 10 2 4 4" xfId="49341"/>
    <cellStyle name="Komma 10 2 5" xfId="12271"/>
    <cellStyle name="Komma 10 2 5 2" xfId="25722"/>
    <cellStyle name="Komma 10 2 5 3" xfId="39206"/>
    <cellStyle name="Komma 10 2 5 4" xfId="52697"/>
    <cellStyle name="Komma 10 2 6" xfId="15653"/>
    <cellStyle name="Komma 10 2 7" xfId="29137"/>
    <cellStyle name="Komma 10 2 8" xfId="42628"/>
    <cellStyle name="Komma 10 3" xfId="2766"/>
    <cellStyle name="Komma 10 3 2" xfId="6127"/>
    <cellStyle name="Komma 10 3 2 2" xfId="19578"/>
    <cellStyle name="Komma 10 3 2 3" xfId="33062"/>
    <cellStyle name="Komma 10 3 2 4" xfId="46553"/>
    <cellStyle name="Komma 10 3 3" xfId="9483"/>
    <cellStyle name="Komma 10 3 3 2" xfId="22934"/>
    <cellStyle name="Komma 10 3 3 3" xfId="36418"/>
    <cellStyle name="Komma 10 3 3 4" xfId="49909"/>
    <cellStyle name="Komma 10 3 4" xfId="12839"/>
    <cellStyle name="Komma 10 3 4 2" xfId="26290"/>
    <cellStyle name="Komma 10 3 4 3" xfId="39774"/>
    <cellStyle name="Komma 10 3 4 4" xfId="53265"/>
    <cellStyle name="Komma 10 3 5" xfId="16221"/>
    <cellStyle name="Komma 10 3 6" xfId="29705"/>
    <cellStyle name="Komma 10 3 7" xfId="43196"/>
    <cellStyle name="Komma 10 4" xfId="5000"/>
    <cellStyle name="Komma 10 4 2" xfId="18451"/>
    <cellStyle name="Komma 10 4 3" xfId="31935"/>
    <cellStyle name="Komma 10 4 4" xfId="45426"/>
    <cellStyle name="Komma 10 5" xfId="8356"/>
    <cellStyle name="Komma 10 5 2" xfId="21807"/>
    <cellStyle name="Komma 10 5 3" xfId="35291"/>
    <cellStyle name="Komma 10 5 4" xfId="48782"/>
    <cellStyle name="Komma 10 6" xfId="11712"/>
    <cellStyle name="Komma 10 6 2" xfId="25163"/>
    <cellStyle name="Komma 10 6 3" xfId="38647"/>
    <cellStyle name="Komma 10 6 4" xfId="52138"/>
    <cellStyle name="Komma 10 7" xfId="15094"/>
    <cellStyle name="Komma 10 8" xfId="28578"/>
    <cellStyle name="Komma 10 9" xfId="42069"/>
    <cellStyle name="Komma 11" xfId="2201"/>
    <cellStyle name="Komma 11 2" xfId="5576"/>
    <cellStyle name="Komma 11 2 2" xfId="19027"/>
    <cellStyle name="Komma 11 2 3" xfId="32511"/>
    <cellStyle name="Komma 11 2 4" xfId="46002"/>
    <cellStyle name="Komma 11 3" xfId="8932"/>
    <cellStyle name="Komma 11 3 2" xfId="22383"/>
    <cellStyle name="Komma 11 3 3" xfId="35867"/>
    <cellStyle name="Komma 11 3 4" xfId="49358"/>
    <cellStyle name="Komma 11 4" xfId="12288"/>
    <cellStyle name="Komma 11 4 2" xfId="25739"/>
    <cellStyle name="Komma 11 4 3" xfId="39223"/>
    <cellStyle name="Komma 11 4 4" xfId="52714"/>
    <cellStyle name="Komma 11 5" xfId="15670"/>
    <cellStyle name="Komma 11 6" xfId="29154"/>
    <cellStyle name="Komma 11 7" xfId="42645"/>
    <cellStyle name="Komma 12" xfId="3342"/>
    <cellStyle name="Komma 12 2" xfId="6703"/>
    <cellStyle name="Komma 12 2 2" xfId="20154"/>
    <cellStyle name="Komma 12 2 3" xfId="33638"/>
    <cellStyle name="Komma 12 2 4" xfId="47129"/>
    <cellStyle name="Komma 12 3" xfId="10059"/>
    <cellStyle name="Komma 12 3 2" xfId="23510"/>
    <cellStyle name="Komma 12 3 3" xfId="36994"/>
    <cellStyle name="Komma 12 3 4" xfId="50485"/>
    <cellStyle name="Komma 12 4" xfId="13415"/>
    <cellStyle name="Komma 12 4 2" xfId="26866"/>
    <cellStyle name="Komma 12 4 3" xfId="40350"/>
    <cellStyle name="Komma 12 4 4" xfId="53841"/>
    <cellStyle name="Komma 12 5" xfId="16797"/>
    <cellStyle name="Komma 12 6" xfId="30281"/>
    <cellStyle name="Komma 12 7" xfId="43772"/>
    <cellStyle name="Komma 13" xfId="3857"/>
    <cellStyle name="Komma 13 2" xfId="7218"/>
    <cellStyle name="Komma 13 2 2" xfId="20669"/>
    <cellStyle name="Komma 13 2 3" xfId="34153"/>
    <cellStyle name="Komma 13 2 4" xfId="47644"/>
    <cellStyle name="Komma 13 3" xfId="10574"/>
    <cellStyle name="Komma 13 3 2" xfId="24025"/>
    <cellStyle name="Komma 13 3 3" xfId="37509"/>
    <cellStyle name="Komma 13 3 4" xfId="51000"/>
    <cellStyle name="Komma 13 4" xfId="13930"/>
    <cellStyle name="Komma 13 4 2" xfId="27381"/>
    <cellStyle name="Komma 13 4 3" xfId="40865"/>
    <cellStyle name="Komma 13 4 4" xfId="54356"/>
    <cellStyle name="Komma 13 5" xfId="17312"/>
    <cellStyle name="Komma 13 6" xfId="30796"/>
    <cellStyle name="Komma 13 7" xfId="44287"/>
    <cellStyle name="Komma 14" xfId="3922"/>
    <cellStyle name="Komma 14 2" xfId="7279"/>
    <cellStyle name="Komma 14 2 2" xfId="20730"/>
    <cellStyle name="Komma 14 2 3" xfId="34214"/>
    <cellStyle name="Komma 14 2 4" xfId="47705"/>
    <cellStyle name="Komma 14 3" xfId="10635"/>
    <cellStyle name="Komma 14 3 2" xfId="24086"/>
    <cellStyle name="Komma 14 3 3" xfId="37570"/>
    <cellStyle name="Komma 14 3 4" xfId="51061"/>
    <cellStyle name="Komma 14 4" xfId="13991"/>
    <cellStyle name="Komma 14 4 2" xfId="27442"/>
    <cellStyle name="Komma 14 4 3" xfId="40926"/>
    <cellStyle name="Komma 14 4 4" xfId="54417"/>
    <cellStyle name="Komma 14 5" xfId="17373"/>
    <cellStyle name="Komma 14 6" xfId="30857"/>
    <cellStyle name="Komma 14 7" xfId="44348"/>
    <cellStyle name="Komma 15" xfId="1049"/>
    <cellStyle name="Komma 15 2" xfId="14555"/>
    <cellStyle name="Komma 15 3" xfId="28020"/>
    <cellStyle name="Komma 15 4" xfId="41487"/>
    <cellStyle name="Komma 16" xfId="4450"/>
    <cellStyle name="Komma 16 2" xfId="17901"/>
    <cellStyle name="Komma 16 3" xfId="31385"/>
    <cellStyle name="Komma 16 4" xfId="44876"/>
    <cellStyle name="Komma 17" xfId="7806"/>
    <cellStyle name="Komma 17 2" xfId="21257"/>
    <cellStyle name="Komma 17 3" xfId="34741"/>
    <cellStyle name="Komma 17 4" xfId="48232"/>
    <cellStyle name="Komma 18" xfId="11162"/>
    <cellStyle name="Komma 18 2" xfId="24613"/>
    <cellStyle name="Komma 18 3" xfId="38097"/>
    <cellStyle name="Komma 18 4" xfId="51588"/>
    <cellStyle name="Komma 19" xfId="1031"/>
    <cellStyle name="Komma 19 2" xfId="14538"/>
    <cellStyle name="Komma 2" xfId="4"/>
    <cellStyle name="Komma 2 10" xfId="11150"/>
    <cellStyle name="Komma 2 10 2" xfId="24601"/>
    <cellStyle name="Komma 2 10 3" xfId="38085"/>
    <cellStyle name="Komma 2 10 4" xfId="51576"/>
    <cellStyle name="Komma 2 11" xfId="1019"/>
    <cellStyle name="Komma 2 12" xfId="14526"/>
    <cellStyle name="Komma 2 13" xfId="27979"/>
    <cellStyle name="Komma 2 14" xfId="41446"/>
    <cellStyle name="Komma 2 15" xfId="998"/>
    <cellStyle name="Komma 2 16" xfId="54943"/>
    <cellStyle name="Komma 2 2" xfId="333"/>
    <cellStyle name="Komma 2 2 2" xfId="410"/>
    <cellStyle name="Komma 2 2 2 2" xfId="814"/>
    <cellStyle name="Komma 2 2 2 2 2" xfId="923"/>
    <cellStyle name="Komma 2 2 2 3" xfId="845"/>
    <cellStyle name="Komma 2 2 2 3 2" xfId="950"/>
    <cellStyle name="Komma 2 2 2 4" xfId="871"/>
    <cellStyle name="Komma 2 2 2 4 2" xfId="976"/>
    <cellStyle name="Komma 2 2 2 5" xfId="897"/>
    <cellStyle name="Komma 2 2 3" xfId="811"/>
    <cellStyle name="Komma 2 2 3 2" xfId="920"/>
    <cellStyle name="Komma 2 2 4" xfId="842"/>
    <cellStyle name="Komma 2 2 4 2" xfId="947"/>
    <cellStyle name="Komma 2 2 5" xfId="868"/>
    <cellStyle name="Komma 2 2 5 2" xfId="973"/>
    <cellStyle name="Komma 2 2 6" xfId="894"/>
    <cellStyle name="Komma 2 2 7" xfId="1610"/>
    <cellStyle name="Komma 2 3" xfId="366"/>
    <cellStyle name="Komma 2 3 2" xfId="812"/>
    <cellStyle name="Komma 2 3 2 2" xfId="921"/>
    <cellStyle name="Komma 2 3 2 2 2" xfId="19015"/>
    <cellStyle name="Komma 2 3 2 3" xfId="32499"/>
    <cellStyle name="Komma 2 3 2 4" xfId="45990"/>
    <cellStyle name="Komma 2 3 2 5" xfId="5564"/>
    <cellStyle name="Komma 2 3 3" xfId="843"/>
    <cellStyle name="Komma 2 3 3 2" xfId="948"/>
    <cellStyle name="Komma 2 3 3 2 2" xfId="22371"/>
    <cellStyle name="Komma 2 3 3 3" xfId="35855"/>
    <cellStyle name="Komma 2 3 3 4" xfId="49346"/>
    <cellStyle name="Komma 2 3 3 5" xfId="8920"/>
    <cellStyle name="Komma 2 3 4" xfId="869"/>
    <cellStyle name="Komma 2 3 4 2" xfId="974"/>
    <cellStyle name="Komma 2 3 4 2 2" xfId="25727"/>
    <cellStyle name="Komma 2 3 4 3" xfId="39211"/>
    <cellStyle name="Komma 2 3 4 4" xfId="52702"/>
    <cellStyle name="Komma 2 3 4 5" xfId="12276"/>
    <cellStyle name="Komma 2 3 5" xfId="895"/>
    <cellStyle name="Komma 2 3 5 2" xfId="15658"/>
    <cellStyle name="Komma 2 3 6" xfId="29142"/>
    <cellStyle name="Komma 2 3 7" xfId="42633"/>
    <cellStyle name="Komma 2 3 8" xfId="2189"/>
    <cellStyle name="Komma 2 4" xfId="806"/>
    <cellStyle name="Komma 2 4 2" xfId="915"/>
    <cellStyle name="Komma 2 4 2 2" xfId="20142"/>
    <cellStyle name="Komma 2 4 2 3" xfId="33626"/>
    <cellStyle name="Komma 2 4 2 4" xfId="47117"/>
    <cellStyle name="Komma 2 4 2 5" xfId="6691"/>
    <cellStyle name="Komma 2 4 3" xfId="10047"/>
    <cellStyle name="Komma 2 4 3 2" xfId="23498"/>
    <cellStyle name="Komma 2 4 3 3" xfId="36982"/>
    <cellStyle name="Komma 2 4 3 4" xfId="50473"/>
    <cellStyle name="Komma 2 4 4" xfId="13403"/>
    <cellStyle name="Komma 2 4 4 2" xfId="26854"/>
    <cellStyle name="Komma 2 4 4 3" xfId="40338"/>
    <cellStyle name="Komma 2 4 4 4" xfId="53829"/>
    <cellStyle name="Komma 2 4 5" xfId="16785"/>
    <cellStyle name="Komma 2 4 6" xfId="30269"/>
    <cellStyle name="Komma 2 4 7" xfId="43760"/>
    <cellStyle name="Komma 2 4 8" xfId="3330"/>
    <cellStyle name="Komma 2 5" xfId="837"/>
    <cellStyle name="Komma 2 5 2" xfId="942"/>
    <cellStyle name="Komma 2 5 2 2" xfId="20684"/>
    <cellStyle name="Komma 2 5 2 3" xfId="34168"/>
    <cellStyle name="Komma 2 5 2 4" xfId="47659"/>
    <cellStyle name="Komma 2 5 2 5" xfId="7233"/>
    <cellStyle name="Komma 2 5 3" xfId="10589"/>
    <cellStyle name="Komma 2 5 3 2" xfId="24040"/>
    <cellStyle name="Komma 2 5 3 3" xfId="37524"/>
    <cellStyle name="Komma 2 5 3 4" xfId="51015"/>
    <cellStyle name="Komma 2 5 4" xfId="13945"/>
    <cellStyle name="Komma 2 5 4 2" xfId="27396"/>
    <cellStyle name="Komma 2 5 4 3" xfId="40880"/>
    <cellStyle name="Komma 2 5 4 4" xfId="54371"/>
    <cellStyle name="Komma 2 5 5" xfId="17327"/>
    <cellStyle name="Komma 2 5 6" xfId="30811"/>
    <cellStyle name="Komma 2 5 7" xfId="44302"/>
    <cellStyle name="Komma 2 5 8" xfId="3872"/>
    <cellStyle name="Komma 2 6" xfId="863"/>
    <cellStyle name="Komma 2 6 2" xfId="968"/>
    <cellStyle name="Komma 2 6 2 2" xfId="20718"/>
    <cellStyle name="Komma 2 6 2 3" xfId="34202"/>
    <cellStyle name="Komma 2 6 2 4" xfId="47693"/>
    <cellStyle name="Komma 2 6 2 5" xfId="7267"/>
    <cellStyle name="Komma 2 6 3" xfId="10623"/>
    <cellStyle name="Komma 2 6 3 2" xfId="24074"/>
    <cellStyle name="Komma 2 6 3 3" xfId="37558"/>
    <cellStyle name="Komma 2 6 3 4" xfId="51049"/>
    <cellStyle name="Komma 2 6 4" xfId="13979"/>
    <cellStyle name="Komma 2 6 4 2" xfId="27430"/>
    <cellStyle name="Komma 2 6 4 3" xfId="40914"/>
    <cellStyle name="Komma 2 6 4 4" xfId="54405"/>
    <cellStyle name="Komma 2 6 5" xfId="17361"/>
    <cellStyle name="Komma 2 6 6" xfId="30845"/>
    <cellStyle name="Komma 2 6 7" xfId="44336"/>
    <cellStyle name="Komma 2 6 8" xfId="3910"/>
    <cellStyle name="Komma 2 7" xfId="889"/>
    <cellStyle name="Komma 2 7 2" xfId="14543"/>
    <cellStyle name="Komma 2 7 3" xfId="28008"/>
    <cellStyle name="Komma 2 7 4" xfId="41475"/>
    <cellStyle name="Komma 2 7 5" xfId="1036"/>
    <cellStyle name="Komma 2 8" xfId="4438"/>
    <cellStyle name="Komma 2 8 2" xfId="17889"/>
    <cellStyle name="Komma 2 8 3" xfId="31373"/>
    <cellStyle name="Komma 2 8 4" xfId="44864"/>
    <cellStyle name="Komma 2 9" xfId="7794"/>
    <cellStyle name="Komma 2 9 2" xfId="21245"/>
    <cellStyle name="Komma 2 9 3" xfId="34729"/>
    <cellStyle name="Komma 2 9 4" xfId="48220"/>
    <cellStyle name="Komma 20" xfId="27991"/>
    <cellStyle name="Komma 21" xfId="41458"/>
    <cellStyle name="Komma 22" xfId="1016"/>
    <cellStyle name="Komma 3" xfId="547"/>
    <cellStyle name="Komma 3 10" xfId="3918"/>
    <cellStyle name="Komma 3 10 2" xfId="7275"/>
    <cellStyle name="Komma 3 10 2 2" xfId="20726"/>
    <cellStyle name="Komma 3 10 2 3" xfId="34210"/>
    <cellStyle name="Komma 3 10 2 4" xfId="47701"/>
    <cellStyle name="Komma 3 10 3" xfId="10631"/>
    <cellStyle name="Komma 3 10 3 2" xfId="24082"/>
    <cellStyle name="Komma 3 10 3 3" xfId="37566"/>
    <cellStyle name="Komma 3 10 3 4" xfId="51057"/>
    <cellStyle name="Komma 3 10 4" xfId="13987"/>
    <cellStyle name="Komma 3 10 4 2" xfId="27438"/>
    <cellStyle name="Komma 3 10 4 3" xfId="40922"/>
    <cellStyle name="Komma 3 10 4 4" xfId="54413"/>
    <cellStyle name="Komma 3 10 5" xfId="17369"/>
    <cellStyle name="Komma 3 10 6" xfId="30853"/>
    <cellStyle name="Komma 3 10 7" xfId="44344"/>
    <cellStyle name="Komma 3 11" xfId="1045"/>
    <cellStyle name="Komma 3 11 2" xfId="14551"/>
    <cellStyle name="Komma 3 11 3" xfId="28016"/>
    <cellStyle name="Komma 3 11 4" xfId="41483"/>
    <cellStyle name="Komma 3 12" xfId="4446"/>
    <cellStyle name="Komma 3 12 2" xfId="17897"/>
    <cellStyle name="Komma 3 12 3" xfId="31381"/>
    <cellStyle name="Komma 3 12 4" xfId="44872"/>
    <cellStyle name="Komma 3 13" xfId="7802"/>
    <cellStyle name="Komma 3 13 2" xfId="21253"/>
    <cellStyle name="Komma 3 13 3" xfId="34737"/>
    <cellStyle name="Komma 3 13 4" xfId="48228"/>
    <cellStyle name="Komma 3 14" xfId="11158"/>
    <cellStyle name="Komma 3 14 2" xfId="24609"/>
    <cellStyle name="Komma 3 14 3" xfId="38093"/>
    <cellStyle name="Komma 3 14 4" xfId="51584"/>
    <cellStyle name="Komma 3 15" xfId="1027"/>
    <cellStyle name="Komma 3 16" xfId="14534"/>
    <cellStyle name="Komma 3 17" xfId="27987"/>
    <cellStyle name="Komma 3 18" xfId="41454"/>
    <cellStyle name="Komma 3 19" xfId="1005"/>
    <cellStyle name="Komma 3 2" xfId="779"/>
    <cellStyle name="Komma 3 2 2" xfId="780"/>
    <cellStyle name="Komma 3 2 2 2" xfId="821"/>
    <cellStyle name="Komma 3 2 2 2 2" xfId="930"/>
    <cellStyle name="Komma 3 2 2 3" xfId="852"/>
    <cellStyle name="Komma 3 2 2 3 2" xfId="957"/>
    <cellStyle name="Komma 3 2 2 4" xfId="878"/>
    <cellStyle name="Komma 3 2 2 4 2" xfId="983"/>
    <cellStyle name="Komma 3 2 2 5" xfId="904"/>
    <cellStyle name="Komma 3 2 3" xfId="781"/>
    <cellStyle name="Komma 3 2 3 2" xfId="822"/>
    <cellStyle name="Komma 3 2 3 2 2" xfId="931"/>
    <cellStyle name="Komma 3 2 3 3" xfId="853"/>
    <cellStyle name="Komma 3 2 3 3 2" xfId="958"/>
    <cellStyle name="Komma 3 2 3 4" xfId="879"/>
    <cellStyle name="Komma 3 2 3 4 2" xfId="984"/>
    <cellStyle name="Komma 3 2 3 5" xfId="905"/>
    <cellStyle name="Komma 3 2 4" xfId="820"/>
    <cellStyle name="Komma 3 2 4 2" xfId="929"/>
    <cellStyle name="Komma 3 2 5" xfId="851"/>
    <cellStyle name="Komma 3 2 5 2" xfId="956"/>
    <cellStyle name="Komma 3 2 6" xfId="877"/>
    <cellStyle name="Komma 3 2 6 2" xfId="982"/>
    <cellStyle name="Komma 3 2 7" xfId="903"/>
    <cellStyle name="Komma 3 2 8" xfId="1140"/>
    <cellStyle name="Komma 3 3" xfId="1216"/>
    <cellStyle name="Komma 3 3 10" xfId="14679"/>
    <cellStyle name="Komma 3 3 11" xfId="28162"/>
    <cellStyle name="Komma 3 3 12" xfId="41653"/>
    <cellStyle name="Komma 3 3 2" xfId="1447"/>
    <cellStyle name="Komma 3 3 2 10" xfId="28412"/>
    <cellStyle name="Komma 3 3 2 11" xfId="41903"/>
    <cellStyle name="Komma 3 3 2 2" xfId="2021"/>
    <cellStyle name="Komma 3 3 2 2 2" xfId="3161"/>
    <cellStyle name="Komma 3 3 2 2 2 2" xfId="6522"/>
    <cellStyle name="Komma 3 3 2 2 2 2 2" xfId="19973"/>
    <cellStyle name="Komma 3 3 2 2 2 2 3" xfId="33457"/>
    <cellStyle name="Komma 3 3 2 2 2 2 4" xfId="46948"/>
    <cellStyle name="Komma 3 3 2 2 2 3" xfId="9878"/>
    <cellStyle name="Komma 3 3 2 2 2 3 2" xfId="23329"/>
    <cellStyle name="Komma 3 3 2 2 2 3 3" xfId="36813"/>
    <cellStyle name="Komma 3 3 2 2 2 3 4" xfId="50304"/>
    <cellStyle name="Komma 3 3 2 2 2 4" xfId="13234"/>
    <cellStyle name="Komma 3 3 2 2 2 4 2" xfId="26685"/>
    <cellStyle name="Komma 3 3 2 2 2 4 3" xfId="40169"/>
    <cellStyle name="Komma 3 3 2 2 2 4 4" xfId="53660"/>
    <cellStyle name="Komma 3 3 2 2 2 5" xfId="16616"/>
    <cellStyle name="Komma 3 3 2 2 2 6" xfId="30100"/>
    <cellStyle name="Komma 3 3 2 2 2 7" xfId="43591"/>
    <cellStyle name="Komma 3 3 2 2 3" xfId="5395"/>
    <cellStyle name="Komma 3 3 2 2 3 2" xfId="18846"/>
    <cellStyle name="Komma 3 3 2 2 3 3" xfId="32330"/>
    <cellStyle name="Komma 3 3 2 2 3 4" xfId="45821"/>
    <cellStyle name="Komma 3 3 2 2 4" xfId="8751"/>
    <cellStyle name="Komma 3 3 2 2 4 2" xfId="22202"/>
    <cellStyle name="Komma 3 3 2 2 4 3" xfId="35686"/>
    <cellStyle name="Komma 3 3 2 2 4 4" xfId="49177"/>
    <cellStyle name="Komma 3 3 2 2 5" xfId="12107"/>
    <cellStyle name="Komma 3 3 2 2 5 2" xfId="25558"/>
    <cellStyle name="Komma 3 3 2 2 5 3" xfId="39042"/>
    <cellStyle name="Komma 3 3 2 2 5 4" xfId="52533"/>
    <cellStyle name="Komma 3 3 2 2 6" xfId="15489"/>
    <cellStyle name="Komma 3 3 2 2 7" xfId="28973"/>
    <cellStyle name="Komma 3 3 2 2 8" xfId="42464"/>
    <cellStyle name="Komma 3 3 2 3" xfId="2601"/>
    <cellStyle name="Komma 3 3 2 3 2" xfId="5962"/>
    <cellStyle name="Komma 3 3 2 3 2 2" xfId="19413"/>
    <cellStyle name="Komma 3 3 2 3 2 3" xfId="32897"/>
    <cellStyle name="Komma 3 3 2 3 2 4" xfId="46388"/>
    <cellStyle name="Komma 3 3 2 3 3" xfId="9318"/>
    <cellStyle name="Komma 3 3 2 3 3 2" xfId="22769"/>
    <cellStyle name="Komma 3 3 2 3 3 3" xfId="36253"/>
    <cellStyle name="Komma 3 3 2 3 3 4" xfId="49744"/>
    <cellStyle name="Komma 3 3 2 3 4" xfId="12674"/>
    <cellStyle name="Komma 3 3 2 3 4 2" xfId="26125"/>
    <cellStyle name="Komma 3 3 2 3 4 3" xfId="39609"/>
    <cellStyle name="Komma 3 3 2 3 4 4" xfId="53100"/>
    <cellStyle name="Komma 3 3 2 3 5" xfId="16056"/>
    <cellStyle name="Komma 3 3 2 3 6" xfId="29540"/>
    <cellStyle name="Komma 3 3 2 3 7" xfId="43031"/>
    <cellStyle name="Komma 3 3 2 4" xfId="3706"/>
    <cellStyle name="Komma 3 3 2 4 2" xfId="7067"/>
    <cellStyle name="Komma 3 3 2 4 2 2" xfId="20518"/>
    <cellStyle name="Komma 3 3 2 4 2 3" xfId="34002"/>
    <cellStyle name="Komma 3 3 2 4 2 4" xfId="47493"/>
    <cellStyle name="Komma 3 3 2 4 3" xfId="10423"/>
    <cellStyle name="Komma 3 3 2 4 3 2" xfId="23874"/>
    <cellStyle name="Komma 3 3 2 4 3 3" xfId="37358"/>
    <cellStyle name="Komma 3 3 2 4 3 4" xfId="50849"/>
    <cellStyle name="Komma 3 3 2 4 4" xfId="13779"/>
    <cellStyle name="Komma 3 3 2 4 4 2" xfId="27230"/>
    <cellStyle name="Komma 3 3 2 4 4 3" xfId="40714"/>
    <cellStyle name="Komma 3 3 2 4 4 4" xfId="54205"/>
    <cellStyle name="Komma 3 3 2 4 5" xfId="17161"/>
    <cellStyle name="Komma 3 3 2 4 6" xfId="30645"/>
    <cellStyle name="Komma 3 3 2 4 7" xfId="44136"/>
    <cellStyle name="Komma 3 3 2 5" xfId="4286"/>
    <cellStyle name="Komma 3 3 2 5 2" xfId="7643"/>
    <cellStyle name="Komma 3 3 2 5 2 2" xfId="21094"/>
    <cellStyle name="Komma 3 3 2 5 2 3" xfId="34578"/>
    <cellStyle name="Komma 3 3 2 5 2 4" xfId="48069"/>
    <cellStyle name="Komma 3 3 2 5 3" xfId="10999"/>
    <cellStyle name="Komma 3 3 2 5 3 2" xfId="24450"/>
    <cellStyle name="Komma 3 3 2 5 3 3" xfId="37934"/>
    <cellStyle name="Komma 3 3 2 5 3 4" xfId="51425"/>
    <cellStyle name="Komma 3 3 2 5 4" xfId="14355"/>
    <cellStyle name="Komma 3 3 2 5 4 2" xfId="27806"/>
    <cellStyle name="Komma 3 3 2 5 4 3" xfId="41290"/>
    <cellStyle name="Komma 3 3 2 5 4 4" xfId="54781"/>
    <cellStyle name="Komma 3 3 2 5 5" xfId="17737"/>
    <cellStyle name="Komma 3 3 2 5 6" xfId="31221"/>
    <cellStyle name="Komma 3 3 2 5 7" xfId="44712"/>
    <cellStyle name="Komma 3 3 2 6" xfId="4836"/>
    <cellStyle name="Komma 3 3 2 6 2" xfId="18287"/>
    <cellStyle name="Komma 3 3 2 6 3" xfId="31771"/>
    <cellStyle name="Komma 3 3 2 6 4" xfId="45262"/>
    <cellStyle name="Komma 3 3 2 7" xfId="8192"/>
    <cellStyle name="Komma 3 3 2 7 2" xfId="21643"/>
    <cellStyle name="Komma 3 3 2 7 3" xfId="35127"/>
    <cellStyle name="Komma 3 3 2 7 4" xfId="48618"/>
    <cellStyle name="Komma 3 3 2 8" xfId="11548"/>
    <cellStyle name="Komma 3 3 2 8 2" xfId="24999"/>
    <cellStyle name="Komma 3 3 2 8 3" xfId="38483"/>
    <cellStyle name="Komma 3 3 2 8 4" xfId="51974"/>
    <cellStyle name="Komma 3 3 2 9" xfId="14929"/>
    <cellStyle name="Komma 3 3 3" xfId="1772"/>
    <cellStyle name="Komma 3 3 3 2" xfId="2911"/>
    <cellStyle name="Komma 3 3 3 2 2" xfId="6272"/>
    <cellStyle name="Komma 3 3 3 2 2 2" xfId="19723"/>
    <cellStyle name="Komma 3 3 3 2 2 3" xfId="33207"/>
    <cellStyle name="Komma 3 3 3 2 2 4" xfId="46698"/>
    <cellStyle name="Komma 3 3 3 2 3" xfId="9628"/>
    <cellStyle name="Komma 3 3 3 2 3 2" xfId="23079"/>
    <cellStyle name="Komma 3 3 3 2 3 3" xfId="36563"/>
    <cellStyle name="Komma 3 3 3 2 3 4" xfId="50054"/>
    <cellStyle name="Komma 3 3 3 2 4" xfId="12984"/>
    <cellStyle name="Komma 3 3 3 2 4 2" xfId="26435"/>
    <cellStyle name="Komma 3 3 3 2 4 3" xfId="39919"/>
    <cellStyle name="Komma 3 3 3 2 4 4" xfId="53410"/>
    <cellStyle name="Komma 3 3 3 2 5" xfId="16366"/>
    <cellStyle name="Komma 3 3 3 2 6" xfId="29850"/>
    <cellStyle name="Komma 3 3 3 2 7" xfId="43341"/>
    <cellStyle name="Komma 3 3 3 3" xfId="5145"/>
    <cellStyle name="Komma 3 3 3 3 2" xfId="18596"/>
    <cellStyle name="Komma 3 3 3 3 3" xfId="32080"/>
    <cellStyle name="Komma 3 3 3 3 4" xfId="45571"/>
    <cellStyle name="Komma 3 3 3 4" xfId="8501"/>
    <cellStyle name="Komma 3 3 3 4 2" xfId="21952"/>
    <cellStyle name="Komma 3 3 3 4 3" xfId="35436"/>
    <cellStyle name="Komma 3 3 3 4 4" xfId="48927"/>
    <cellStyle name="Komma 3 3 3 5" xfId="11857"/>
    <cellStyle name="Komma 3 3 3 5 2" xfId="25308"/>
    <cellStyle name="Komma 3 3 3 5 3" xfId="38792"/>
    <cellStyle name="Komma 3 3 3 5 4" xfId="52283"/>
    <cellStyle name="Komma 3 3 3 6" xfId="15239"/>
    <cellStyle name="Komma 3 3 3 7" xfId="28723"/>
    <cellStyle name="Komma 3 3 3 8" xfId="42214"/>
    <cellStyle name="Komma 3 3 4" xfId="2350"/>
    <cellStyle name="Komma 3 3 4 2" xfId="5712"/>
    <cellStyle name="Komma 3 3 4 2 2" xfId="19163"/>
    <cellStyle name="Komma 3 3 4 2 3" xfId="32647"/>
    <cellStyle name="Komma 3 3 4 2 4" xfId="46138"/>
    <cellStyle name="Komma 3 3 4 3" xfId="9068"/>
    <cellStyle name="Komma 3 3 4 3 2" xfId="22519"/>
    <cellStyle name="Komma 3 3 4 3 3" xfId="36003"/>
    <cellStyle name="Komma 3 3 4 3 4" xfId="49494"/>
    <cellStyle name="Komma 3 3 4 4" xfId="12424"/>
    <cellStyle name="Komma 3 3 4 4 2" xfId="25875"/>
    <cellStyle name="Komma 3 3 4 4 3" xfId="39359"/>
    <cellStyle name="Komma 3 3 4 4 4" xfId="52850"/>
    <cellStyle name="Komma 3 3 4 5" xfId="15806"/>
    <cellStyle name="Komma 3 3 4 6" xfId="29290"/>
    <cellStyle name="Komma 3 3 4 7" xfId="42781"/>
    <cellStyle name="Komma 3 3 5" xfId="3456"/>
    <cellStyle name="Komma 3 3 5 2" xfId="6817"/>
    <cellStyle name="Komma 3 3 5 2 2" xfId="20268"/>
    <cellStyle name="Komma 3 3 5 2 3" xfId="33752"/>
    <cellStyle name="Komma 3 3 5 2 4" xfId="47243"/>
    <cellStyle name="Komma 3 3 5 3" xfId="10173"/>
    <cellStyle name="Komma 3 3 5 3 2" xfId="23624"/>
    <cellStyle name="Komma 3 3 5 3 3" xfId="37108"/>
    <cellStyle name="Komma 3 3 5 3 4" xfId="50599"/>
    <cellStyle name="Komma 3 3 5 4" xfId="13529"/>
    <cellStyle name="Komma 3 3 5 4 2" xfId="26980"/>
    <cellStyle name="Komma 3 3 5 4 3" xfId="40464"/>
    <cellStyle name="Komma 3 3 5 4 4" xfId="53955"/>
    <cellStyle name="Komma 3 3 5 5" xfId="16911"/>
    <cellStyle name="Komma 3 3 5 6" xfId="30395"/>
    <cellStyle name="Komma 3 3 5 7" xfId="43886"/>
    <cellStyle name="Komma 3 3 6" xfId="4036"/>
    <cellStyle name="Komma 3 3 6 2" xfId="7393"/>
    <cellStyle name="Komma 3 3 6 2 2" xfId="20844"/>
    <cellStyle name="Komma 3 3 6 2 3" xfId="34328"/>
    <cellStyle name="Komma 3 3 6 2 4" xfId="47819"/>
    <cellStyle name="Komma 3 3 6 3" xfId="10749"/>
    <cellStyle name="Komma 3 3 6 3 2" xfId="24200"/>
    <cellStyle name="Komma 3 3 6 3 3" xfId="37684"/>
    <cellStyle name="Komma 3 3 6 3 4" xfId="51175"/>
    <cellStyle name="Komma 3 3 6 4" xfId="14105"/>
    <cellStyle name="Komma 3 3 6 4 2" xfId="27556"/>
    <cellStyle name="Komma 3 3 6 4 3" xfId="41040"/>
    <cellStyle name="Komma 3 3 6 4 4" xfId="54531"/>
    <cellStyle name="Komma 3 3 6 5" xfId="17487"/>
    <cellStyle name="Komma 3 3 6 6" xfId="30971"/>
    <cellStyle name="Komma 3 3 6 7" xfId="44462"/>
    <cellStyle name="Komma 3 3 7" xfId="4586"/>
    <cellStyle name="Komma 3 3 7 2" xfId="18037"/>
    <cellStyle name="Komma 3 3 7 3" xfId="31521"/>
    <cellStyle name="Komma 3 3 7 4" xfId="45012"/>
    <cellStyle name="Komma 3 3 8" xfId="7942"/>
    <cellStyle name="Komma 3 3 8 2" xfId="21393"/>
    <cellStyle name="Komma 3 3 8 3" xfId="34877"/>
    <cellStyle name="Komma 3 3 8 4" xfId="48368"/>
    <cellStyle name="Komma 3 3 9" xfId="11298"/>
    <cellStyle name="Komma 3 3 9 2" xfId="24749"/>
    <cellStyle name="Komma 3 3 9 3" xfId="38233"/>
    <cellStyle name="Komma 3 3 9 4" xfId="51724"/>
    <cellStyle name="Komma 3 4" xfId="1338"/>
    <cellStyle name="Komma 3 4 10" xfId="28299"/>
    <cellStyle name="Komma 3 4 11" xfId="41790"/>
    <cellStyle name="Komma 3 4 2" xfId="1908"/>
    <cellStyle name="Komma 3 4 2 2" xfId="3048"/>
    <cellStyle name="Komma 3 4 2 2 2" xfId="6409"/>
    <cellStyle name="Komma 3 4 2 2 2 2" xfId="19860"/>
    <cellStyle name="Komma 3 4 2 2 2 3" xfId="33344"/>
    <cellStyle name="Komma 3 4 2 2 2 4" xfId="46835"/>
    <cellStyle name="Komma 3 4 2 2 3" xfId="9765"/>
    <cellStyle name="Komma 3 4 2 2 3 2" xfId="23216"/>
    <cellStyle name="Komma 3 4 2 2 3 3" xfId="36700"/>
    <cellStyle name="Komma 3 4 2 2 3 4" xfId="50191"/>
    <cellStyle name="Komma 3 4 2 2 4" xfId="13121"/>
    <cellStyle name="Komma 3 4 2 2 4 2" xfId="26572"/>
    <cellStyle name="Komma 3 4 2 2 4 3" xfId="40056"/>
    <cellStyle name="Komma 3 4 2 2 4 4" xfId="53547"/>
    <cellStyle name="Komma 3 4 2 2 5" xfId="16503"/>
    <cellStyle name="Komma 3 4 2 2 6" xfId="29987"/>
    <cellStyle name="Komma 3 4 2 2 7" xfId="43478"/>
    <cellStyle name="Komma 3 4 2 3" xfId="5282"/>
    <cellStyle name="Komma 3 4 2 3 2" xfId="18733"/>
    <cellStyle name="Komma 3 4 2 3 3" xfId="32217"/>
    <cellStyle name="Komma 3 4 2 3 4" xfId="45708"/>
    <cellStyle name="Komma 3 4 2 4" xfId="8638"/>
    <cellStyle name="Komma 3 4 2 4 2" xfId="22089"/>
    <cellStyle name="Komma 3 4 2 4 3" xfId="35573"/>
    <cellStyle name="Komma 3 4 2 4 4" xfId="49064"/>
    <cellStyle name="Komma 3 4 2 5" xfId="11994"/>
    <cellStyle name="Komma 3 4 2 5 2" xfId="25445"/>
    <cellStyle name="Komma 3 4 2 5 3" xfId="38929"/>
    <cellStyle name="Komma 3 4 2 5 4" xfId="52420"/>
    <cellStyle name="Komma 3 4 2 6" xfId="15376"/>
    <cellStyle name="Komma 3 4 2 7" xfId="28860"/>
    <cellStyle name="Komma 3 4 2 8" xfId="42351"/>
    <cellStyle name="Komma 3 4 3" xfId="2488"/>
    <cellStyle name="Komma 3 4 3 2" xfId="5849"/>
    <cellStyle name="Komma 3 4 3 2 2" xfId="19300"/>
    <cellStyle name="Komma 3 4 3 2 3" xfId="32784"/>
    <cellStyle name="Komma 3 4 3 2 4" xfId="46275"/>
    <cellStyle name="Komma 3 4 3 3" xfId="9205"/>
    <cellStyle name="Komma 3 4 3 3 2" xfId="22656"/>
    <cellStyle name="Komma 3 4 3 3 3" xfId="36140"/>
    <cellStyle name="Komma 3 4 3 3 4" xfId="49631"/>
    <cellStyle name="Komma 3 4 3 4" xfId="12561"/>
    <cellStyle name="Komma 3 4 3 4 2" xfId="26012"/>
    <cellStyle name="Komma 3 4 3 4 3" xfId="39496"/>
    <cellStyle name="Komma 3 4 3 4 4" xfId="52987"/>
    <cellStyle name="Komma 3 4 3 5" xfId="15943"/>
    <cellStyle name="Komma 3 4 3 6" xfId="29427"/>
    <cellStyle name="Komma 3 4 3 7" xfId="42918"/>
    <cellStyle name="Komma 3 4 4" xfId="3593"/>
    <cellStyle name="Komma 3 4 4 2" xfId="6954"/>
    <cellStyle name="Komma 3 4 4 2 2" xfId="20405"/>
    <cellStyle name="Komma 3 4 4 2 3" xfId="33889"/>
    <cellStyle name="Komma 3 4 4 2 4" xfId="47380"/>
    <cellStyle name="Komma 3 4 4 3" xfId="10310"/>
    <cellStyle name="Komma 3 4 4 3 2" xfId="23761"/>
    <cellStyle name="Komma 3 4 4 3 3" xfId="37245"/>
    <cellStyle name="Komma 3 4 4 3 4" xfId="50736"/>
    <cellStyle name="Komma 3 4 4 4" xfId="13666"/>
    <cellStyle name="Komma 3 4 4 4 2" xfId="27117"/>
    <cellStyle name="Komma 3 4 4 4 3" xfId="40601"/>
    <cellStyle name="Komma 3 4 4 4 4" xfId="54092"/>
    <cellStyle name="Komma 3 4 4 5" xfId="17048"/>
    <cellStyle name="Komma 3 4 4 6" xfId="30532"/>
    <cellStyle name="Komma 3 4 4 7" xfId="44023"/>
    <cellStyle name="Komma 3 4 5" xfId="4173"/>
    <cellStyle name="Komma 3 4 5 2" xfId="7530"/>
    <cellStyle name="Komma 3 4 5 2 2" xfId="20981"/>
    <cellStyle name="Komma 3 4 5 2 3" xfId="34465"/>
    <cellStyle name="Komma 3 4 5 2 4" xfId="47956"/>
    <cellStyle name="Komma 3 4 5 3" xfId="10886"/>
    <cellStyle name="Komma 3 4 5 3 2" xfId="24337"/>
    <cellStyle name="Komma 3 4 5 3 3" xfId="37821"/>
    <cellStyle name="Komma 3 4 5 3 4" xfId="51312"/>
    <cellStyle name="Komma 3 4 5 4" xfId="14242"/>
    <cellStyle name="Komma 3 4 5 4 2" xfId="27693"/>
    <cellStyle name="Komma 3 4 5 4 3" xfId="41177"/>
    <cellStyle name="Komma 3 4 5 4 4" xfId="54668"/>
    <cellStyle name="Komma 3 4 5 5" xfId="17624"/>
    <cellStyle name="Komma 3 4 5 6" xfId="31108"/>
    <cellStyle name="Komma 3 4 5 7" xfId="44599"/>
    <cellStyle name="Komma 3 4 6" xfId="4723"/>
    <cellStyle name="Komma 3 4 6 2" xfId="18174"/>
    <cellStyle name="Komma 3 4 6 3" xfId="31658"/>
    <cellStyle name="Komma 3 4 6 4" xfId="45149"/>
    <cellStyle name="Komma 3 4 7" xfId="8079"/>
    <cellStyle name="Komma 3 4 7 2" xfId="21530"/>
    <cellStyle name="Komma 3 4 7 3" xfId="35014"/>
    <cellStyle name="Komma 3 4 7 4" xfId="48505"/>
    <cellStyle name="Komma 3 4 8" xfId="11435"/>
    <cellStyle name="Komma 3 4 8 2" xfId="24886"/>
    <cellStyle name="Komma 3 4 8 3" xfId="38370"/>
    <cellStyle name="Komma 3 4 8 4" xfId="51861"/>
    <cellStyle name="Komma 3 4 9" xfId="14816"/>
    <cellStyle name="Komma 3 5" xfId="1078"/>
    <cellStyle name="Komma 3 5 2" xfId="1674"/>
    <cellStyle name="Komma 3 5 2 2" xfId="2810"/>
    <cellStyle name="Komma 3 5 2 2 2" xfId="6171"/>
    <cellStyle name="Komma 3 5 2 2 2 2" xfId="19622"/>
    <cellStyle name="Komma 3 5 2 2 2 3" xfId="33106"/>
    <cellStyle name="Komma 3 5 2 2 2 4" xfId="46597"/>
    <cellStyle name="Komma 3 5 2 2 3" xfId="9527"/>
    <cellStyle name="Komma 3 5 2 2 3 2" xfId="22978"/>
    <cellStyle name="Komma 3 5 2 2 3 3" xfId="36462"/>
    <cellStyle name="Komma 3 5 2 2 3 4" xfId="49953"/>
    <cellStyle name="Komma 3 5 2 2 4" xfId="12883"/>
    <cellStyle name="Komma 3 5 2 2 4 2" xfId="26334"/>
    <cellStyle name="Komma 3 5 2 2 4 3" xfId="39818"/>
    <cellStyle name="Komma 3 5 2 2 4 4" xfId="53309"/>
    <cellStyle name="Komma 3 5 2 2 5" xfId="16265"/>
    <cellStyle name="Komma 3 5 2 2 6" xfId="29749"/>
    <cellStyle name="Komma 3 5 2 2 7" xfId="43240"/>
    <cellStyle name="Komma 3 5 2 3" xfId="5044"/>
    <cellStyle name="Komma 3 5 2 3 2" xfId="18495"/>
    <cellStyle name="Komma 3 5 2 3 3" xfId="31979"/>
    <cellStyle name="Komma 3 5 2 3 4" xfId="45470"/>
    <cellStyle name="Komma 3 5 2 4" xfId="8400"/>
    <cellStyle name="Komma 3 5 2 4 2" xfId="21851"/>
    <cellStyle name="Komma 3 5 2 4 3" xfId="35335"/>
    <cellStyle name="Komma 3 5 2 4 4" xfId="48826"/>
    <cellStyle name="Komma 3 5 2 5" xfId="11756"/>
    <cellStyle name="Komma 3 5 2 5 2" xfId="25207"/>
    <cellStyle name="Komma 3 5 2 5 3" xfId="38691"/>
    <cellStyle name="Komma 3 5 2 5 4" xfId="52182"/>
    <cellStyle name="Komma 3 5 2 6" xfId="15138"/>
    <cellStyle name="Komma 3 5 2 7" xfId="28622"/>
    <cellStyle name="Komma 3 5 2 8" xfId="42113"/>
    <cellStyle name="Komma 3 5 3" xfId="2234"/>
    <cellStyle name="Komma 3 5 3 2" xfId="5608"/>
    <cellStyle name="Komma 3 5 3 2 2" xfId="19059"/>
    <cellStyle name="Komma 3 5 3 2 3" xfId="32543"/>
    <cellStyle name="Komma 3 5 3 2 4" xfId="46034"/>
    <cellStyle name="Komma 3 5 3 3" xfId="8964"/>
    <cellStyle name="Komma 3 5 3 3 2" xfId="22415"/>
    <cellStyle name="Komma 3 5 3 3 3" xfId="35899"/>
    <cellStyle name="Komma 3 5 3 3 4" xfId="49390"/>
    <cellStyle name="Komma 3 5 3 4" xfId="12320"/>
    <cellStyle name="Komma 3 5 3 4 2" xfId="25771"/>
    <cellStyle name="Komma 3 5 3 4 3" xfId="39255"/>
    <cellStyle name="Komma 3 5 3 4 4" xfId="52746"/>
    <cellStyle name="Komma 3 5 3 5" xfId="15702"/>
    <cellStyle name="Komma 3 5 3 6" xfId="29186"/>
    <cellStyle name="Komma 3 5 3 7" xfId="42677"/>
    <cellStyle name="Komma 3 5 4" xfId="4482"/>
    <cellStyle name="Komma 3 5 4 2" xfId="17933"/>
    <cellStyle name="Komma 3 5 4 3" xfId="31417"/>
    <cellStyle name="Komma 3 5 4 4" xfId="44908"/>
    <cellStyle name="Komma 3 5 5" xfId="7838"/>
    <cellStyle name="Komma 3 5 5 2" xfId="21289"/>
    <cellStyle name="Komma 3 5 5 3" xfId="34773"/>
    <cellStyle name="Komma 3 5 5 4" xfId="48264"/>
    <cellStyle name="Komma 3 5 6" xfId="11194"/>
    <cellStyle name="Komma 3 5 6 2" xfId="24645"/>
    <cellStyle name="Komma 3 5 6 3" xfId="38129"/>
    <cellStyle name="Komma 3 5 6 4" xfId="51620"/>
    <cellStyle name="Komma 3 5 7" xfId="14575"/>
    <cellStyle name="Komma 3 5 8" xfId="28040"/>
    <cellStyle name="Komma 3 5 9" xfId="41507"/>
    <cellStyle name="Komma 3 6" xfId="1066"/>
    <cellStyle name="Komma 3 6 2" xfId="1663"/>
    <cellStyle name="Komma 3 6 2 2" xfId="2799"/>
    <cellStyle name="Komma 3 6 2 2 2" xfId="6160"/>
    <cellStyle name="Komma 3 6 2 2 2 2" xfId="19611"/>
    <cellStyle name="Komma 3 6 2 2 2 3" xfId="33095"/>
    <cellStyle name="Komma 3 6 2 2 2 4" xfId="46586"/>
    <cellStyle name="Komma 3 6 2 2 3" xfId="9516"/>
    <cellStyle name="Komma 3 6 2 2 3 2" xfId="22967"/>
    <cellStyle name="Komma 3 6 2 2 3 3" xfId="36451"/>
    <cellStyle name="Komma 3 6 2 2 3 4" xfId="49942"/>
    <cellStyle name="Komma 3 6 2 2 4" xfId="12872"/>
    <cellStyle name="Komma 3 6 2 2 4 2" xfId="26323"/>
    <cellStyle name="Komma 3 6 2 2 4 3" xfId="39807"/>
    <cellStyle name="Komma 3 6 2 2 4 4" xfId="53298"/>
    <cellStyle name="Komma 3 6 2 2 5" xfId="16254"/>
    <cellStyle name="Komma 3 6 2 2 6" xfId="29738"/>
    <cellStyle name="Komma 3 6 2 2 7" xfId="43229"/>
    <cellStyle name="Komma 3 6 2 3" xfId="5033"/>
    <cellStyle name="Komma 3 6 2 3 2" xfId="18484"/>
    <cellStyle name="Komma 3 6 2 3 3" xfId="31968"/>
    <cellStyle name="Komma 3 6 2 3 4" xfId="45459"/>
    <cellStyle name="Komma 3 6 2 4" xfId="8389"/>
    <cellStyle name="Komma 3 6 2 4 2" xfId="21840"/>
    <cellStyle name="Komma 3 6 2 4 3" xfId="35324"/>
    <cellStyle name="Komma 3 6 2 4 4" xfId="48815"/>
    <cellStyle name="Komma 3 6 2 5" xfId="11745"/>
    <cellStyle name="Komma 3 6 2 5 2" xfId="25196"/>
    <cellStyle name="Komma 3 6 2 5 3" xfId="38680"/>
    <cellStyle name="Komma 3 6 2 5 4" xfId="52171"/>
    <cellStyle name="Komma 3 6 2 6" xfId="15127"/>
    <cellStyle name="Komma 3 6 2 7" xfId="28611"/>
    <cellStyle name="Komma 3 6 2 8" xfId="42102"/>
    <cellStyle name="Komma 3 6 3" xfId="2222"/>
    <cellStyle name="Komma 3 6 3 2" xfId="5597"/>
    <cellStyle name="Komma 3 6 3 2 2" xfId="19048"/>
    <cellStyle name="Komma 3 6 3 2 3" xfId="32532"/>
    <cellStyle name="Komma 3 6 3 2 4" xfId="46023"/>
    <cellStyle name="Komma 3 6 3 3" xfId="8953"/>
    <cellStyle name="Komma 3 6 3 3 2" xfId="22404"/>
    <cellStyle name="Komma 3 6 3 3 3" xfId="35888"/>
    <cellStyle name="Komma 3 6 3 3 4" xfId="49379"/>
    <cellStyle name="Komma 3 6 3 4" xfId="12309"/>
    <cellStyle name="Komma 3 6 3 4 2" xfId="25760"/>
    <cellStyle name="Komma 3 6 3 4 3" xfId="39244"/>
    <cellStyle name="Komma 3 6 3 4 4" xfId="52735"/>
    <cellStyle name="Komma 3 6 3 5" xfId="15691"/>
    <cellStyle name="Komma 3 6 3 6" xfId="29175"/>
    <cellStyle name="Komma 3 6 3 7" xfId="42666"/>
    <cellStyle name="Komma 3 6 4" xfId="4471"/>
    <cellStyle name="Komma 3 6 4 2" xfId="17922"/>
    <cellStyle name="Komma 3 6 4 3" xfId="31406"/>
    <cellStyle name="Komma 3 6 4 4" xfId="44897"/>
    <cellStyle name="Komma 3 6 5" xfId="7827"/>
    <cellStyle name="Komma 3 6 5 2" xfId="21278"/>
    <cellStyle name="Komma 3 6 5 3" xfId="34762"/>
    <cellStyle name="Komma 3 6 5 4" xfId="48253"/>
    <cellStyle name="Komma 3 6 6" xfId="11183"/>
    <cellStyle name="Komma 3 6 6 2" xfId="24634"/>
    <cellStyle name="Komma 3 6 6 3" xfId="38118"/>
    <cellStyle name="Komma 3 6 6 4" xfId="51609"/>
    <cellStyle name="Komma 3 6 7" xfId="14564"/>
    <cellStyle name="Komma 3 6 8" xfId="28029"/>
    <cellStyle name="Komma 3 6 9" xfId="41496"/>
    <cellStyle name="Komma 3 7" xfId="1640"/>
    <cellStyle name="Komma 3 7 2" xfId="2776"/>
    <cellStyle name="Komma 3 7 2 2" xfId="6137"/>
    <cellStyle name="Komma 3 7 2 2 2" xfId="19588"/>
    <cellStyle name="Komma 3 7 2 2 3" xfId="33072"/>
    <cellStyle name="Komma 3 7 2 2 4" xfId="46563"/>
    <cellStyle name="Komma 3 7 2 3" xfId="9493"/>
    <cellStyle name="Komma 3 7 2 3 2" xfId="22944"/>
    <cellStyle name="Komma 3 7 2 3 3" xfId="36428"/>
    <cellStyle name="Komma 3 7 2 3 4" xfId="49919"/>
    <cellStyle name="Komma 3 7 2 4" xfId="12849"/>
    <cellStyle name="Komma 3 7 2 4 2" xfId="26300"/>
    <cellStyle name="Komma 3 7 2 4 3" xfId="39784"/>
    <cellStyle name="Komma 3 7 2 4 4" xfId="53275"/>
    <cellStyle name="Komma 3 7 2 5" xfId="16231"/>
    <cellStyle name="Komma 3 7 2 6" xfId="29715"/>
    <cellStyle name="Komma 3 7 2 7" xfId="43206"/>
    <cellStyle name="Komma 3 7 3" xfId="5010"/>
    <cellStyle name="Komma 3 7 3 2" xfId="18461"/>
    <cellStyle name="Komma 3 7 3 3" xfId="31945"/>
    <cellStyle name="Komma 3 7 3 4" xfId="45436"/>
    <cellStyle name="Komma 3 7 4" xfId="8366"/>
    <cellStyle name="Komma 3 7 4 2" xfId="21817"/>
    <cellStyle name="Komma 3 7 4 3" xfId="35301"/>
    <cellStyle name="Komma 3 7 4 4" xfId="48792"/>
    <cellStyle name="Komma 3 7 5" xfId="11722"/>
    <cellStyle name="Komma 3 7 5 2" xfId="25173"/>
    <cellStyle name="Komma 3 7 5 3" xfId="38657"/>
    <cellStyle name="Komma 3 7 5 4" xfId="52148"/>
    <cellStyle name="Komma 3 7 6" xfId="15104"/>
    <cellStyle name="Komma 3 7 7" xfId="28588"/>
    <cellStyle name="Komma 3 7 8" xfId="42079"/>
    <cellStyle name="Komma 3 8" xfId="2197"/>
    <cellStyle name="Komma 3 8 2" xfId="5572"/>
    <cellStyle name="Komma 3 8 2 2" xfId="19023"/>
    <cellStyle name="Komma 3 8 2 3" xfId="32507"/>
    <cellStyle name="Komma 3 8 2 4" xfId="45998"/>
    <cellStyle name="Komma 3 8 3" xfId="8928"/>
    <cellStyle name="Komma 3 8 3 2" xfId="22379"/>
    <cellStyle name="Komma 3 8 3 3" xfId="35863"/>
    <cellStyle name="Komma 3 8 3 4" xfId="49354"/>
    <cellStyle name="Komma 3 8 4" xfId="12284"/>
    <cellStyle name="Komma 3 8 4 2" xfId="25735"/>
    <cellStyle name="Komma 3 8 4 3" xfId="39219"/>
    <cellStyle name="Komma 3 8 4 4" xfId="52710"/>
    <cellStyle name="Komma 3 8 5" xfId="15666"/>
    <cellStyle name="Komma 3 8 6" xfId="29150"/>
    <cellStyle name="Komma 3 8 7" xfId="42641"/>
    <cellStyle name="Komma 3 9" xfId="3338"/>
    <cellStyle name="Komma 3 9 2" xfId="6699"/>
    <cellStyle name="Komma 3 9 2 2" xfId="20150"/>
    <cellStyle name="Komma 3 9 2 3" xfId="33634"/>
    <cellStyle name="Komma 3 9 2 4" xfId="47125"/>
    <cellStyle name="Komma 3 9 3" xfId="10055"/>
    <cellStyle name="Komma 3 9 3 2" xfId="23506"/>
    <cellStyle name="Komma 3 9 3 3" xfId="36990"/>
    <cellStyle name="Komma 3 9 3 4" xfId="50481"/>
    <cellStyle name="Komma 3 9 4" xfId="13411"/>
    <cellStyle name="Komma 3 9 4 2" xfId="26862"/>
    <cellStyle name="Komma 3 9 4 3" xfId="40346"/>
    <cellStyle name="Komma 3 9 4 4" xfId="53837"/>
    <cellStyle name="Komma 3 9 5" xfId="16793"/>
    <cellStyle name="Komma 3 9 6" xfId="30277"/>
    <cellStyle name="Komma 3 9 7" xfId="43768"/>
    <cellStyle name="Komma 4" xfId="554"/>
    <cellStyle name="Komma 4 10" xfId="4502"/>
    <cellStyle name="Komma 4 10 2" xfId="17953"/>
    <cellStyle name="Komma 4 10 3" xfId="31437"/>
    <cellStyle name="Komma 4 10 4" xfId="44928"/>
    <cellStyle name="Komma 4 11" xfId="7858"/>
    <cellStyle name="Komma 4 11 2" xfId="21309"/>
    <cellStyle name="Komma 4 11 3" xfId="34793"/>
    <cellStyle name="Komma 4 11 4" xfId="48284"/>
    <cellStyle name="Komma 4 12" xfId="11214"/>
    <cellStyle name="Komma 4 12 2" xfId="24665"/>
    <cellStyle name="Komma 4 12 3" xfId="38149"/>
    <cellStyle name="Komma 4 12 4" xfId="51640"/>
    <cellStyle name="Komma 4 13" xfId="14595"/>
    <cellStyle name="Komma 4 14" xfId="28074"/>
    <cellStyle name="Komma 4 15" xfId="41552"/>
    <cellStyle name="Komma 4 16" xfId="1141"/>
    <cellStyle name="Komma 4 2" xfId="782"/>
    <cellStyle name="Komma 4 2 10" xfId="14697"/>
    <cellStyle name="Komma 4 2 11" xfId="28180"/>
    <cellStyle name="Komma 4 2 12" xfId="41671"/>
    <cellStyle name="Komma 4 2 13" xfId="1228"/>
    <cellStyle name="Komma 4 2 2" xfId="823"/>
    <cellStyle name="Komma 4 2 2 10" xfId="28430"/>
    <cellStyle name="Komma 4 2 2 11" xfId="41921"/>
    <cellStyle name="Komma 4 2 2 12" xfId="1463"/>
    <cellStyle name="Komma 4 2 2 2" xfId="932"/>
    <cellStyle name="Komma 4 2 2 2 2" xfId="3179"/>
    <cellStyle name="Komma 4 2 2 2 2 2" xfId="6540"/>
    <cellStyle name="Komma 4 2 2 2 2 2 2" xfId="19991"/>
    <cellStyle name="Komma 4 2 2 2 2 2 3" xfId="33475"/>
    <cellStyle name="Komma 4 2 2 2 2 2 4" xfId="46966"/>
    <cellStyle name="Komma 4 2 2 2 2 3" xfId="9896"/>
    <cellStyle name="Komma 4 2 2 2 2 3 2" xfId="23347"/>
    <cellStyle name="Komma 4 2 2 2 2 3 3" xfId="36831"/>
    <cellStyle name="Komma 4 2 2 2 2 3 4" xfId="50322"/>
    <cellStyle name="Komma 4 2 2 2 2 4" xfId="13252"/>
    <cellStyle name="Komma 4 2 2 2 2 4 2" xfId="26703"/>
    <cellStyle name="Komma 4 2 2 2 2 4 3" xfId="40187"/>
    <cellStyle name="Komma 4 2 2 2 2 4 4" xfId="53678"/>
    <cellStyle name="Komma 4 2 2 2 2 5" xfId="16634"/>
    <cellStyle name="Komma 4 2 2 2 2 6" xfId="30118"/>
    <cellStyle name="Komma 4 2 2 2 2 7" xfId="43609"/>
    <cellStyle name="Komma 4 2 2 2 3" xfId="5413"/>
    <cellStyle name="Komma 4 2 2 2 3 2" xfId="18864"/>
    <cellStyle name="Komma 4 2 2 2 3 3" xfId="32348"/>
    <cellStyle name="Komma 4 2 2 2 3 4" xfId="45839"/>
    <cellStyle name="Komma 4 2 2 2 4" xfId="8769"/>
    <cellStyle name="Komma 4 2 2 2 4 2" xfId="22220"/>
    <cellStyle name="Komma 4 2 2 2 4 3" xfId="35704"/>
    <cellStyle name="Komma 4 2 2 2 4 4" xfId="49195"/>
    <cellStyle name="Komma 4 2 2 2 5" xfId="12125"/>
    <cellStyle name="Komma 4 2 2 2 5 2" xfId="25576"/>
    <cellStyle name="Komma 4 2 2 2 5 3" xfId="39060"/>
    <cellStyle name="Komma 4 2 2 2 5 4" xfId="52551"/>
    <cellStyle name="Komma 4 2 2 2 6" xfId="15507"/>
    <cellStyle name="Komma 4 2 2 2 7" xfId="28991"/>
    <cellStyle name="Komma 4 2 2 2 8" xfId="42482"/>
    <cellStyle name="Komma 4 2 2 2 9" xfId="2038"/>
    <cellStyle name="Komma 4 2 2 3" xfId="2619"/>
    <cellStyle name="Komma 4 2 2 3 2" xfId="5980"/>
    <cellStyle name="Komma 4 2 2 3 2 2" xfId="19431"/>
    <cellStyle name="Komma 4 2 2 3 2 3" xfId="32915"/>
    <cellStyle name="Komma 4 2 2 3 2 4" xfId="46406"/>
    <cellStyle name="Komma 4 2 2 3 3" xfId="9336"/>
    <cellStyle name="Komma 4 2 2 3 3 2" xfId="22787"/>
    <cellStyle name="Komma 4 2 2 3 3 3" xfId="36271"/>
    <cellStyle name="Komma 4 2 2 3 3 4" xfId="49762"/>
    <cellStyle name="Komma 4 2 2 3 4" xfId="12692"/>
    <cellStyle name="Komma 4 2 2 3 4 2" xfId="26143"/>
    <cellStyle name="Komma 4 2 2 3 4 3" xfId="39627"/>
    <cellStyle name="Komma 4 2 2 3 4 4" xfId="53118"/>
    <cellStyle name="Komma 4 2 2 3 5" xfId="16074"/>
    <cellStyle name="Komma 4 2 2 3 6" xfId="29558"/>
    <cellStyle name="Komma 4 2 2 3 7" xfId="43049"/>
    <cellStyle name="Komma 4 2 2 4" xfId="3724"/>
    <cellStyle name="Komma 4 2 2 4 2" xfId="7085"/>
    <cellStyle name="Komma 4 2 2 4 2 2" xfId="20536"/>
    <cellStyle name="Komma 4 2 2 4 2 3" xfId="34020"/>
    <cellStyle name="Komma 4 2 2 4 2 4" xfId="47511"/>
    <cellStyle name="Komma 4 2 2 4 3" xfId="10441"/>
    <cellStyle name="Komma 4 2 2 4 3 2" xfId="23892"/>
    <cellStyle name="Komma 4 2 2 4 3 3" xfId="37376"/>
    <cellStyle name="Komma 4 2 2 4 3 4" xfId="50867"/>
    <cellStyle name="Komma 4 2 2 4 4" xfId="13797"/>
    <cellStyle name="Komma 4 2 2 4 4 2" xfId="27248"/>
    <cellStyle name="Komma 4 2 2 4 4 3" xfId="40732"/>
    <cellStyle name="Komma 4 2 2 4 4 4" xfId="54223"/>
    <cellStyle name="Komma 4 2 2 4 5" xfId="17179"/>
    <cellStyle name="Komma 4 2 2 4 6" xfId="30663"/>
    <cellStyle name="Komma 4 2 2 4 7" xfId="44154"/>
    <cellStyle name="Komma 4 2 2 5" xfId="4304"/>
    <cellStyle name="Komma 4 2 2 5 2" xfId="7661"/>
    <cellStyle name="Komma 4 2 2 5 2 2" xfId="21112"/>
    <cellStyle name="Komma 4 2 2 5 2 3" xfId="34596"/>
    <cellStyle name="Komma 4 2 2 5 2 4" xfId="48087"/>
    <cellStyle name="Komma 4 2 2 5 3" xfId="11017"/>
    <cellStyle name="Komma 4 2 2 5 3 2" xfId="24468"/>
    <cellStyle name="Komma 4 2 2 5 3 3" xfId="37952"/>
    <cellStyle name="Komma 4 2 2 5 3 4" xfId="51443"/>
    <cellStyle name="Komma 4 2 2 5 4" xfId="14373"/>
    <cellStyle name="Komma 4 2 2 5 4 2" xfId="27824"/>
    <cellStyle name="Komma 4 2 2 5 4 3" xfId="41308"/>
    <cellStyle name="Komma 4 2 2 5 4 4" xfId="54799"/>
    <cellStyle name="Komma 4 2 2 5 5" xfId="17755"/>
    <cellStyle name="Komma 4 2 2 5 6" xfId="31239"/>
    <cellStyle name="Komma 4 2 2 5 7" xfId="44730"/>
    <cellStyle name="Komma 4 2 2 6" xfId="4854"/>
    <cellStyle name="Komma 4 2 2 6 2" xfId="18305"/>
    <cellStyle name="Komma 4 2 2 6 3" xfId="31789"/>
    <cellStyle name="Komma 4 2 2 6 4" xfId="45280"/>
    <cellStyle name="Komma 4 2 2 7" xfId="8210"/>
    <cellStyle name="Komma 4 2 2 7 2" xfId="21661"/>
    <cellStyle name="Komma 4 2 2 7 3" xfId="35145"/>
    <cellStyle name="Komma 4 2 2 7 4" xfId="48636"/>
    <cellStyle name="Komma 4 2 2 8" xfId="11566"/>
    <cellStyle name="Komma 4 2 2 8 2" xfId="25017"/>
    <cellStyle name="Komma 4 2 2 8 3" xfId="38501"/>
    <cellStyle name="Komma 4 2 2 8 4" xfId="51992"/>
    <cellStyle name="Komma 4 2 2 9" xfId="14947"/>
    <cellStyle name="Komma 4 2 3" xfId="854"/>
    <cellStyle name="Komma 4 2 3 2" xfId="959"/>
    <cellStyle name="Komma 4 2 3 2 2" xfId="6290"/>
    <cellStyle name="Komma 4 2 3 2 2 2" xfId="19741"/>
    <cellStyle name="Komma 4 2 3 2 2 3" xfId="33225"/>
    <cellStyle name="Komma 4 2 3 2 2 4" xfId="46716"/>
    <cellStyle name="Komma 4 2 3 2 3" xfId="9646"/>
    <cellStyle name="Komma 4 2 3 2 3 2" xfId="23097"/>
    <cellStyle name="Komma 4 2 3 2 3 3" xfId="36581"/>
    <cellStyle name="Komma 4 2 3 2 3 4" xfId="50072"/>
    <cellStyle name="Komma 4 2 3 2 4" xfId="13002"/>
    <cellStyle name="Komma 4 2 3 2 4 2" xfId="26453"/>
    <cellStyle name="Komma 4 2 3 2 4 3" xfId="39937"/>
    <cellStyle name="Komma 4 2 3 2 4 4" xfId="53428"/>
    <cellStyle name="Komma 4 2 3 2 5" xfId="16384"/>
    <cellStyle name="Komma 4 2 3 2 6" xfId="29868"/>
    <cellStyle name="Komma 4 2 3 2 7" xfId="43359"/>
    <cellStyle name="Komma 4 2 3 2 8" xfId="2929"/>
    <cellStyle name="Komma 4 2 3 3" xfId="5163"/>
    <cellStyle name="Komma 4 2 3 3 2" xfId="18614"/>
    <cellStyle name="Komma 4 2 3 3 3" xfId="32098"/>
    <cellStyle name="Komma 4 2 3 3 4" xfId="45589"/>
    <cellStyle name="Komma 4 2 3 4" xfId="8519"/>
    <cellStyle name="Komma 4 2 3 4 2" xfId="21970"/>
    <cellStyle name="Komma 4 2 3 4 3" xfId="35454"/>
    <cellStyle name="Komma 4 2 3 4 4" xfId="48945"/>
    <cellStyle name="Komma 4 2 3 5" xfId="11875"/>
    <cellStyle name="Komma 4 2 3 5 2" xfId="25326"/>
    <cellStyle name="Komma 4 2 3 5 3" xfId="38810"/>
    <cellStyle name="Komma 4 2 3 5 4" xfId="52301"/>
    <cellStyle name="Komma 4 2 3 6" xfId="15257"/>
    <cellStyle name="Komma 4 2 3 7" xfId="28741"/>
    <cellStyle name="Komma 4 2 3 8" xfId="42232"/>
    <cellStyle name="Komma 4 2 3 9" xfId="1789"/>
    <cellStyle name="Komma 4 2 4" xfId="880"/>
    <cellStyle name="Komma 4 2 4 2" xfId="985"/>
    <cellStyle name="Komma 4 2 4 2 2" xfId="19181"/>
    <cellStyle name="Komma 4 2 4 2 3" xfId="32665"/>
    <cellStyle name="Komma 4 2 4 2 4" xfId="46156"/>
    <cellStyle name="Komma 4 2 4 2 5" xfId="5730"/>
    <cellStyle name="Komma 4 2 4 3" xfId="9086"/>
    <cellStyle name="Komma 4 2 4 3 2" xfId="22537"/>
    <cellStyle name="Komma 4 2 4 3 3" xfId="36021"/>
    <cellStyle name="Komma 4 2 4 3 4" xfId="49512"/>
    <cellStyle name="Komma 4 2 4 4" xfId="12442"/>
    <cellStyle name="Komma 4 2 4 4 2" xfId="25893"/>
    <cellStyle name="Komma 4 2 4 4 3" xfId="39377"/>
    <cellStyle name="Komma 4 2 4 4 4" xfId="52868"/>
    <cellStyle name="Komma 4 2 4 5" xfId="15824"/>
    <cellStyle name="Komma 4 2 4 6" xfId="29308"/>
    <cellStyle name="Komma 4 2 4 7" xfId="42799"/>
    <cellStyle name="Komma 4 2 4 8" xfId="2368"/>
    <cellStyle name="Komma 4 2 5" xfId="906"/>
    <cellStyle name="Komma 4 2 5 2" xfId="6835"/>
    <cellStyle name="Komma 4 2 5 2 2" xfId="20286"/>
    <cellStyle name="Komma 4 2 5 2 3" xfId="33770"/>
    <cellStyle name="Komma 4 2 5 2 4" xfId="47261"/>
    <cellStyle name="Komma 4 2 5 3" xfId="10191"/>
    <cellStyle name="Komma 4 2 5 3 2" xfId="23642"/>
    <cellStyle name="Komma 4 2 5 3 3" xfId="37126"/>
    <cellStyle name="Komma 4 2 5 3 4" xfId="50617"/>
    <cellStyle name="Komma 4 2 5 4" xfId="13547"/>
    <cellStyle name="Komma 4 2 5 4 2" xfId="26998"/>
    <cellStyle name="Komma 4 2 5 4 3" xfId="40482"/>
    <cellStyle name="Komma 4 2 5 4 4" xfId="53973"/>
    <cellStyle name="Komma 4 2 5 5" xfId="16929"/>
    <cellStyle name="Komma 4 2 5 6" xfId="30413"/>
    <cellStyle name="Komma 4 2 5 7" xfId="43904"/>
    <cellStyle name="Komma 4 2 5 8" xfId="3474"/>
    <cellStyle name="Komma 4 2 6" xfId="4054"/>
    <cellStyle name="Komma 4 2 6 2" xfId="7411"/>
    <cellStyle name="Komma 4 2 6 2 2" xfId="20862"/>
    <cellStyle name="Komma 4 2 6 2 3" xfId="34346"/>
    <cellStyle name="Komma 4 2 6 2 4" xfId="47837"/>
    <cellStyle name="Komma 4 2 6 3" xfId="10767"/>
    <cellStyle name="Komma 4 2 6 3 2" xfId="24218"/>
    <cellStyle name="Komma 4 2 6 3 3" xfId="37702"/>
    <cellStyle name="Komma 4 2 6 3 4" xfId="51193"/>
    <cellStyle name="Komma 4 2 6 4" xfId="14123"/>
    <cellStyle name="Komma 4 2 6 4 2" xfId="27574"/>
    <cellStyle name="Komma 4 2 6 4 3" xfId="41058"/>
    <cellStyle name="Komma 4 2 6 4 4" xfId="54549"/>
    <cellStyle name="Komma 4 2 6 5" xfId="17505"/>
    <cellStyle name="Komma 4 2 6 6" xfId="30989"/>
    <cellStyle name="Komma 4 2 6 7" xfId="44480"/>
    <cellStyle name="Komma 4 2 7" xfId="4604"/>
    <cellStyle name="Komma 4 2 7 2" xfId="18055"/>
    <cellStyle name="Komma 4 2 7 3" xfId="31539"/>
    <cellStyle name="Komma 4 2 7 4" xfId="45030"/>
    <cellStyle name="Komma 4 2 8" xfId="7960"/>
    <cellStyle name="Komma 4 2 8 2" xfId="21411"/>
    <cellStyle name="Komma 4 2 8 3" xfId="34895"/>
    <cellStyle name="Komma 4 2 8 4" xfId="48386"/>
    <cellStyle name="Komma 4 2 9" xfId="11316"/>
    <cellStyle name="Komma 4 2 9 2" xfId="24767"/>
    <cellStyle name="Komma 4 2 9 3" xfId="38251"/>
    <cellStyle name="Komma 4 2 9 4" xfId="51742"/>
    <cellStyle name="Komma 4 3" xfId="783"/>
    <cellStyle name="Komma 4 3 10" xfId="14783"/>
    <cellStyle name="Komma 4 3 11" xfId="28266"/>
    <cellStyle name="Komma 4 3 12" xfId="41757"/>
    <cellStyle name="Komma 4 3 13" xfId="1307"/>
    <cellStyle name="Komma 4 3 2" xfId="824"/>
    <cellStyle name="Komma 4 3 2 10" xfId="28516"/>
    <cellStyle name="Komma 4 3 2 11" xfId="42007"/>
    <cellStyle name="Komma 4 3 2 12" xfId="1547"/>
    <cellStyle name="Komma 4 3 2 2" xfId="933"/>
    <cellStyle name="Komma 4 3 2 2 2" xfId="3265"/>
    <cellStyle name="Komma 4 3 2 2 2 2" xfId="6626"/>
    <cellStyle name="Komma 4 3 2 2 2 2 2" xfId="20077"/>
    <cellStyle name="Komma 4 3 2 2 2 2 3" xfId="33561"/>
    <cellStyle name="Komma 4 3 2 2 2 2 4" xfId="47052"/>
    <cellStyle name="Komma 4 3 2 2 2 3" xfId="9982"/>
    <cellStyle name="Komma 4 3 2 2 2 3 2" xfId="23433"/>
    <cellStyle name="Komma 4 3 2 2 2 3 3" xfId="36917"/>
    <cellStyle name="Komma 4 3 2 2 2 3 4" xfId="50408"/>
    <cellStyle name="Komma 4 3 2 2 2 4" xfId="13338"/>
    <cellStyle name="Komma 4 3 2 2 2 4 2" xfId="26789"/>
    <cellStyle name="Komma 4 3 2 2 2 4 3" xfId="40273"/>
    <cellStyle name="Komma 4 3 2 2 2 4 4" xfId="53764"/>
    <cellStyle name="Komma 4 3 2 2 2 5" xfId="16720"/>
    <cellStyle name="Komma 4 3 2 2 2 6" xfId="30204"/>
    <cellStyle name="Komma 4 3 2 2 2 7" xfId="43695"/>
    <cellStyle name="Komma 4 3 2 2 3" xfId="5499"/>
    <cellStyle name="Komma 4 3 2 2 3 2" xfId="18950"/>
    <cellStyle name="Komma 4 3 2 2 3 3" xfId="32434"/>
    <cellStyle name="Komma 4 3 2 2 3 4" xfId="45925"/>
    <cellStyle name="Komma 4 3 2 2 4" xfId="8855"/>
    <cellStyle name="Komma 4 3 2 2 4 2" xfId="22306"/>
    <cellStyle name="Komma 4 3 2 2 4 3" xfId="35790"/>
    <cellStyle name="Komma 4 3 2 2 4 4" xfId="49281"/>
    <cellStyle name="Komma 4 3 2 2 5" xfId="12211"/>
    <cellStyle name="Komma 4 3 2 2 5 2" xfId="25662"/>
    <cellStyle name="Komma 4 3 2 2 5 3" xfId="39146"/>
    <cellStyle name="Komma 4 3 2 2 5 4" xfId="52637"/>
    <cellStyle name="Komma 4 3 2 2 6" xfId="15593"/>
    <cellStyle name="Komma 4 3 2 2 7" xfId="29077"/>
    <cellStyle name="Komma 4 3 2 2 8" xfId="42568"/>
    <cellStyle name="Komma 4 3 2 2 9" xfId="2124"/>
    <cellStyle name="Komma 4 3 2 3" xfId="2705"/>
    <cellStyle name="Komma 4 3 2 3 2" xfId="6066"/>
    <cellStyle name="Komma 4 3 2 3 2 2" xfId="19517"/>
    <cellStyle name="Komma 4 3 2 3 2 3" xfId="33001"/>
    <cellStyle name="Komma 4 3 2 3 2 4" xfId="46492"/>
    <cellStyle name="Komma 4 3 2 3 3" xfId="9422"/>
    <cellStyle name="Komma 4 3 2 3 3 2" xfId="22873"/>
    <cellStyle name="Komma 4 3 2 3 3 3" xfId="36357"/>
    <cellStyle name="Komma 4 3 2 3 3 4" xfId="49848"/>
    <cellStyle name="Komma 4 3 2 3 4" xfId="12778"/>
    <cellStyle name="Komma 4 3 2 3 4 2" xfId="26229"/>
    <cellStyle name="Komma 4 3 2 3 4 3" xfId="39713"/>
    <cellStyle name="Komma 4 3 2 3 4 4" xfId="53204"/>
    <cellStyle name="Komma 4 3 2 3 5" xfId="16160"/>
    <cellStyle name="Komma 4 3 2 3 6" xfId="29644"/>
    <cellStyle name="Komma 4 3 2 3 7" xfId="43135"/>
    <cellStyle name="Komma 4 3 2 4" xfId="3810"/>
    <cellStyle name="Komma 4 3 2 4 2" xfId="7171"/>
    <cellStyle name="Komma 4 3 2 4 2 2" xfId="20622"/>
    <cellStyle name="Komma 4 3 2 4 2 3" xfId="34106"/>
    <cellStyle name="Komma 4 3 2 4 2 4" xfId="47597"/>
    <cellStyle name="Komma 4 3 2 4 3" xfId="10527"/>
    <cellStyle name="Komma 4 3 2 4 3 2" xfId="23978"/>
    <cellStyle name="Komma 4 3 2 4 3 3" xfId="37462"/>
    <cellStyle name="Komma 4 3 2 4 3 4" xfId="50953"/>
    <cellStyle name="Komma 4 3 2 4 4" xfId="13883"/>
    <cellStyle name="Komma 4 3 2 4 4 2" xfId="27334"/>
    <cellStyle name="Komma 4 3 2 4 4 3" xfId="40818"/>
    <cellStyle name="Komma 4 3 2 4 4 4" xfId="54309"/>
    <cellStyle name="Komma 4 3 2 4 5" xfId="17265"/>
    <cellStyle name="Komma 4 3 2 4 6" xfId="30749"/>
    <cellStyle name="Komma 4 3 2 4 7" xfId="44240"/>
    <cellStyle name="Komma 4 3 2 5" xfId="4390"/>
    <cellStyle name="Komma 4 3 2 5 2" xfId="7747"/>
    <cellStyle name="Komma 4 3 2 5 2 2" xfId="21198"/>
    <cellStyle name="Komma 4 3 2 5 2 3" xfId="34682"/>
    <cellStyle name="Komma 4 3 2 5 2 4" xfId="48173"/>
    <cellStyle name="Komma 4 3 2 5 3" xfId="11103"/>
    <cellStyle name="Komma 4 3 2 5 3 2" xfId="24554"/>
    <cellStyle name="Komma 4 3 2 5 3 3" xfId="38038"/>
    <cellStyle name="Komma 4 3 2 5 3 4" xfId="51529"/>
    <cellStyle name="Komma 4 3 2 5 4" xfId="14459"/>
    <cellStyle name="Komma 4 3 2 5 4 2" xfId="27910"/>
    <cellStyle name="Komma 4 3 2 5 4 3" xfId="41394"/>
    <cellStyle name="Komma 4 3 2 5 4 4" xfId="54885"/>
    <cellStyle name="Komma 4 3 2 5 5" xfId="17841"/>
    <cellStyle name="Komma 4 3 2 5 6" xfId="31325"/>
    <cellStyle name="Komma 4 3 2 5 7" xfId="44816"/>
    <cellStyle name="Komma 4 3 2 6" xfId="4940"/>
    <cellStyle name="Komma 4 3 2 6 2" xfId="18391"/>
    <cellStyle name="Komma 4 3 2 6 3" xfId="31875"/>
    <cellStyle name="Komma 4 3 2 6 4" xfId="45366"/>
    <cellStyle name="Komma 4 3 2 7" xfId="8296"/>
    <cellStyle name="Komma 4 3 2 7 2" xfId="21747"/>
    <cellStyle name="Komma 4 3 2 7 3" xfId="35231"/>
    <cellStyle name="Komma 4 3 2 7 4" xfId="48722"/>
    <cellStyle name="Komma 4 3 2 8" xfId="11652"/>
    <cellStyle name="Komma 4 3 2 8 2" xfId="25103"/>
    <cellStyle name="Komma 4 3 2 8 3" xfId="38587"/>
    <cellStyle name="Komma 4 3 2 8 4" xfId="52078"/>
    <cellStyle name="Komma 4 3 2 9" xfId="15033"/>
    <cellStyle name="Komma 4 3 3" xfId="855"/>
    <cellStyle name="Komma 4 3 3 2" xfId="960"/>
    <cellStyle name="Komma 4 3 3 2 2" xfId="6376"/>
    <cellStyle name="Komma 4 3 3 2 2 2" xfId="19827"/>
    <cellStyle name="Komma 4 3 3 2 2 3" xfId="33311"/>
    <cellStyle name="Komma 4 3 3 2 2 4" xfId="46802"/>
    <cellStyle name="Komma 4 3 3 2 3" xfId="9732"/>
    <cellStyle name="Komma 4 3 3 2 3 2" xfId="23183"/>
    <cellStyle name="Komma 4 3 3 2 3 3" xfId="36667"/>
    <cellStyle name="Komma 4 3 3 2 3 4" xfId="50158"/>
    <cellStyle name="Komma 4 3 3 2 4" xfId="13088"/>
    <cellStyle name="Komma 4 3 3 2 4 2" xfId="26539"/>
    <cellStyle name="Komma 4 3 3 2 4 3" xfId="40023"/>
    <cellStyle name="Komma 4 3 3 2 4 4" xfId="53514"/>
    <cellStyle name="Komma 4 3 3 2 5" xfId="16470"/>
    <cellStyle name="Komma 4 3 3 2 6" xfId="29954"/>
    <cellStyle name="Komma 4 3 3 2 7" xfId="43445"/>
    <cellStyle name="Komma 4 3 3 2 8" xfId="3015"/>
    <cellStyle name="Komma 4 3 3 3" xfId="5249"/>
    <cellStyle name="Komma 4 3 3 3 2" xfId="18700"/>
    <cellStyle name="Komma 4 3 3 3 3" xfId="32184"/>
    <cellStyle name="Komma 4 3 3 3 4" xfId="45675"/>
    <cellStyle name="Komma 4 3 3 4" xfId="8605"/>
    <cellStyle name="Komma 4 3 3 4 2" xfId="22056"/>
    <cellStyle name="Komma 4 3 3 4 3" xfId="35540"/>
    <cellStyle name="Komma 4 3 3 4 4" xfId="49031"/>
    <cellStyle name="Komma 4 3 3 5" xfId="11961"/>
    <cellStyle name="Komma 4 3 3 5 2" xfId="25412"/>
    <cellStyle name="Komma 4 3 3 5 3" xfId="38896"/>
    <cellStyle name="Komma 4 3 3 5 4" xfId="52387"/>
    <cellStyle name="Komma 4 3 3 6" xfId="15343"/>
    <cellStyle name="Komma 4 3 3 7" xfId="28827"/>
    <cellStyle name="Komma 4 3 3 8" xfId="42318"/>
    <cellStyle name="Komma 4 3 3 9" xfId="1875"/>
    <cellStyle name="Komma 4 3 4" xfId="881"/>
    <cellStyle name="Komma 4 3 4 2" xfId="986"/>
    <cellStyle name="Komma 4 3 4 2 2" xfId="19267"/>
    <cellStyle name="Komma 4 3 4 2 3" xfId="32751"/>
    <cellStyle name="Komma 4 3 4 2 4" xfId="46242"/>
    <cellStyle name="Komma 4 3 4 2 5" xfId="5816"/>
    <cellStyle name="Komma 4 3 4 3" xfId="9172"/>
    <cellStyle name="Komma 4 3 4 3 2" xfId="22623"/>
    <cellStyle name="Komma 4 3 4 3 3" xfId="36107"/>
    <cellStyle name="Komma 4 3 4 3 4" xfId="49598"/>
    <cellStyle name="Komma 4 3 4 4" xfId="12528"/>
    <cellStyle name="Komma 4 3 4 4 2" xfId="25979"/>
    <cellStyle name="Komma 4 3 4 4 3" xfId="39463"/>
    <cellStyle name="Komma 4 3 4 4 4" xfId="52954"/>
    <cellStyle name="Komma 4 3 4 5" xfId="15910"/>
    <cellStyle name="Komma 4 3 4 6" xfId="29394"/>
    <cellStyle name="Komma 4 3 4 7" xfId="42885"/>
    <cellStyle name="Komma 4 3 4 8" xfId="2454"/>
    <cellStyle name="Komma 4 3 5" xfId="907"/>
    <cellStyle name="Komma 4 3 5 2" xfId="6921"/>
    <cellStyle name="Komma 4 3 5 2 2" xfId="20372"/>
    <cellStyle name="Komma 4 3 5 2 3" xfId="33856"/>
    <cellStyle name="Komma 4 3 5 2 4" xfId="47347"/>
    <cellStyle name="Komma 4 3 5 3" xfId="10277"/>
    <cellStyle name="Komma 4 3 5 3 2" xfId="23728"/>
    <cellStyle name="Komma 4 3 5 3 3" xfId="37212"/>
    <cellStyle name="Komma 4 3 5 3 4" xfId="50703"/>
    <cellStyle name="Komma 4 3 5 4" xfId="13633"/>
    <cellStyle name="Komma 4 3 5 4 2" xfId="27084"/>
    <cellStyle name="Komma 4 3 5 4 3" xfId="40568"/>
    <cellStyle name="Komma 4 3 5 4 4" xfId="54059"/>
    <cellStyle name="Komma 4 3 5 5" xfId="17015"/>
    <cellStyle name="Komma 4 3 5 6" xfId="30499"/>
    <cellStyle name="Komma 4 3 5 7" xfId="43990"/>
    <cellStyle name="Komma 4 3 5 8" xfId="3560"/>
    <cellStyle name="Komma 4 3 6" xfId="4140"/>
    <cellStyle name="Komma 4 3 6 2" xfId="7497"/>
    <cellStyle name="Komma 4 3 6 2 2" xfId="20948"/>
    <cellStyle name="Komma 4 3 6 2 3" xfId="34432"/>
    <cellStyle name="Komma 4 3 6 2 4" xfId="47923"/>
    <cellStyle name="Komma 4 3 6 3" xfId="10853"/>
    <cellStyle name="Komma 4 3 6 3 2" xfId="24304"/>
    <cellStyle name="Komma 4 3 6 3 3" xfId="37788"/>
    <cellStyle name="Komma 4 3 6 3 4" xfId="51279"/>
    <cellStyle name="Komma 4 3 6 4" xfId="14209"/>
    <cellStyle name="Komma 4 3 6 4 2" xfId="27660"/>
    <cellStyle name="Komma 4 3 6 4 3" xfId="41144"/>
    <cellStyle name="Komma 4 3 6 4 4" xfId="54635"/>
    <cellStyle name="Komma 4 3 6 5" xfId="17591"/>
    <cellStyle name="Komma 4 3 6 6" xfId="31075"/>
    <cellStyle name="Komma 4 3 6 7" xfId="44566"/>
    <cellStyle name="Komma 4 3 7" xfId="4690"/>
    <cellStyle name="Komma 4 3 7 2" xfId="18141"/>
    <cellStyle name="Komma 4 3 7 3" xfId="31625"/>
    <cellStyle name="Komma 4 3 7 4" xfId="45116"/>
    <cellStyle name="Komma 4 3 8" xfId="8046"/>
    <cellStyle name="Komma 4 3 8 2" xfId="21497"/>
    <cellStyle name="Komma 4 3 8 3" xfId="34981"/>
    <cellStyle name="Komma 4 3 8 4" xfId="48472"/>
    <cellStyle name="Komma 4 3 9" xfId="11402"/>
    <cellStyle name="Komma 4 3 9 2" xfId="24853"/>
    <cellStyle name="Komma 4 3 9 3" xfId="38337"/>
    <cellStyle name="Komma 4 3 9 4" xfId="51828"/>
    <cellStyle name="Komma 4 4" xfId="819"/>
    <cellStyle name="Komma 4 4 10" xfId="28329"/>
    <cellStyle name="Komma 4 4 11" xfId="41820"/>
    <cellStyle name="Komma 4 4 12" xfId="1365"/>
    <cellStyle name="Komma 4 4 2" xfId="928"/>
    <cellStyle name="Komma 4 4 2 2" xfId="3078"/>
    <cellStyle name="Komma 4 4 2 2 2" xfId="6439"/>
    <cellStyle name="Komma 4 4 2 2 2 2" xfId="19890"/>
    <cellStyle name="Komma 4 4 2 2 2 3" xfId="33374"/>
    <cellStyle name="Komma 4 4 2 2 2 4" xfId="46865"/>
    <cellStyle name="Komma 4 4 2 2 3" xfId="9795"/>
    <cellStyle name="Komma 4 4 2 2 3 2" xfId="23246"/>
    <cellStyle name="Komma 4 4 2 2 3 3" xfId="36730"/>
    <cellStyle name="Komma 4 4 2 2 3 4" xfId="50221"/>
    <cellStyle name="Komma 4 4 2 2 4" xfId="13151"/>
    <cellStyle name="Komma 4 4 2 2 4 2" xfId="26602"/>
    <cellStyle name="Komma 4 4 2 2 4 3" xfId="40086"/>
    <cellStyle name="Komma 4 4 2 2 4 4" xfId="53577"/>
    <cellStyle name="Komma 4 4 2 2 5" xfId="16533"/>
    <cellStyle name="Komma 4 4 2 2 6" xfId="30017"/>
    <cellStyle name="Komma 4 4 2 2 7" xfId="43508"/>
    <cellStyle name="Komma 4 4 2 3" xfId="5312"/>
    <cellStyle name="Komma 4 4 2 3 2" xfId="18763"/>
    <cellStyle name="Komma 4 4 2 3 3" xfId="32247"/>
    <cellStyle name="Komma 4 4 2 3 4" xfId="45738"/>
    <cellStyle name="Komma 4 4 2 4" xfId="8668"/>
    <cellStyle name="Komma 4 4 2 4 2" xfId="22119"/>
    <cellStyle name="Komma 4 4 2 4 3" xfId="35603"/>
    <cellStyle name="Komma 4 4 2 4 4" xfId="49094"/>
    <cellStyle name="Komma 4 4 2 5" xfId="12024"/>
    <cellStyle name="Komma 4 4 2 5 2" xfId="25475"/>
    <cellStyle name="Komma 4 4 2 5 3" xfId="38959"/>
    <cellStyle name="Komma 4 4 2 5 4" xfId="52450"/>
    <cellStyle name="Komma 4 4 2 6" xfId="15406"/>
    <cellStyle name="Komma 4 4 2 7" xfId="28890"/>
    <cellStyle name="Komma 4 4 2 8" xfId="42381"/>
    <cellStyle name="Komma 4 4 2 9" xfId="1938"/>
    <cellStyle name="Komma 4 4 3" xfId="2518"/>
    <cellStyle name="Komma 4 4 3 2" xfId="5879"/>
    <cellStyle name="Komma 4 4 3 2 2" xfId="19330"/>
    <cellStyle name="Komma 4 4 3 2 3" xfId="32814"/>
    <cellStyle name="Komma 4 4 3 2 4" xfId="46305"/>
    <cellStyle name="Komma 4 4 3 3" xfId="9235"/>
    <cellStyle name="Komma 4 4 3 3 2" xfId="22686"/>
    <cellStyle name="Komma 4 4 3 3 3" xfId="36170"/>
    <cellStyle name="Komma 4 4 3 3 4" xfId="49661"/>
    <cellStyle name="Komma 4 4 3 4" xfId="12591"/>
    <cellStyle name="Komma 4 4 3 4 2" xfId="26042"/>
    <cellStyle name="Komma 4 4 3 4 3" xfId="39526"/>
    <cellStyle name="Komma 4 4 3 4 4" xfId="53017"/>
    <cellStyle name="Komma 4 4 3 5" xfId="15973"/>
    <cellStyle name="Komma 4 4 3 6" xfId="29457"/>
    <cellStyle name="Komma 4 4 3 7" xfId="42948"/>
    <cellStyle name="Komma 4 4 4" xfId="3623"/>
    <cellStyle name="Komma 4 4 4 2" xfId="6984"/>
    <cellStyle name="Komma 4 4 4 2 2" xfId="20435"/>
    <cellStyle name="Komma 4 4 4 2 3" xfId="33919"/>
    <cellStyle name="Komma 4 4 4 2 4" xfId="47410"/>
    <cellStyle name="Komma 4 4 4 3" xfId="10340"/>
    <cellStyle name="Komma 4 4 4 3 2" xfId="23791"/>
    <cellStyle name="Komma 4 4 4 3 3" xfId="37275"/>
    <cellStyle name="Komma 4 4 4 3 4" xfId="50766"/>
    <cellStyle name="Komma 4 4 4 4" xfId="13696"/>
    <cellStyle name="Komma 4 4 4 4 2" xfId="27147"/>
    <cellStyle name="Komma 4 4 4 4 3" xfId="40631"/>
    <cellStyle name="Komma 4 4 4 4 4" xfId="54122"/>
    <cellStyle name="Komma 4 4 4 5" xfId="17078"/>
    <cellStyle name="Komma 4 4 4 6" xfId="30562"/>
    <cellStyle name="Komma 4 4 4 7" xfId="44053"/>
    <cellStyle name="Komma 4 4 5" xfId="4203"/>
    <cellStyle name="Komma 4 4 5 2" xfId="7560"/>
    <cellStyle name="Komma 4 4 5 2 2" xfId="21011"/>
    <cellStyle name="Komma 4 4 5 2 3" xfId="34495"/>
    <cellStyle name="Komma 4 4 5 2 4" xfId="47986"/>
    <cellStyle name="Komma 4 4 5 3" xfId="10916"/>
    <cellStyle name="Komma 4 4 5 3 2" xfId="24367"/>
    <cellStyle name="Komma 4 4 5 3 3" xfId="37851"/>
    <cellStyle name="Komma 4 4 5 3 4" xfId="51342"/>
    <cellStyle name="Komma 4 4 5 4" xfId="14272"/>
    <cellStyle name="Komma 4 4 5 4 2" xfId="27723"/>
    <cellStyle name="Komma 4 4 5 4 3" xfId="41207"/>
    <cellStyle name="Komma 4 4 5 4 4" xfId="54698"/>
    <cellStyle name="Komma 4 4 5 5" xfId="17654"/>
    <cellStyle name="Komma 4 4 5 6" xfId="31138"/>
    <cellStyle name="Komma 4 4 5 7" xfId="44629"/>
    <cellStyle name="Komma 4 4 6" xfId="4753"/>
    <cellStyle name="Komma 4 4 6 2" xfId="18204"/>
    <cellStyle name="Komma 4 4 6 3" xfId="31688"/>
    <cellStyle name="Komma 4 4 6 4" xfId="45179"/>
    <cellStyle name="Komma 4 4 7" xfId="8109"/>
    <cellStyle name="Komma 4 4 7 2" xfId="21560"/>
    <cellStyle name="Komma 4 4 7 3" xfId="35044"/>
    <cellStyle name="Komma 4 4 7 4" xfId="48535"/>
    <cellStyle name="Komma 4 4 8" xfId="11465"/>
    <cellStyle name="Komma 4 4 8 2" xfId="24916"/>
    <cellStyle name="Komma 4 4 8 3" xfId="38400"/>
    <cellStyle name="Komma 4 4 8 4" xfId="51891"/>
    <cellStyle name="Komma 4 4 9" xfId="14846"/>
    <cellStyle name="Komma 4 5" xfId="850"/>
    <cellStyle name="Komma 4 5 2" xfId="955"/>
    <cellStyle name="Komma 4 5 2 2" xfId="6189"/>
    <cellStyle name="Komma 4 5 2 2 2" xfId="19640"/>
    <cellStyle name="Komma 4 5 2 2 3" xfId="33124"/>
    <cellStyle name="Komma 4 5 2 2 4" xfId="46615"/>
    <cellStyle name="Komma 4 5 2 3" xfId="9545"/>
    <cellStyle name="Komma 4 5 2 3 2" xfId="22996"/>
    <cellStyle name="Komma 4 5 2 3 3" xfId="36480"/>
    <cellStyle name="Komma 4 5 2 3 4" xfId="49971"/>
    <cellStyle name="Komma 4 5 2 4" xfId="12901"/>
    <cellStyle name="Komma 4 5 2 4 2" xfId="26352"/>
    <cellStyle name="Komma 4 5 2 4 3" xfId="39836"/>
    <cellStyle name="Komma 4 5 2 4 4" xfId="53327"/>
    <cellStyle name="Komma 4 5 2 5" xfId="16283"/>
    <cellStyle name="Komma 4 5 2 6" xfId="29767"/>
    <cellStyle name="Komma 4 5 2 7" xfId="43258"/>
    <cellStyle name="Komma 4 5 2 8" xfId="2828"/>
    <cellStyle name="Komma 4 5 3" xfId="5062"/>
    <cellStyle name="Komma 4 5 3 2" xfId="18513"/>
    <cellStyle name="Komma 4 5 3 3" xfId="31997"/>
    <cellStyle name="Komma 4 5 3 4" xfId="45488"/>
    <cellStyle name="Komma 4 5 4" xfId="8418"/>
    <cellStyle name="Komma 4 5 4 2" xfId="21869"/>
    <cellStyle name="Komma 4 5 4 3" xfId="35353"/>
    <cellStyle name="Komma 4 5 4 4" xfId="48844"/>
    <cellStyle name="Komma 4 5 5" xfId="11774"/>
    <cellStyle name="Komma 4 5 5 2" xfId="25225"/>
    <cellStyle name="Komma 4 5 5 3" xfId="38709"/>
    <cellStyle name="Komma 4 5 5 4" xfId="52200"/>
    <cellStyle name="Komma 4 5 6" xfId="15156"/>
    <cellStyle name="Komma 4 5 7" xfId="28640"/>
    <cellStyle name="Komma 4 5 8" xfId="42131"/>
    <cellStyle name="Komma 4 5 9" xfId="1690"/>
    <cellStyle name="Komma 4 6" xfId="876"/>
    <cellStyle name="Komma 4 6 2" xfId="981"/>
    <cellStyle name="Komma 4 6 2 2" xfId="19079"/>
    <cellStyle name="Komma 4 6 2 3" xfId="32563"/>
    <cellStyle name="Komma 4 6 2 4" xfId="46054"/>
    <cellStyle name="Komma 4 6 2 5" xfId="5628"/>
    <cellStyle name="Komma 4 6 3" xfId="8984"/>
    <cellStyle name="Komma 4 6 3 2" xfId="22435"/>
    <cellStyle name="Komma 4 6 3 3" xfId="35919"/>
    <cellStyle name="Komma 4 6 3 4" xfId="49410"/>
    <cellStyle name="Komma 4 6 4" xfId="12340"/>
    <cellStyle name="Komma 4 6 4 2" xfId="25791"/>
    <cellStyle name="Komma 4 6 4 3" xfId="39275"/>
    <cellStyle name="Komma 4 6 4 4" xfId="52766"/>
    <cellStyle name="Komma 4 6 5" xfId="15722"/>
    <cellStyle name="Komma 4 6 6" xfId="29206"/>
    <cellStyle name="Komma 4 6 7" xfId="42697"/>
    <cellStyle name="Komma 4 6 8" xfId="2255"/>
    <cellStyle name="Komma 4 7" xfId="902"/>
    <cellStyle name="Komma 4 7 2" xfId="6733"/>
    <cellStyle name="Komma 4 7 2 2" xfId="20184"/>
    <cellStyle name="Komma 4 7 2 3" xfId="33668"/>
    <cellStyle name="Komma 4 7 2 4" xfId="47159"/>
    <cellStyle name="Komma 4 7 3" xfId="10089"/>
    <cellStyle name="Komma 4 7 3 2" xfId="23540"/>
    <cellStyle name="Komma 4 7 3 3" xfId="37024"/>
    <cellStyle name="Komma 4 7 3 4" xfId="50515"/>
    <cellStyle name="Komma 4 7 4" xfId="13445"/>
    <cellStyle name="Komma 4 7 4 2" xfId="26896"/>
    <cellStyle name="Komma 4 7 4 3" xfId="40380"/>
    <cellStyle name="Komma 4 7 4 4" xfId="53871"/>
    <cellStyle name="Komma 4 7 5" xfId="16827"/>
    <cellStyle name="Komma 4 7 6" xfId="30311"/>
    <cellStyle name="Komma 4 7 7" xfId="43802"/>
    <cellStyle name="Komma 4 7 8" xfId="3372"/>
    <cellStyle name="Komma 4 8" xfId="3879"/>
    <cellStyle name="Komma 4 8 2" xfId="7240"/>
    <cellStyle name="Komma 4 8 2 2" xfId="20691"/>
    <cellStyle name="Komma 4 8 2 3" xfId="34175"/>
    <cellStyle name="Komma 4 8 2 4" xfId="47666"/>
    <cellStyle name="Komma 4 8 3" xfId="10596"/>
    <cellStyle name="Komma 4 8 3 2" xfId="24047"/>
    <cellStyle name="Komma 4 8 3 3" xfId="37531"/>
    <cellStyle name="Komma 4 8 3 4" xfId="51022"/>
    <cellStyle name="Komma 4 8 4" xfId="13952"/>
    <cellStyle name="Komma 4 8 4 2" xfId="27403"/>
    <cellStyle name="Komma 4 8 4 3" xfId="40887"/>
    <cellStyle name="Komma 4 8 4 4" xfId="54378"/>
    <cellStyle name="Komma 4 8 5" xfId="17334"/>
    <cellStyle name="Komma 4 8 6" xfId="30818"/>
    <cellStyle name="Komma 4 8 7" xfId="44309"/>
    <cellStyle name="Komma 4 9" xfId="3952"/>
    <cellStyle name="Komma 4 9 2" xfId="7309"/>
    <cellStyle name="Komma 4 9 2 2" xfId="20760"/>
    <cellStyle name="Komma 4 9 2 3" xfId="34244"/>
    <cellStyle name="Komma 4 9 2 4" xfId="47735"/>
    <cellStyle name="Komma 4 9 3" xfId="10665"/>
    <cellStyle name="Komma 4 9 3 2" xfId="24116"/>
    <cellStyle name="Komma 4 9 3 3" xfId="37600"/>
    <cellStyle name="Komma 4 9 3 4" xfId="51091"/>
    <cellStyle name="Komma 4 9 4" xfId="14021"/>
    <cellStyle name="Komma 4 9 4 2" xfId="27472"/>
    <cellStyle name="Komma 4 9 4 3" xfId="40956"/>
    <cellStyle name="Komma 4 9 4 4" xfId="54447"/>
    <cellStyle name="Komma 4 9 5" xfId="17403"/>
    <cellStyle name="Komma 4 9 6" xfId="30887"/>
    <cellStyle name="Komma 4 9 7" xfId="44378"/>
    <cellStyle name="Komma 5" xfId="784"/>
    <cellStyle name="Komma 5 10" xfId="11251"/>
    <cellStyle name="Komma 5 10 2" xfId="24702"/>
    <cellStyle name="Komma 5 10 3" xfId="38186"/>
    <cellStyle name="Komma 5 10 4" xfId="51677"/>
    <cellStyle name="Komma 5 11" xfId="14632"/>
    <cellStyle name="Komma 5 12" xfId="28115"/>
    <cellStyle name="Komma 5 13" xfId="41606"/>
    <cellStyle name="Komma 5 14" xfId="1167"/>
    <cellStyle name="Komma 5 2" xfId="825"/>
    <cellStyle name="Komma 5 2 10" xfId="14734"/>
    <cellStyle name="Komma 5 2 11" xfId="28217"/>
    <cellStyle name="Komma 5 2 12" xfId="41708"/>
    <cellStyle name="Komma 5 2 13" xfId="1261"/>
    <cellStyle name="Komma 5 2 2" xfId="934"/>
    <cellStyle name="Komma 5 2 2 10" xfId="28467"/>
    <cellStyle name="Komma 5 2 2 11" xfId="41958"/>
    <cellStyle name="Komma 5 2 2 12" xfId="1499"/>
    <cellStyle name="Komma 5 2 2 2" xfId="2075"/>
    <cellStyle name="Komma 5 2 2 2 2" xfId="3216"/>
    <cellStyle name="Komma 5 2 2 2 2 2" xfId="6577"/>
    <cellStyle name="Komma 5 2 2 2 2 2 2" xfId="20028"/>
    <cellStyle name="Komma 5 2 2 2 2 2 3" xfId="33512"/>
    <cellStyle name="Komma 5 2 2 2 2 2 4" xfId="47003"/>
    <cellStyle name="Komma 5 2 2 2 2 3" xfId="9933"/>
    <cellStyle name="Komma 5 2 2 2 2 3 2" xfId="23384"/>
    <cellStyle name="Komma 5 2 2 2 2 3 3" xfId="36868"/>
    <cellStyle name="Komma 5 2 2 2 2 3 4" xfId="50359"/>
    <cellStyle name="Komma 5 2 2 2 2 4" xfId="13289"/>
    <cellStyle name="Komma 5 2 2 2 2 4 2" xfId="26740"/>
    <cellStyle name="Komma 5 2 2 2 2 4 3" xfId="40224"/>
    <cellStyle name="Komma 5 2 2 2 2 4 4" xfId="53715"/>
    <cellStyle name="Komma 5 2 2 2 2 5" xfId="16671"/>
    <cellStyle name="Komma 5 2 2 2 2 6" xfId="30155"/>
    <cellStyle name="Komma 5 2 2 2 2 7" xfId="43646"/>
    <cellStyle name="Komma 5 2 2 2 3" xfId="5450"/>
    <cellStyle name="Komma 5 2 2 2 3 2" xfId="18901"/>
    <cellStyle name="Komma 5 2 2 2 3 3" xfId="32385"/>
    <cellStyle name="Komma 5 2 2 2 3 4" xfId="45876"/>
    <cellStyle name="Komma 5 2 2 2 4" xfId="8806"/>
    <cellStyle name="Komma 5 2 2 2 4 2" xfId="22257"/>
    <cellStyle name="Komma 5 2 2 2 4 3" xfId="35741"/>
    <cellStyle name="Komma 5 2 2 2 4 4" xfId="49232"/>
    <cellStyle name="Komma 5 2 2 2 5" xfId="12162"/>
    <cellStyle name="Komma 5 2 2 2 5 2" xfId="25613"/>
    <cellStyle name="Komma 5 2 2 2 5 3" xfId="39097"/>
    <cellStyle name="Komma 5 2 2 2 5 4" xfId="52588"/>
    <cellStyle name="Komma 5 2 2 2 6" xfId="15544"/>
    <cellStyle name="Komma 5 2 2 2 7" xfId="29028"/>
    <cellStyle name="Komma 5 2 2 2 8" xfId="42519"/>
    <cellStyle name="Komma 5 2 2 3" xfId="2656"/>
    <cellStyle name="Komma 5 2 2 3 2" xfId="6017"/>
    <cellStyle name="Komma 5 2 2 3 2 2" xfId="19468"/>
    <cellStyle name="Komma 5 2 2 3 2 3" xfId="32952"/>
    <cellStyle name="Komma 5 2 2 3 2 4" xfId="46443"/>
    <cellStyle name="Komma 5 2 2 3 3" xfId="9373"/>
    <cellStyle name="Komma 5 2 2 3 3 2" xfId="22824"/>
    <cellStyle name="Komma 5 2 2 3 3 3" xfId="36308"/>
    <cellStyle name="Komma 5 2 2 3 3 4" xfId="49799"/>
    <cellStyle name="Komma 5 2 2 3 4" xfId="12729"/>
    <cellStyle name="Komma 5 2 2 3 4 2" xfId="26180"/>
    <cellStyle name="Komma 5 2 2 3 4 3" xfId="39664"/>
    <cellStyle name="Komma 5 2 2 3 4 4" xfId="53155"/>
    <cellStyle name="Komma 5 2 2 3 5" xfId="16111"/>
    <cellStyle name="Komma 5 2 2 3 6" xfId="29595"/>
    <cellStyle name="Komma 5 2 2 3 7" xfId="43086"/>
    <cellStyle name="Komma 5 2 2 4" xfId="3761"/>
    <cellStyle name="Komma 5 2 2 4 2" xfId="7122"/>
    <cellStyle name="Komma 5 2 2 4 2 2" xfId="20573"/>
    <cellStyle name="Komma 5 2 2 4 2 3" xfId="34057"/>
    <cellStyle name="Komma 5 2 2 4 2 4" xfId="47548"/>
    <cellStyle name="Komma 5 2 2 4 3" xfId="10478"/>
    <cellStyle name="Komma 5 2 2 4 3 2" xfId="23929"/>
    <cellStyle name="Komma 5 2 2 4 3 3" xfId="37413"/>
    <cellStyle name="Komma 5 2 2 4 3 4" xfId="50904"/>
    <cellStyle name="Komma 5 2 2 4 4" xfId="13834"/>
    <cellStyle name="Komma 5 2 2 4 4 2" xfId="27285"/>
    <cellStyle name="Komma 5 2 2 4 4 3" xfId="40769"/>
    <cellStyle name="Komma 5 2 2 4 4 4" xfId="54260"/>
    <cellStyle name="Komma 5 2 2 4 5" xfId="17216"/>
    <cellStyle name="Komma 5 2 2 4 6" xfId="30700"/>
    <cellStyle name="Komma 5 2 2 4 7" xfId="44191"/>
    <cellStyle name="Komma 5 2 2 5" xfId="4341"/>
    <cellStyle name="Komma 5 2 2 5 2" xfId="7698"/>
    <cellStyle name="Komma 5 2 2 5 2 2" xfId="21149"/>
    <cellStyle name="Komma 5 2 2 5 2 3" xfId="34633"/>
    <cellStyle name="Komma 5 2 2 5 2 4" xfId="48124"/>
    <cellStyle name="Komma 5 2 2 5 3" xfId="11054"/>
    <cellStyle name="Komma 5 2 2 5 3 2" xfId="24505"/>
    <cellStyle name="Komma 5 2 2 5 3 3" xfId="37989"/>
    <cellStyle name="Komma 5 2 2 5 3 4" xfId="51480"/>
    <cellStyle name="Komma 5 2 2 5 4" xfId="14410"/>
    <cellStyle name="Komma 5 2 2 5 4 2" xfId="27861"/>
    <cellStyle name="Komma 5 2 2 5 4 3" xfId="41345"/>
    <cellStyle name="Komma 5 2 2 5 4 4" xfId="54836"/>
    <cellStyle name="Komma 5 2 2 5 5" xfId="17792"/>
    <cellStyle name="Komma 5 2 2 5 6" xfId="31276"/>
    <cellStyle name="Komma 5 2 2 5 7" xfId="44767"/>
    <cellStyle name="Komma 5 2 2 6" xfId="4891"/>
    <cellStyle name="Komma 5 2 2 6 2" xfId="18342"/>
    <cellStyle name="Komma 5 2 2 6 3" xfId="31826"/>
    <cellStyle name="Komma 5 2 2 6 4" xfId="45317"/>
    <cellStyle name="Komma 5 2 2 7" xfId="8247"/>
    <cellStyle name="Komma 5 2 2 7 2" xfId="21698"/>
    <cellStyle name="Komma 5 2 2 7 3" xfId="35182"/>
    <cellStyle name="Komma 5 2 2 7 4" xfId="48673"/>
    <cellStyle name="Komma 5 2 2 8" xfId="11603"/>
    <cellStyle name="Komma 5 2 2 8 2" xfId="25054"/>
    <cellStyle name="Komma 5 2 2 8 3" xfId="38538"/>
    <cellStyle name="Komma 5 2 2 8 4" xfId="52029"/>
    <cellStyle name="Komma 5 2 2 9" xfId="14984"/>
    <cellStyle name="Komma 5 2 3" xfId="1826"/>
    <cellStyle name="Komma 5 2 3 2" xfId="2966"/>
    <cellStyle name="Komma 5 2 3 2 2" xfId="6327"/>
    <cellStyle name="Komma 5 2 3 2 2 2" xfId="19778"/>
    <cellStyle name="Komma 5 2 3 2 2 3" xfId="33262"/>
    <cellStyle name="Komma 5 2 3 2 2 4" xfId="46753"/>
    <cellStyle name="Komma 5 2 3 2 3" xfId="9683"/>
    <cellStyle name="Komma 5 2 3 2 3 2" xfId="23134"/>
    <cellStyle name="Komma 5 2 3 2 3 3" xfId="36618"/>
    <cellStyle name="Komma 5 2 3 2 3 4" xfId="50109"/>
    <cellStyle name="Komma 5 2 3 2 4" xfId="13039"/>
    <cellStyle name="Komma 5 2 3 2 4 2" xfId="26490"/>
    <cellStyle name="Komma 5 2 3 2 4 3" xfId="39974"/>
    <cellStyle name="Komma 5 2 3 2 4 4" xfId="53465"/>
    <cellStyle name="Komma 5 2 3 2 5" xfId="16421"/>
    <cellStyle name="Komma 5 2 3 2 6" xfId="29905"/>
    <cellStyle name="Komma 5 2 3 2 7" xfId="43396"/>
    <cellStyle name="Komma 5 2 3 3" xfId="5200"/>
    <cellStyle name="Komma 5 2 3 3 2" xfId="18651"/>
    <cellStyle name="Komma 5 2 3 3 3" xfId="32135"/>
    <cellStyle name="Komma 5 2 3 3 4" xfId="45626"/>
    <cellStyle name="Komma 5 2 3 4" xfId="8556"/>
    <cellStyle name="Komma 5 2 3 4 2" xfId="22007"/>
    <cellStyle name="Komma 5 2 3 4 3" xfId="35491"/>
    <cellStyle name="Komma 5 2 3 4 4" xfId="48982"/>
    <cellStyle name="Komma 5 2 3 5" xfId="11912"/>
    <cellStyle name="Komma 5 2 3 5 2" xfId="25363"/>
    <cellStyle name="Komma 5 2 3 5 3" xfId="38847"/>
    <cellStyle name="Komma 5 2 3 5 4" xfId="52338"/>
    <cellStyle name="Komma 5 2 3 6" xfId="15294"/>
    <cellStyle name="Komma 5 2 3 7" xfId="28778"/>
    <cellStyle name="Komma 5 2 3 8" xfId="42269"/>
    <cellStyle name="Komma 5 2 4" xfId="2405"/>
    <cellStyle name="Komma 5 2 4 2" xfId="5767"/>
    <cellStyle name="Komma 5 2 4 2 2" xfId="19218"/>
    <cellStyle name="Komma 5 2 4 2 3" xfId="32702"/>
    <cellStyle name="Komma 5 2 4 2 4" xfId="46193"/>
    <cellStyle name="Komma 5 2 4 3" xfId="9123"/>
    <cellStyle name="Komma 5 2 4 3 2" xfId="22574"/>
    <cellStyle name="Komma 5 2 4 3 3" xfId="36058"/>
    <cellStyle name="Komma 5 2 4 3 4" xfId="49549"/>
    <cellStyle name="Komma 5 2 4 4" xfId="12479"/>
    <cellStyle name="Komma 5 2 4 4 2" xfId="25930"/>
    <cellStyle name="Komma 5 2 4 4 3" xfId="39414"/>
    <cellStyle name="Komma 5 2 4 4 4" xfId="52905"/>
    <cellStyle name="Komma 5 2 4 5" xfId="15861"/>
    <cellStyle name="Komma 5 2 4 6" xfId="29345"/>
    <cellStyle name="Komma 5 2 4 7" xfId="42836"/>
    <cellStyle name="Komma 5 2 5" xfId="3511"/>
    <cellStyle name="Komma 5 2 5 2" xfId="6872"/>
    <cellStyle name="Komma 5 2 5 2 2" xfId="20323"/>
    <cellStyle name="Komma 5 2 5 2 3" xfId="33807"/>
    <cellStyle name="Komma 5 2 5 2 4" xfId="47298"/>
    <cellStyle name="Komma 5 2 5 3" xfId="10228"/>
    <cellStyle name="Komma 5 2 5 3 2" xfId="23679"/>
    <cellStyle name="Komma 5 2 5 3 3" xfId="37163"/>
    <cellStyle name="Komma 5 2 5 3 4" xfId="50654"/>
    <cellStyle name="Komma 5 2 5 4" xfId="13584"/>
    <cellStyle name="Komma 5 2 5 4 2" xfId="27035"/>
    <cellStyle name="Komma 5 2 5 4 3" xfId="40519"/>
    <cellStyle name="Komma 5 2 5 4 4" xfId="54010"/>
    <cellStyle name="Komma 5 2 5 5" xfId="16966"/>
    <cellStyle name="Komma 5 2 5 6" xfId="30450"/>
    <cellStyle name="Komma 5 2 5 7" xfId="43941"/>
    <cellStyle name="Komma 5 2 6" xfId="4091"/>
    <cellStyle name="Komma 5 2 6 2" xfId="7448"/>
    <cellStyle name="Komma 5 2 6 2 2" xfId="20899"/>
    <cellStyle name="Komma 5 2 6 2 3" xfId="34383"/>
    <cellStyle name="Komma 5 2 6 2 4" xfId="47874"/>
    <cellStyle name="Komma 5 2 6 3" xfId="10804"/>
    <cellStyle name="Komma 5 2 6 3 2" xfId="24255"/>
    <cellStyle name="Komma 5 2 6 3 3" xfId="37739"/>
    <cellStyle name="Komma 5 2 6 3 4" xfId="51230"/>
    <cellStyle name="Komma 5 2 6 4" xfId="14160"/>
    <cellStyle name="Komma 5 2 6 4 2" xfId="27611"/>
    <cellStyle name="Komma 5 2 6 4 3" xfId="41095"/>
    <cellStyle name="Komma 5 2 6 4 4" xfId="54586"/>
    <cellStyle name="Komma 5 2 6 5" xfId="17542"/>
    <cellStyle name="Komma 5 2 6 6" xfId="31026"/>
    <cellStyle name="Komma 5 2 6 7" xfId="44517"/>
    <cellStyle name="Komma 5 2 7" xfId="4641"/>
    <cellStyle name="Komma 5 2 7 2" xfId="18092"/>
    <cellStyle name="Komma 5 2 7 3" xfId="31576"/>
    <cellStyle name="Komma 5 2 7 4" xfId="45067"/>
    <cellStyle name="Komma 5 2 8" xfId="7997"/>
    <cellStyle name="Komma 5 2 8 2" xfId="21448"/>
    <cellStyle name="Komma 5 2 8 3" xfId="34932"/>
    <cellStyle name="Komma 5 2 8 4" xfId="48423"/>
    <cellStyle name="Komma 5 2 9" xfId="11353"/>
    <cellStyle name="Komma 5 2 9 2" xfId="24804"/>
    <cellStyle name="Komma 5 2 9 3" xfId="38288"/>
    <cellStyle name="Komma 5 2 9 4" xfId="51779"/>
    <cellStyle name="Komma 5 3" xfId="856"/>
    <cellStyle name="Komma 5 3 10" xfId="28366"/>
    <cellStyle name="Komma 5 3 11" xfId="41857"/>
    <cellStyle name="Komma 5 3 12" xfId="1401"/>
    <cellStyle name="Komma 5 3 2" xfId="961"/>
    <cellStyle name="Komma 5 3 2 2" xfId="3115"/>
    <cellStyle name="Komma 5 3 2 2 2" xfId="6476"/>
    <cellStyle name="Komma 5 3 2 2 2 2" xfId="19927"/>
    <cellStyle name="Komma 5 3 2 2 2 3" xfId="33411"/>
    <cellStyle name="Komma 5 3 2 2 2 4" xfId="46902"/>
    <cellStyle name="Komma 5 3 2 2 3" xfId="9832"/>
    <cellStyle name="Komma 5 3 2 2 3 2" xfId="23283"/>
    <cellStyle name="Komma 5 3 2 2 3 3" xfId="36767"/>
    <cellStyle name="Komma 5 3 2 2 3 4" xfId="50258"/>
    <cellStyle name="Komma 5 3 2 2 4" xfId="13188"/>
    <cellStyle name="Komma 5 3 2 2 4 2" xfId="26639"/>
    <cellStyle name="Komma 5 3 2 2 4 3" xfId="40123"/>
    <cellStyle name="Komma 5 3 2 2 4 4" xfId="53614"/>
    <cellStyle name="Komma 5 3 2 2 5" xfId="16570"/>
    <cellStyle name="Komma 5 3 2 2 6" xfId="30054"/>
    <cellStyle name="Komma 5 3 2 2 7" xfId="43545"/>
    <cellStyle name="Komma 5 3 2 3" xfId="5349"/>
    <cellStyle name="Komma 5 3 2 3 2" xfId="18800"/>
    <cellStyle name="Komma 5 3 2 3 3" xfId="32284"/>
    <cellStyle name="Komma 5 3 2 3 4" xfId="45775"/>
    <cellStyle name="Komma 5 3 2 4" xfId="8705"/>
    <cellStyle name="Komma 5 3 2 4 2" xfId="22156"/>
    <cellStyle name="Komma 5 3 2 4 3" xfId="35640"/>
    <cellStyle name="Komma 5 3 2 4 4" xfId="49131"/>
    <cellStyle name="Komma 5 3 2 5" xfId="12061"/>
    <cellStyle name="Komma 5 3 2 5 2" xfId="25512"/>
    <cellStyle name="Komma 5 3 2 5 3" xfId="38996"/>
    <cellStyle name="Komma 5 3 2 5 4" xfId="52487"/>
    <cellStyle name="Komma 5 3 2 6" xfId="15443"/>
    <cellStyle name="Komma 5 3 2 7" xfId="28927"/>
    <cellStyle name="Komma 5 3 2 8" xfId="42418"/>
    <cellStyle name="Komma 5 3 2 9" xfId="1975"/>
    <cellStyle name="Komma 5 3 3" xfId="2555"/>
    <cellStyle name="Komma 5 3 3 2" xfId="5916"/>
    <cellStyle name="Komma 5 3 3 2 2" xfId="19367"/>
    <cellStyle name="Komma 5 3 3 2 3" xfId="32851"/>
    <cellStyle name="Komma 5 3 3 2 4" xfId="46342"/>
    <cellStyle name="Komma 5 3 3 3" xfId="9272"/>
    <cellStyle name="Komma 5 3 3 3 2" xfId="22723"/>
    <cellStyle name="Komma 5 3 3 3 3" xfId="36207"/>
    <cellStyle name="Komma 5 3 3 3 4" xfId="49698"/>
    <cellStyle name="Komma 5 3 3 4" xfId="12628"/>
    <cellStyle name="Komma 5 3 3 4 2" xfId="26079"/>
    <cellStyle name="Komma 5 3 3 4 3" xfId="39563"/>
    <cellStyle name="Komma 5 3 3 4 4" xfId="53054"/>
    <cellStyle name="Komma 5 3 3 5" xfId="16010"/>
    <cellStyle name="Komma 5 3 3 6" xfId="29494"/>
    <cellStyle name="Komma 5 3 3 7" xfId="42985"/>
    <cellStyle name="Komma 5 3 4" xfId="3660"/>
    <cellStyle name="Komma 5 3 4 2" xfId="7021"/>
    <cellStyle name="Komma 5 3 4 2 2" xfId="20472"/>
    <cellStyle name="Komma 5 3 4 2 3" xfId="33956"/>
    <cellStyle name="Komma 5 3 4 2 4" xfId="47447"/>
    <cellStyle name="Komma 5 3 4 3" xfId="10377"/>
    <cellStyle name="Komma 5 3 4 3 2" xfId="23828"/>
    <cellStyle name="Komma 5 3 4 3 3" xfId="37312"/>
    <cellStyle name="Komma 5 3 4 3 4" xfId="50803"/>
    <cellStyle name="Komma 5 3 4 4" xfId="13733"/>
    <cellStyle name="Komma 5 3 4 4 2" xfId="27184"/>
    <cellStyle name="Komma 5 3 4 4 3" xfId="40668"/>
    <cellStyle name="Komma 5 3 4 4 4" xfId="54159"/>
    <cellStyle name="Komma 5 3 4 5" xfId="17115"/>
    <cellStyle name="Komma 5 3 4 6" xfId="30599"/>
    <cellStyle name="Komma 5 3 4 7" xfId="44090"/>
    <cellStyle name="Komma 5 3 5" xfId="4240"/>
    <cellStyle name="Komma 5 3 5 2" xfId="7597"/>
    <cellStyle name="Komma 5 3 5 2 2" xfId="21048"/>
    <cellStyle name="Komma 5 3 5 2 3" xfId="34532"/>
    <cellStyle name="Komma 5 3 5 2 4" xfId="48023"/>
    <cellStyle name="Komma 5 3 5 3" xfId="10953"/>
    <cellStyle name="Komma 5 3 5 3 2" xfId="24404"/>
    <cellStyle name="Komma 5 3 5 3 3" xfId="37888"/>
    <cellStyle name="Komma 5 3 5 3 4" xfId="51379"/>
    <cellStyle name="Komma 5 3 5 4" xfId="14309"/>
    <cellStyle name="Komma 5 3 5 4 2" xfId="27760"/>
    <cellStyle name="Komma 5 3 5 4 3" xfId="41244"/>
    <cellStyle name="Komma 5 3 5 4 4" xfId="54735"/>
    <cellStyle name="Komma 5 3 5 5" xfId="17691"/>
    <cellStyle name="Komma 5 3 5 6" xfId="31175"/>
    <cellStyle name="Komma 5 3 5 7" xfId="44666"/>
    <cellStyle name="Komma 5 3 6" xfId="4790"/>
    <cellStyle name="Komma 5 3 6 2" xfId="18241"/>
    <cellStyle name="Komma 5 3 6 3" xfId="31725"/>
    <cellStyle name="Komma 5 3 6 4" xfId="45216"/>
    <cellStyle name="Komma 5 3 7" xfId="8146"/>
    <cellStyle name="Komma 5 3 7 2" xfId="21597"/>
    <cellStyle name="Komma 5 3 7 3" xfId="35081"/>
    <cellStyle name="Komma 5 3 7 4" xfId="48572"/>
    <cellStyle name="Komma 5 3 8" xfId="11502"/>
    <cellStyle name="Komma 5 3 8 2" xfId="24953"/>
    <cellStyle name="Komma 5 3 8 3" xfId="38437"/>
    <cellStyle name="Komma 5 3 8 4" xfId="51928"/>
    <cellStyle name="Komma 5 3 9" xfId="14883"/>
    <cellStyle name="Komma 5 4" xfId="882"/>
    <cellStyle name="Komma 5 4 2" xfId="987"/>
    <cellStyle name="Komma 5 4 2 2" xfId="6226"/>
    <cellStyle name="Komma 5 4 2 2 2" xfId="19677"/>
    <cellStyle name="Komma 5 4 2 2 3" xfId="33161"/>
    <cellStyle name="Komma 5 4 2 2 4" xfId="46652"/>
    <cellStyle name="Komma 5 4 2 3" xfId="9582"/>
    <cellStyle name="Komma 5 4 2 3 2" xfId="23033"/>
    <cellStyle name="Komma 5 4 2 3 3" xfId="36517"/>
    <cellStyle name="Komma 5 4 2 3 4" xfId="50008"/>
    <cellStyle name="Komma 5 4 2 4" xfId="12938"/>
    <cellStyle name="Komma 5 4 2 4 2" xfId="26389"/>
    <cellStyle name="Komma 5 4 2 4 3" xfId="39873"/>
    <cellStyle name="Komma 5 4 2 4 4" xfId="53364"/>
    <cellStyle name="Komma 5 4 2 5" xfId="16320"/>
    <cellStyle name="Komma 5 4 2 6" xfId="29804"/>
    <cellStyle name="Komma 5 4 2 7" xfId="43295"/>
    <cellStyle name="Komma 5 4 2 8" xfId="2865"/>
    <cellStyle name="Komma 5 4 3" xfId="5099"/>
    <cellStyle name="Komma 5 4 3 2" xfId="18550"/>
    <cellStyle name="Komma 5 4 3 3" xfId="32034"/>
    <cellStyle name="Komma 5 4 3 4" xfId="45525"/>
    <cellStyle name="Komma 5 4 4" xfId="8455"/>
    <cellStyle name="Komma 5 4 4 2" xfId="21906"/>
    <cellStyle name="Komma 5 4 4 3" xfId="35390"/>
    <cellStyle name="Komma 5 4 4 4" xfId="48881"/>
    <cellStyle name="Komma 5 4 5" xfId="11811"/>
    <cellStyle name="Komma 5 4 5 2" xfId="25262"/>
    <cellStyle name="Komma 5 4 5 3" xfId="38746"/>
    <cellStyle name="Komma 5 4 5 4" xfId="52237"/>
    <cellStyle name="Komma 5 4 6" xfId="15193"/>
    <cellStyle name="Komma 5 4 7" xfId="28677"/>
    <cellStyle name="Komma 5 4 8" xfId="42168"/>
    <cellStyle name="Komma 5 4 9" xfId="1726"/>
    <cellStyle name="Komma 5 5" xfId="908"/>
    <cellStyle name="Komma 5 5 2" xfId="5665"/>
    <cellStyle name="Komma 5 5 2 2" xfId="19116"/>
    <cellStyle name="Komma 5 5 2 3" xfId="32600"/>
    <cellStyle name="Komma 5 5 2 4" xfId="46091"/>
    <cellStyle name="Komma 5 5 3" xfId="9021"/>
    <cellStyle name="Komma 5 5 3 2" xfId="22472"/>
    <cellStyle name="Komma 5 5 3 3" xfId="35956"/>
    <cellStyle name="Komma 5 5 3 4" xfId="49447"/>
    <cellStyle name="Komma 5 5 4" xfId="12377"/>
    <cellStyle name="Komma 5 5 4 2" xfId="25828"/>
    <cellStyle name="Komma 5 5 4 3" xfId="39312"/>
    <cellStyle name="Komma 5 5 4 4" xfId="52803"/>
    <cellStyle name="Komma 5 5 5" xfId="15759"/>
    <cellStyle name="Komma 5 5 6" xfId="29243"/>
    <cellStyle name="Komma 5 5 7" xfId="42734"/>
    <cellStyle name="Komma 5 5 8" xfId="2303"/>
    <cellStyle name="Komma 5 6" xfId="3409"/>
    <cellStyle name="Komma 5 6 2" xfId="6770"/>
    <cellStyle name="Komma 5 6 2 2" xfId="20221"/>
    <cellStyle name="Komma 5 6 2 3" xfId="33705"/>
    <cellStyle name="Komma 5 6 2 4" xfId="47196"/>
    <cellStyle name="Komma 5 6 3" xfId="10126"/>
    <cellStyle name="Komma 5 6 3 2" xfId="23577"/>
    <cellStyle name="Komma 5 6 3 3" xfId="37061"/>
    <cellStyle name="Komma 5 6 3 4" xfId="50552"/>
    <cellStyle name="Komma 5 6 4" xfId="13482"/>
    <cellStyle name="Komma 5 6 4 2" xfId="26933"/>
    <cellStyle name="Komma 5 6 4 3" xfId="40417"/>
    <cellStyle name="Komma 5 6 4 4" xfId="53908"/>
    <cellStyle name="Komma 5 6 5" xfId="16864"/>
    <cellStyle name="Komma 5 6 6" xfId="30348"/>
    <cellStyle name="Komma 5 6 7" xfId="43839"/>
    <cellStyle name="Komma 5 7" xfId="3989"/>
    <cellStyle name="Komma 5 7 2" xfId="7346"/>
    <cellStyle name="Komma 5 7 2 2" xfId="20797"/>
    <cellStyle name="Komma 5 7 2 3" xfId="34281"/>
    <cellStyle name="Komma 5 7 2 4" xfId="47772"/>
    <cellStyle name="Komma 5 7 3" xfId="10702"/>
    <cellStyle name="Komma 5 7 3 2" xfId="24153"/>
    <cellStyle name="Komma 5 7 3 3" xfId="37637"/>
    <cellStyle name="Komma 5 7 3 4" xfId="51128"/>
    <cellStyle name="Komma 5 7 4" xfId="14058"/>
    <cellStyle name="Komma 5 7 4 2" xfId="27509"/>
    <cellStyle name="Komma 5 7 4 3" xfId="40993"/>
    <cellStyle name="Komma 5 7 4 4" xfId="54484"/>
    <cellStyle name="Komma 5 7 5" xfId="17440"/>
    <cellStyle name="Komma 5 7 6" xfId="30924"/>
    <cellStyle name="Komma 5 7 7" xfId="44415"/>
    <cellStyle name="Komma 5 8" xfId="4539"/>
    <cellStyle name="Komma 5 8 2" xfId="17990"/>
    <cellStyle name="Komma 5 8 3" xfId="31474"/>
    <cellStyle name="Komma 5 8 4" xfId="44965"/>
    <cellStyle name="Komma 5 9" xfId="7895"/>
    <cellStyle name="Komma 5 9 2" xfId="21346"/>
    <cellStyle name="Komma 5 9 3" xfId="34830"/>
    <cellStyle name="Komma 5 9 4" xfId="48321"/>
    <cellStyle name="Komma 6" xfId="785"/>
    <cellStyle name="Komma 6 10" xfId="11270"/>
    <cellStyle name="Komma 6 10 2" xfId="24721"/>
    <cellStyle name="Komma 6 10 3" xfId="38205"/>
    <cellStyle name="Komma 6 10 4" xfId="51696"/>
    <cellStyle name="Komma 6 11" xfId="14651"/>
    <cellStyle name="Komma 6 12" xfId="28134"/>
    <cellStyle name="Komma 6 13" xfId="41625"/>
    <cellStyle name="Komma 6 14" xfId="1186"/>
    <cellStyle name="Komma 6 2" xfId="826"/>
    <cellStyle name="Komma 6 2 10" xfId="14753"/>
    <cellStyle name="Komma 6 2 11" xfId="28236"/>
    <cellStyle name="Komma 6 2 12" xfId="41727"/>
    <cellStyle name="Komma 6 2 13" xfId="1280"/>
    <cellStyle name="Komma 6 2 2" xfId="935"/>
    <cellStyle name="Komma 6 2 2 10" xfId="28486"/>
    <cellStyle name="Komma 6 2 2 11" xfId="41977"/>
    <cellStyle name="Komma 6 2 2 12" xfId="1518"/>
    <cellStyle name="Komma 6 2 2 2" xfId="2094"/>
    <cellStyle name="Komma 6 2 2 2 2" xfId="3235"/>
    <cellStyle name="Komma 6 2 2 2 2 2" xfId="6596"/>
    <cellStyle name="Komma 6 2 2 2 2 2 2" xfId="20047"/>
    <cellStyle name="Komma 6 2 2 2 2 2 3" xfId="33531"/>
    <cellStyle name="Komma 6 2 2 2 2 2 4" xfId="47022"/>
    <cellStyle name="Komma 6 2 2 2 2 3" xfId="9952"/>
    <cellStyle name="Komma 6 2 2 2 2 3 2" xfId="23403"/>
    <cellStyle name="Komma 6 2 2 2 2 3 3" xfId="36887"/>
    <cellStyle name="Komma 6 2 2 2 2 3 4" xfId="50378"/>
    <cellStyle name="Komma 6 2 2 2 2 4" xfId="13308"/>
    <cellStyle name="Komma 6 2 2 2 2 4 2" xfId="26759"/>
    <cellStyle name="Komma 6 2 2 2 2 4 3" xfId="40243"/>
    <cellStyle name="Komma 6 2 2 2 2 4 4" xfId="53734"/>
    <cellStyle name="Komma 6 2 2 2 2 5" xfId="16690"/>
    <cellStyle name="Komma 6 2 2 2 2 6" xfId="30174"/>
    <cellStyle name="Komma 6 2 2 2 2 7" xfId="43665"/>
    <cellStyle name="Komma 6 2 2 2 3" xfId="5469"/>
    <cellStyle name="Komma 6 2 2 2 3 2" xfId="18920"/>
    <cellStyle name="Komma 6 2 2 2 3 3" xfId="32404"/>
    <cellStyle name="Komma 6 2 2 2 3 4" xfId="45895"/>
    <cellStyle name="Komma 6 2 2 2 4" xfId="8825"/>
    <cellStyle name="Komma 6 2 2 2 4 2" xfId="22276"/>
    <cellStyle name="Komma 6 2 2 2 4 3" xfId="35760"/>
    <cellStyle name="Komma 6 2 2 2 4 4" xfId="49251"/>
    <cellStyle name="Komma 6 2 2 2 5" xfId="12181"/>
    <cellStyle name="Komma 6 2 2 2 5 2" xfId="25632"/>
    <cellStyle name="Komma 6 2 2 2 5 3" xfId="39116"/>
    <cellStyle name="Komma 6 2 2 2 5 4" xfId="52607"/>
    <cellStyle name="Komma 6 2 2 2 6" xfId="15563"/>
    <cellStyle name="Komma 6 2 2 2 7" xfId="29047"/>
    <cellStyle name="Komma 6 2 2 2 8" xfId="42538"/>
    <cellStyle name="Komma 6 2 2 3" xfId="2675"/>
    <cellStyle name="Komma 6 2 2 3 2" xfId="6036"/>
    <cellStyle name="Komma 6 2 2 3 2 2" xfId="19487"/>
    <cellStyle name="Komma 6 2 2 3 2 3" xfId="32971"/>
    <cellStyle name="Komma 6 2 2 3 2 4" xfId="46462"/>
    <cellStyle name="Komma 6 2 2 3 3" xfId="9392"/>
    <cellStyle name="Komma 6 2 2 3 3 2" xfId="22843"/>
    <cellStyle name="Komma 6 2 2 3 3 3" xfId="36327"/>
    <cellStyle name="Komma 6 2 2 3 3 4" xfId="49818"/>
    <cellStyle name="Komma 6 2 2 3 4" xfId="12748"/>
    <cellStyle name="Komma 6 2 2 3 4 2" xfId="26199"/>
    <cellStyle name="Komma 6 2 2 3 4 3" xfId="39683"/>
    <cellStyle name="Komma 6 2 2 3 4 4" xfId="53174"/>
    <cellStyle name="Komma 6 2 2 3 5" xfId="16130"/>
    <cellStyle name="Komma 6 2 2 3 6" xfId="29614"/>
    <cellStyle name="Komma 6 2 2 3 7" xfId="43105"/>
    <cellStyle name="Komma 6 2 2 4" xfId="3780"/>
    <cellStyle name="Komma 6 2 2 4 2" xfId="7141"/>
    <cellStyle name="Komma 6 2 2 4 2 2" xfId="20592"/>
    <cellStyle name="Komma 6 2 2 4 2 3" xfId="34076"/>
    <cellStyle name="Komma 6 2 2 4 2 4" xfId="47567"/>
    <cellStyle name="Komma 6 2 2 4 3" xfId="10497"/>
    <cellStyle name="Komma 6 2 2 4 3 2" xfId="23948"/>
    <cellStyle name="Komma 6 2 2 4 3 3" xfId="37432"/>
    <cellStyle name="Komma 6 2 2 4 3 4" xfId="50923"/>
    <cellStyle name="Komma 6 2 2 4 4" xfId="13853"/>
    <cellStyle name="Komma 6 2 2 4 4 2" xfId="27304"/>
    <cellStyle name="Komma 6 2 2 4 4 3" xfId="40788"/>
    <cellStyle name="Komma 6 2 2 4 4 4" xfId="54279"/>
    <cellStyle name="Komma 6 2 2 4 5" xfId="17235"/>
    <cellStyle name="Komma 6 2 2 4 6" xfId="30719"/>
    <cellStyle name="Komma 6 2 2 4 7" xfId="44210"/>
    <cellStyle name="Komma 6 2 2 5" xfId="4360"/>
    <cellStyle name="Komma 6 2 2 5 2" xfId="7717"/>
    <cellStyle name="Komma 6 2 2 5 2 2" xfId="21168"/>
    <cellStyle name="Komma 6 2 2 5 2 3" xfId="34652"/>
    <cellStyle name="Komma 6 2 2 5 2 4" xfId="48143"/>
    <cellStyle name="Komma 6 2 2 5 3" xfId="11073"/>
    <cellStyle name="Komma 6 2 2 5 3 2" xfId="24524"/>
    <cellStyle name="Komma 6 2 2 5 3 3" xfId="38008"/>
    <cellStyle name="Komma 6 2 2 5 3 4" xfId="51499"/>
    <cellStyle name="Komma 6 2 2 5 4" xfId="14429"/>
    <cellStyle name="Komma 6 2 2 5 4 2" xfId="27880"/>
    <cellStyle name="Komma 6 2 2 5 4 3" xfId="41364"/>
    <cellStyle name="Komma 6 2 2 5 4 4" xfId="54855"/>
    <cellStyle name="Komma 6 2 2 5 5" xfId="17811"/>
    <cellStyle name="Komma 6 2 2 5 6" xfId="31295"/>
    <cellStyle name="Komma 6 2 2 5 7" xfId="44786"/>
    <cellStyle name="Komma 6 2 2 6" xfId="4910"/>
    <cellStyle name="Komma 6 2 2 6 2" xfId="18361"/>
    <cellStyle name="Komma 6 2 2 6 3" xfId="31845"/>
    <cellStyle name="Komma 6 2 2 6 4" xfId="45336"/>
    <cellStyle name="Komma 6 2 2 7" xfId="8266"/>
    <cellStyle name="Komma 6 2 2 7 2" xfId="21717"/>
    <cellStyle name="Komma 6 2 2 7 3" xfId="35201"/>
    <cellStyle name="Komma 6 2 2 7 4" xfId="48692"/>
    <cellStyle name="Komma 6 2 2 8" xfId="11622"/>
    <cellStyle name="Komma 6 2 2 8 2" xfId="25073"/>
    <cellStyle name="Komma 6 2 2 8 3" xfId="38557"/>
    <cellStyle name="Komma 6 2 2 8 4" xfId="52048"/>
    <cellStyle name="Komma 6 2 2 9" xfId="15003"/>
    <cellStyle name="Komma 6 2 3" xfId="1845"/>
    <cellStyle name="Komma 6 2 3 2" xfId="2985"/>
    <cellStyle name="Komma 6 2 3 2 2" xfId="6346"/>
    <cellStyle name="Komma 6 2 3 2 2 2" xfId="19797"/>
    <cellStyle name="Komma 6 2 3 2 2 3" xfId="33281"/>
    <cellStyle name="Komma 6 2 3 2 2 4" xfId="46772"/>
    <cellStyle name="Komma 6 2 3 2 3" xfId="9702"/>
    <cellStyle name="Komma 6 2 3 2 3 2" xfId="23153"/>
    <cellStyle name="Komma 6 2 3 2 3 3" xfId="36637"/>
    <cellStyle name="Komma 6 2 3 2 3 4" xfId="50128"/>
    <cellStyle name="Komma 6 2 3 2 4" xfId="13058"/>
    <cellStyle name="Komma 6 2 3 2 4 2" xfId="26509"/>
    <cellStyle name="Komma 6 2 3 2 4 3" xfId="39993"/>
    <cellStyle name="Komma 6 2 3 2 4 4" xfId="53484"/>
    <cellStyle name="Komma 6 2 3 2 5" xfId="16440"/>
    <cellStyle name="Komma 6 2 3 2 6" xfId="29924"/>
    <cellStyle name="Komma 6 2 3 2 7" xfId="43415"/>
    <cellStyle name="Komma 6 2 3 3" xfId="5219"/>
    <cellStyle name="Komma 6 2 3 3 2" xfId="18670"/>
    <cellStyle name="Komma 6 2 3 3 3" xfId="32154"/>
    <cellStyle name="Komma 6 2 3 3 4" xfId="45645"/>
    <cellStyle name="Komma 6 2 3 4" xfId="8575"/>
    <cellStyle name="Komma 6 2 3 4 2" xfId="22026"/>
    <cellStyle name="Komma 6 2 3 4 3" xfId="35510"/>
    <cellStyle name="Komma 6 2 3 4 4" xfId="49001"/>
    <cellStyle name="Komma 6 2 3 5" xfId="11931"/>
    <cellStyle name="Komma 6 2 3 5 2" xfId="25382"/>
    <cellStyle name="Komma 6 2 3 5 3" xfId="38866"/>
    <cellStyle name="Komma 6 2 3 5 4" xfId="52357"/>
    <cellStyle name="Komma 6 2 3 6" xfId="15313"/>
    <cellStyle name="Komma 6 2 3 7" xfId="28797"/>
    <cellStyle name="Komma 6 2 3 8" xfId="42288"/>
    <cellStyle name="Komma 6 2 4" xfId="2424"/>
    <cellStyle name="Komma 6 2 4 2" xfId="5786"/>
    <cellStyle name="Komma 6 2 4 2 2" xfId="19237"/>
    <cellStyle name="Komma 6 2 4 2 3" xfId="32721"/>
    <cellStyle name="Komma 6 2 4 2 4" xfId="46212"/>
    <cellStyle name="Komma 6 2 4 3" xfId="9142"/>
    <cellStyle name="Komma 6 2 4 3 2" xfId="22593"/>
    <cellStyle name="Komma 6 2 4 3 3" xfId="36077"/>
    <cellStyle name="Komma 6 2 4 3 4" xfId="49568"/>
    <cellStyle name="Komma 6 2 4 4" xfId="12498"/>
    <cellStyle name="Komma 6 2 4 4 2" xfId="25949"/>
    <cellStyle name="Komma 6 2 4 4 3" xfId="39433"/>
    <cellStyle name="Komma 6 2 4 4 4" xfId="52924"/>
    <cellStyle name="Komma 6 2 4 5" xfId="15880"/>
    <cellStyle name="Komma 6 2 4 6" xfId="29364"/>
    <cellStyle name="Komma 6 2 4 7" xfId="42855"/>
    <cellStyle name="Komma 6 2 5" xfId="3530"/>
    <cellStyle name="Komma 6 2 5 2" xfId="6891"/>
    <cellStyle name="Komma 6 2 5 2 2" xfId="20342"/>
    <cellStyle name="Komma 6 2 5 2 3" xfId="33826"/>
    <cellStyle name="Komma 6 2 5 2 4" xfId="47317"/>
    <cellStyle name="Komma 6 2 5 3" xfId="10247"/>
    <cellStyle name="Komma 6 2 5 3 2" xfId="23698"/>
    <cellStyle name="Komma 6 2 5 3 3" xfId="37182"/>
    <cellStyle name="Komma 6 2 5 3 4" xfId="50673"/>
    <cellStyle name="Komma 6 2 5 4" xfId="13603"/>
    <cellStyle name="Komma 6 2 5 4 2" xfId="27054"/>
    <cellStyle name="Komma 6 2 5 4 3" xfId="40538"/>
    <cellStyle name="Komma 6 2 5 4 4" xfId="54029"/>
    <cellStyle name="Komma 6 2 5 5" xfId="16985"/>
    <cellStyle name="Komma 6 2 5 6" xfId="30469"/>
    <cellStyle name="Komma 6 2 5 7" xfId="43960"/>
    <cellStyle name="Komma 6 2 6" xfId="4110"/>
    <cellStyle name="Komma 6 2 6 2" xfId="7467"/>
    <cellStyle name="Komma 6 2 6 2 2" xfId="20918"/>
    <cellStyle name="Komma 6 2 6 2 3" xfId="34402"/>
    <cellStyle name="Komma 6 2 6 2 4" xfId="47893"/>
    <cellStyle name="Komma 6 2 6 3" xfId="10823"/>
    <cellStyle name="Komma 6 2 6 3 2" xfId="24274"/>
    <cellStyle name="Komma 6 2 6 3 3" xfId="37758"/>
    <cellStyle name="Komma 6 2 6 3 4" xfId="51249"/>
    <cellStyle name="Komma 6 2 6 4" xfId="14179"/>
    <cellStyle name="Komma 6 2 6 4 2" xfId="27630"/>
    <cellStyle name="Komma 6 2 6 4 3" xfId="41114"/>
    <cellStyle name="Komma 6 2 6 4 4" xfId="54605"/>
    <cellStyle name="Komma 6 2 6 5" xfId="17561"/>
    <cellStyle name="Komma 6 2 6 6" xfId="31045"/>
    <cellStyle name="Komma 6 2 6 7" xfId="44536"/>
    <cellStyle name="Komma 6 2 7" xfId="4660"/>
    <cellStyle name="Komma 6 2 7 2" xfId="18111"/>
    <cellStyle name="Komma 6 2 7 3" xfId="31595"/>
    <cellStyle name="Komma 6 2 7 4" xfId="45086"/>
    <cellStyle name="Komma 6 2 8" xfId="8016"/>
    <cellStyle name="Komma 6 2 8 2" xfId="21467"/>
    <cellStyle name="Komma 6 2 8 3" xfId="34951"/>
    <cellStyle name="Komma 6 2 8 4" xfId="48442"/>
    <cellStyle name="Komma 6 2 9" xfId="11372"/>
    <cellStyle name="Komma 6 2 9 2" xfId="24823"/>
    <cellStyle name="Komma 6 2 9 3" xfId="38307"/>
    <cellStyle name="Komma 6 2 9 4" xfId="51798"/>
    <cellStyle name="Komma 6 3" xfId="857"/>
    <cellStyle name="Komma 6 3 10" xfId="28385"/>
    <cellStyle name="Komma 6 3 11" xfId="41876"/>
    <cellStyle name="Komma 6 3 12" xfId="1420"/>
    <cellStyle name="Komma 6 3 2" xfId="962"/>
    <cellStyle name="Komma 6 3 2 2" xfId="3134"/>
    <cellStyle name="Komma 6 3 2 2 2" xfId="6495"/>
    <cellStyle name="Komma 6 3 2 2 2 2" xfId="19946"/>
    <cellStyle name="Komma 6 3 2 2 2 3" xfId="33430"/>
    <cellStyle name="Komma 6 3 2 2 2 4" xfId="46921"/>
    <cellStyle name="Komma 6 3 2 2 3" xfId="9851"/>
    <cellStyle name="Komma 6 3 2 2 3 2" xfId="23302"/>
    <cellStyle name="Komma 6 3 2 2 3 3" xfId="36786"/>
    <cellStyle name="Komma 6 3 2 2 3 4" xfId="50277"/>
    <cellStyle name="Komma 6 3 2 2 4" xfId="13207"/>
    <cellStyle name="Komma 6 3 2 2 4 2" xfId="26658"/>
    <cellStyle name="Komma 6 3 2 2 4 3" xfId="40142"/>
    <cellStyle name="Komma 6 3 2 2 4 4" xfId="53633"/>
    <cellStyle name="Komma 6 3 2 2 5" xfId="16589"/>
    <cellStyle name="Komma 6 3 2 2 6" xfId="30073"/>
    <cellStyle name="Komma 6 3 2 2 7" xfId="43564"/>
    <cellStyle name="Komma 6 3 2 3" xfId="5368"/>
    <cellStyle name="Komma 6 3 2 3 2" xfId="18819"/>
    <cellStyle name="Komma 6 3 2 3 3" xfId="32303"/>
    <cellStyle name="Komma 6 3 2 3 4" xfId="45794"/>
    <cellStyle name="Komma 6 3 2 4" xfId="8724"/>
    <cellStyle name="Komma 6 3 2 4 2" xfId="22175"/>
    <cellStyle name="Komma 6 3 2 4 3" xfId="35659"/>
    <cellStyle name="Komma 6 3 2 4 4" xfId="49150"/>
    <cellStyle name="Komma 6 3 2 5" xfId="12080"/>
    <cellStyle name="Komma 6 3 2 5 2" xfId="25531"/>
    <cellStyle name="Komma 6 3 2 5 3" xfId="39015"/>
    <cellStyle name="Komma 6 3 2 5 4" xfId="52506"/>
    <cellStyle name="Komma 6 3 2 6" xfId="15462"/>
    <cellStyle name="Komma 6 3 2 7" xfId="28946"/>
    <cellStyle name="Komma 6 3 2 8" xfId="42437"/>
    <cellStyle name="Komma 6 3 2 9" xfId="1994"/>
    <cellStyle name="Komma 6 3 3" xfId="2574"/>
    <cellStyle name="Komma 6 3 3 2" xfId="5935"/>
    <cellStyle name="Komma 6 3 3 2 2" xfId="19386"/>
    <cellStyle name="Komma 6 3 3 2 3" xfId="32870"/>
    <cellStyle name="Komma 6 3 3 2 4" xfId="46361"/>
    <cellStyle name="Komma 6 3 3 3" xfId="9291"/>
    <cellStyle name="Komma 6 3 3 3 2" xfId="22742"/>
    <cellStyle name="Komma 6 3 3 3 3" xfId="36226"/>
    <cellStyle name="Komma 6 3 3 3 4" xfId="49717"/>
    <cellStyle name="Komma 6 3 3 4" xfId="12647"/>
    <cellStyle name="Komma 6 3 3 4 2" xfId="26098"/>
    <cellStyle name="Komma 6 3 3 4 3" xfId="39582"/>
    <cellStyle name="Komma 6 3 3 4 4" xfId="53073"/>
    <cellStyle name="Komma 6 3 3 5" xfId="16029"/>
    <cellStyle name="Komma 6 3 3 6" xfId="29513"/>
    <cellStyle name="Komma 6 3 3 7" xfId="43004"/>
    <cellStyle name="Komma 6 3 4" xfId="3679"/>
    <cellStyle name="Komma 6 3 4 2" xfId="7040"/>
    <cellStyle name="Komma 6 3 4 2 2" xfId="20491"/>
    <cellStyle name="Komma 6 3 4 2 3" xfId="33975"/>
    <cellStyle name="Komma 6 3 4 2 4" xfId="47466"/>
    <cellStyle name="Komma 6 3 4 3" xfId="10396"/>
    <cellStyle name="Komma 6 3 4 3 2" xfId="23847"/>
    <cellStyle name="Komma 6 3 4 3 3" xfId="37331"/>
    <cellStyle name="Komma 6 3 4 3 4" xfId="50822"/>
    <cellStyle name="Komma 6 3 4 4" xfId="13752"/>
    <cellStyle name="Komma 6 3 4 4 2" xfId="27203"/>
    <cellStyle name="Komma 6 3 4 4 3" xfId="40687"/>
    <cellStyle name="Komma 6 3 4 4 4" xfId="54178"/>
    <cellStyle name="Komma 6 3 4 5" xfId="17134"/>
    <cellStyle name="Komma 6 3 4 6" xfId="30618"/>
    <cellStyle name="Komma 6 3 4 7" xfId="44109"/>
    <cellStyle name="Komma 6 3 5" xfId="4259"/>
    <cellStyle name="Komma 6 3 5 2" xfId="7616"/>
    <cellStyle name="Komma 6 3 5 2 2" xfId="21067"/>
    <cellStyle name="Komma 6 3 5 2 3" xfId="34551"/>
    <cellStyle name="Komma 6 3 5 2 4" xfId="48042"/>
    <cellStyle name="Komma 6 3 5 3" xfId="10972"/>
    <cellStyle name="Komma 6 3 5 3 2" xfId="24423"/>
    <cellStyle name="Komma 6 3 5 3 3" xfId="37907"/>
    <cellStyle name="Komma 6 3 5 3 4" xfId="51398"/>
    <cellStyle name="Komma 6 3 5 4" xfId="14328"/>
    <cellStyle name="Komma 6 3 5 4 2" xfId="27779"/>
    <cellStyle name="Komma 6 3 5 4 3" xfId="41263"/>
    <cellStyle name="Komma 6 3 5 4 4" xfId="54754"/>
    <cellStyle name="Komma 6 3 5 5" xfId="17710"/>
    <cellStyle name="Komma 6 3 5 6" xfId="31194"/>
    <cellStyle name="Komma 6 3 5 7" xfId="44685"/>
    <cellStyle name="Komma 6 3 6" xfId="4809"/>
    <cellStyle name="Komma 6 3 6 2" xfId="18260"/>
    <cellStyle name="Komma 6 3 6 3" xfId="31744"/>
    <cellStyle name="Komma 6 3 6 4" xfId="45235"/>
    <cellStyle name="Komma 6 3 7" xfId="8165"/>
    <cellStyle name="Komma 6 3 7 2" xfId="21616"/>
    <cellStyle name="Komma 6 3 7 3" xfId="35100"/>
    <cellStyle name="Komma 6 3 7 4" xfId="48591"/>
    <cellStyle name="Komma 6 3 8" xfId="11521"/>
    <cellStyle name="Komma 6 3 8 2" xfId="24972"/>
    <cellStyle name="Komma 6 3 8 3" xfId="38456"/>
    <cellStyle name="Komma 6 3 8 4" xfId="51947"/>
    <cellStyle name="Komma 6 3 9" xfId="14902"/>
    <cellStyle name="Komma 6 4" xfId="883"/>
    <cellStyle name="Komma 6 4 2" xfId="988"/>
    <cellStyle name="Komma 6 4 2 2" xfId="6245"/>
    <cellStyle name="Komma 6 4 2 2 2" xfId="19696"/>
    <cellStyle name="Komma 6 4 2 2 3" xfId="33180"/>
    <cellStyle name="Komma 6 4 2 2 4" xfId="46671"/>
    <cellStyle name="Komma 6 4 2 3" xfId="9601"/>
    <cellStyle name="Komma 6 4 2 3 2" xfId="23052"/>
    <cellStyle name="Komma 6 4 2 3 3" xfId="36536"/>
    <cellStyle name="Komma 6 4 2 3 4" xfId="50027"/>
    <cellStyle name="Komma 6 4 2 4" xfId="12957"/>
    <cellStyle name="Komma 6 4 2 4 2" xfId="26408"/>
    <cellStyle name="Komma 6 4 2 4 3" xfId="39892"/>
    <cellStyle name="Komma 6 4 2 4 4" xfId="53383"/>
    <cellStyle name="Komma 6 4 2 5" xfId="16339"/>
    <cellStyle name="Komma 6 4 2 6" xfId="29823"/>
    <cellStyle name="Komma 6 4 2 7" xfId="43314"/>
    <cellStyle name="Komma 6 4 2 8" xfId="2884"/>
    <cellStyle name="Komma 6 4 3" xfId="5118"/>
    <cellStyle name="Komma 6 4 3 2" xfId="18569"/>
    <cellStyle name="Komma 6 4 3 3" xfId="32053"/>
    <cellStyle name="Komma 6 4 3 4" xfId="45544"/>
    <cellStyle name="Komma 6 4 4" xfId="8474"/>
    <cellStyle name="Komma 6 4 4 2" xfId="21925"/>
    <cellStyle name="Komma 6 4 4 3" xfId="35409"/>
    <cellStyle name="Komma 6 4 4 4" xfId="48900"/>
    <cellStyle name="Komma 6 4 5" xfId="11830"/>
    <cellStyle name="Komma 6 4 5 2" xfId="25281"/>
    <cellStyle name="Komma 6 4 5 3" xfId="38765"/>
    <cellStyle name="Komma 6 4 5 4" xfId="52256"/>
    <cellStyle name="Komma 6 4 6" xfId="15212"/>
    <cellStyle name="Komma 6 4 7" xfId="28696"/>
    <cellStyle name="Komma 6 4 8" xfId="42187"/>
    <cellStyle name="Komma 6 4 9" xfId="1745"/>
    <cellStyle name="Komma 6 5" xfId="909"/>
    <cellStyle name="Komma 6 5 2" xfId="5684"/>
    <cellStyle name="Komma 6 5 2 2" xfId="19135"/>
    <cellStyle name="Komma 6 5 2 3" xfId="32619"/>
    <cellStyle name="Komma 6 5 2 4" xfId="46110"/>
    <cellStyle name="Komma 6 5 3" xfId="9040"/>
    <cellStyle name="Komma 6 5 3 2" xfId="22491"/>
    <cellStyle name="Komma 6 5 3 3" xfId="35975"/>
    <cellStyle name="Komma 6 5 3 4" xfId="49466"/>
    <cellStyle name="Komma 6 5 4" xfId="12396"/>
    <cellStyle name="Komma 6 5 4 2" xfId="25847"/>
    <cellStyle name="Komma 6 5 4 3" xfId="39331"/>
    <cellStyle name="Komma 6 5 4 4" xfId="52822"/>
    <cellStyle name="Komma 6 5 5" xfId="15778"/>
    <cellStyle name="Komma 6 5 6" xfId="29262"/>
    <cellStyle name="Komma 6 5 7" xfId="42753"/>
    <cellStyle name="Komma 6 5 8" xfId="2322"/>
    <cellStyle name="Komma 6 6" xfId="3428"/>
    <cellStyle name="Komma 6 6 2" xfId="6789"/>
    <cellStyle name="Komma 6 6 2 2" xfId="20240"/>
    <cellStyle name="Komma 6 6 2 3" xfId="33724"/>
    <cellStyle name="Komma 6 6 2 4" xfId="47215"/>
    <cellStyle name="Komma 6 6 3" xfId="10145"/>
    <cellStyle name="Komma 6 6 3 2" xfId="23596"/>
    <cellStyle name="Komma 6 6 3 3" xfId="37080"/>
    <cellStyle name="Komma 6 6 3 4" xfId="50571"/>
    <cellStyle name="Komma 6 6 4" xfId="13501"/>
    <cellStyle name="Komma 6 6 4 2" xfId="26952"/>
    <cellStyle name="Komma 6 6 4 3" xfId="40436"/>
    <cellStyle name="Komma 6 6 4 4" xfId="53927"/>
    <cellStyle name="Komma 6 6 5" xfId="16883"/>
    <cellStyle name="Komma 6 6 6" xfId="30367"/>
    <cellStyle name="Komma 6 6 7" xfId="43858"/>
    <cellStyle name="Komma 6 7" xfId="4008"/>
    <cellStyle name="Komma 6 7 2" xfId="7365"/>
    <cellStyle name="Komma 6 7 2 2" xfId="20816"/>
    <cellStyle name="Komma 6 7 2 3" xfId="34300"/>
    <cellStyle name="Komma 6 7 2 4" xfId="47791"/>
    <cellStyle name="Komma 6 7 3" xfId="10721"/>
    <cellStyle name="Komma 6 7 3 2" xfId="24172"/>
    <cellStyle name="Komma 6 7 3 3" xfId="37656"/>
    <cellStyle name="Komma 6 7 3 4" xfId="51147"/>
    <cellStyle name="Komma 6 7 4" xfId="14077"/>
    <cellStyle name="Komma 6 7 4 2" xfId="27528"/>
    <cellStyle name="Komma 6 7 4 3" xfId="41012"/>
    <cellStyle name="Komma 6 7 4 4" xfId="54503"/>
    <cellStyle name="Komma 6 7 5" xfId="17459"/>
    <cellStyle name="Komma 6 7 6" xfId="30943"/>
    <cellStyle name="Komma 6 7 7" xfId="44434"/>
    <cellStyle name="Komma 6 8" xfId="4558"/>
    <cellStyle name="Komma 6 8 2" xfId="18009"/>
    <cellStyle name="Komma 6 8 3" xfId="31493"/>
    <cellStyle name="Komma 6 8 4" xfId="44984"/>
    <cellStyle name="Komma 6 9" xfId="7914"/>
    <cellStyle name="Komma 6 9 2" xfId="21365"/>
    <cellStyle name="Komma 6 9 3" xfId="34849"/>
    <cellStyle name="Komma 6 9 4" xfId="48340"/>
    <cellStyle name="Komma 7" xfId="941"/>
    <cellStyle name="Komma 7 10" xfId="41628"/>
    <cellStyle name="Komma 7 11" xfId="1190"/>
    <cellStyle name="Komma 7 2" xfId="2325"/>
    <cellStyle name="Komma 7 2 2" xfId="5687"/>
    <cellStyle name="Komma 7 2 2 2" xfId="19138"/>
    <cellStyle name="Komma 7 2 2 3" xfId="32622"/>
    <cellStyle name="Komma 7 2 2 4" xfId="46113"/>
    <cellStyle name="Komma 7 2 3" xfId="9043"/>
    <cellStyle name="Komma 7 2 3 2" xfId="22494"/>
    <cellStyle name="Komma 7 2 3 3" xfId="35978"/>
    <cellStyle name="Komma 7 2 3 4" xfId="49469"/>
    <cellStyle name="Komma 7 2 4" xfId="12399"/>
    <cellStyle name="Komma 7 2 4 2" xfId="25850"/>
    <cellStyle name="Komma 7 2 4 3" xfId="39334"/>
    <cellStyle name="Komma 7 2 4 4" xfId="52825"/>
    <cellStyle name="Komma 7 2 5" xfId="15781"/>
    <cellStyle name="Komma 7 2 6" xfId="29265"/>
    <cellStyle name="Komma 7 2 7" xfId="42756"/>
    <cellStyle name="Komma 7 3" xfId="3431"/>
    <cellStyle name="Komma 7 3 2" xfId="6792"/>
    <cellStyle name="Komma 7 3 2 2" xfId="20243"/>
    <cellStyle name="Komma 7 3 2 3" xfId="33727"/>
    <cellStyle name="Komma 7 3 2 4" xfId="47218"/>
    <cellStyle name="Komma 7 3 3" xfId="10148"/>
    <cellStyle name="Komma 7 3 3 2" xfId="23599"/>
    <cellStyle name="Komma 7 3 3 3" xfId="37083"/>
    <cellStyle name="Komma 7 3 3 4" xfId="50574"/>
    <cellStyle name="Komma 7 3 4" xfId="13504"/>
    <cellStyle name="Komma 7 3 4 2" xfId="26955"/>
    <cellStyle name="Komma 7 3 4 3" xfId="40439"/>
    <cellStyle name="Komma 7 3 4 4" xfId="53930"/>
    <cellStyle name="Komma 7 3 5" xfId="16886"/>
    <cellStyle name="Komma 7 3 6" xfId="30370"/>
    <cellStyle name="Komma 7 3 7" xfId="43861"/>
    <cellStyle name="Komma 7 4" xfId="4011"/>
    <cellStyle name="Komma 7 4 2" xfId="7368"/>
    <cellStyle name="Komma 7 4 2 2" xfId="20819"/>
    <cellStyle name="Komma 7 4 2 3" xfId="34303"/>
    <cellStyle name="Komma 7 4 2 4" xfId="47794"/>
    <cellStyle name="Komma 7 4 3" xfId="10724"/>
    <cellStyle name="Komma 7 4 3 2" xfId="24175"/>
    <cellStyle name="Komma 7 4 3 3" xfId="37659"/>
    <cellStyle name="Komma 7 4 3 4" xfId="51150"/>
    <cellStyle name="Komma 7 4 4" xfId="14080"/>
    <cellStyle name="Komma 7 4 4 2" xfId="27531"/>
    <cellStyle name="Komma 7 4 4 3" xfId="41015"/>
    <cellStyle name="Komma 7 4 4 4" xfId="54506"/>
    <cellStyle name="Komma 7 4 5" xfId="17462"/>
    <cellStyle name="Komma 7 4 6" xfId="30946"/>
    <cellStyle name="Komma 7 4 7" xfId="44437"/>
    <cellStyle name="Komma 7 5" xfId="4561"/>
    <cellStyle name="Komma 7 5 2" xfId="18012"/>
    <cellStyle name="Komma 7 5 3" xfId="31496"/>
    <cellStyle name="Komma 7 5 4" xfId="44987"/>
    <cellStyle name="Komma 7 6" xfId="7917"/>
    <cellStyle name="Komma 7 6 2" xfId="21368"/>
    <cellStyle name="Komma 7 6 3" xfId="34852"/>
    <cellStyle name="Komma 7 6 4" xfId="48343"/>
    <cellStyle name="Komma 7 7" xfId="11273"/>
    <cellStyle name="Komma 7 7 2" xfId="24724"/>
    <cellStyle name="Komma 7 7 3" xfId="38208"/>
    <cellStyle name="Komma 7 7 4" xfId="51699"/>
    <cellStyle name="Komma 7 8" xfId="14654"/>
    <cellStyle name="Komma 7 9" xfId="28137"/>
    <cellStyle name="Komma 8" xfId="1206"/>
    <cellStyle name="Komma 8 10" xfId="14669"/>
    <cellStyle name="Komma 8 11" xfId="28152"/>
    <cellStyle name="Komma 8 12" xfId="41643"/>
    <cellStyle name="Komma 8 2" xfId="1437"/>
    <cellStyle name="Komma 8 2 10" xfId="28402"/>
    <cellStyle name="Komma 8 2 11" xfId="41893"/>
    <cellStyle name="Komma 8 2 2" xfId="2011"/>
    <cellStyle name="Komma 8 2 2 2" xfId="3151"/>
    <cellStyle name="Komma 8 2 2 2 2" xfId="6512"/>
    <cellStyle name="Komma 8 2 2 2 2 2" xfId="19963"/>
    <cellStyle name="Komma 8 2 2 2 2 3" xfId="33447"/>
    <cellStyle name="Komma 8 2 2 2 2 4" xfId="46938"/>
    <cellStyle name="Komma 8 2 2 2 3" xfId="9868"/>
    <cellStyle name="Komma 8 2 2 2 3 2" xfId="23319"/>
    <cellStyle name="Komma 8 2 2 2 3 3" xfId="36803"/>
    <cellStyle name="Komma 8 2 2 2 3 4" xfId="50294"/>
    <cellStyle name="Komma 8 2 2 2 4" xfId="13224"/>
    <cellStyle name="Komma 8 2 2 2 4 2" xfId="26675"/>
    <cellStyle name="Komma 8 2 2 2 4 3" xfId="40159"/>
    <cellStyle name="Komma 8 2 2 2 4 4" xfId="53650"/>
    <cellStyle name="Komma 8 2 2 2 5" xfId="16606"/>
    <cellStyle name="Komma 8 2 2 2 6" xfId="30090"/>
    <cellStyle name="Komma 8 2 2 2 7" xfId="43581"/>
    <cellStyle name="Komma 8 2 2 3" xfId="5385"/>
    <cellStyle name="Komma 8 2 2 3 2" xfId="18836"/>
    <cellStyle name="Komma 8 2 2 3 3" xfId="32320"/>
    <cellStyle name="Komma 8 2 2 3 4" xfId="45811"/>
    <cellStyle name="Komma 8 2 2 4" xfId="8741"/>
    <cellStyle name="Komma 8 2 2 4 2" xfId="22192"/>
    <cellStyle name="Komma 8 2 2 4 3" xfId="35676"/>
    <cellStyle name="Komma 8 2 2 4 4" xfId="49167"/>
    <cellStyle name="Komma 8 2 2 5" xfId="12097"/>
    <cellStyle name="Komma 8 2 2 5 2" xfId="25548"/>
    <cellStyle name="Komma 8 2 2 5 3" xfId="39032"/>
    <cellStyle name="Komma 8 2 2 5 4" xfId="52523"/>
    <cellStyle name="Komma 8 2 2 6" xfId="15479"/>
    <cellStyle name="Komma 8 2 2 7" xfId="28963"/>
    <cellStyle name="Komma 8 2 2 8" xfId="42454"/>
    <cellStyle name="Komma 8 2 3" xfId="2591"/>
    <cellStyle name="Komma 8 2 3 2" xfId="5952"/>
    <cellStyle name="Komma 8 2 3 2 2" xfId="19403"/>
    <cellStyle name="Komma 8 2 3 2 3" xfId="32887"/>
    <cellStyle name="Komma 8 2 3 2 4" xfId="46378"/>
    <cellStyle name="Komma 8 2 3 3" xfId="9308"/>
    <cellStyle name="Komma 8 2 3 3 2" xfId="22759"/>
    <cellStyle name="Komma 8 2 3 3 3" xfId="36243"/>
    <cellStyle name="Komma 8 2 3 3 4" xfId="49734"/>
    <cellStyle name="Komma 8 2 3 4" xfId="12664"/>
    <cellStyle name="Komma 8 2 3 4 2" xfId="26115"/>
    <cellStyle name="Komma 8 2 3 4 3" xfId="39599"/>
    <cellStyle name="Komma 8 2 3 4 4" xfId="53090"/>
    <cellStyle name="Komma 8 2 3 5" xfId="16046"/>
    <cellStyle name="Komma 8 2 3 6" xfId="29530"/>
    <cellStyle name="Komma 8 2 3 7" xfId="43021"/>
    <cellStyle name="Komma 8 2 4" xfId="3696"/>
    <cellStyle name="Komma 8 2 4 2" xfId="7057"/>
    <cellStyle name="Komma 8 2 4 2 2" xfId="20508"/>
    <cellStyle name="Komma 8 2 4 2 3" xfId="33992"/>
    <cellStyle name="Komma 8 2 4 2 4" xfId="47483"/>
    <cellStyle name="Komma 8 2 4 3" xfId="10413"/>
    <cellStyle name="Komma 8 2 4 3 2" xfId="23864"/>
    <cellStyle name="Komma 8 2 4 3 3" xfId="37348"/>
    <cellStyle name="Komma 8 2 4 3 4" xfId="50839"/>
    <cellStyle name="Komma 8 2 4 4" xfId="13769"/>
    <cellStyle name="Komma 8 2 4 4 2" xfId="27220"/>
    <cellStyle name="Komma 8 2 4 4 3" xfId="40704"/>
    <cellStyle name="Komma 8 2 4 4 4" xfId="54195"/>
    <cellStyle name="Komma 8 2 4 5" xfId="17151"/>
    <cellStyle name="Komma 8 2 4 6" xfId="30635"/>
    <cellStyle name="Komma 8 2 4 7" xfId="44126"/>
    <cellStyle name="Komma 8 2 5" xfId="4276"/>
    <cellStyle name="Komma 8 2 5 2" xfId="7633"/>
    <cellStyle name="Komma 8 2 5 2 2" xfId="21084"/>
    <cellStyle name="Komma 8 2 5 2 3" xfId="34568"/>
    <cellStyle name="Komma 8 2 5 2 4" xfId="48059"/>
    <cellStyle name="Komma 8 2 5 3" xfId="10989"/>
    <cellStyle name="Komma 8 2 5 3 2" xfId="24440"/>
    <cellStyle name="Komma 8 2 5 3 3" xfId="37924"/>
    <cellStyle name="Komma 8 2 5 3 4" xfId="51415"/>
    <cellStyle name="Komma 8 2 5 4" xfId="14345"/>
    <cellStyle name="Komma 8 2 5 4 2" xfId="27796"/>
    <cellStyle name="Komma 8 2 5 4 3" xfId="41280"/>
    <cellStyle name="Komma 8 2 5 4 4" xfId="54771"/>
    <cellStyle name="Komma 8 2 5 5" xfId="17727"/>
    <cellStyle name="Komma 8 2 5 6" xfId="31211"/>
    <cellStyle name="Komma 8 2 5 7" xfId="44702"/>
    <cellStyle name="Komma 8 2 6" xfId="4826"/>
    <cellStyle name="Komma 8 2 6 2" xfId="18277"/>
    <cellStyle name="Komma 8 2 6 3" xfId="31761"/>
    <cellStyle name="Komma 8 2 6 4" xfId="45252"/>
    <cellStyle name="Komma 8 2 7" xfId="8182"/>
    <cellStyle name="Komma 8 2 7 2" xfId="21633"/>
    <cellStyle name="Komma 8 2 7 3" xfId="35117"/>
    <cellStyle name="Komma 8 2 7 4" xfId="48608"/>
    <cellStyle name="Komma 8 2 8" xfId="11538"/>
    <cellStyle name="Komma 8 2 8 2" xfId="24989"/>
    <cellStyle name="Komma 8 2 8 3" xfId="38473"/>
    <cellStyle name="Komma 8 2 8 4" xfId="51964"/>
    <cellStyle name="Komma 8 2 9" xfId="14919"/>
    <cellStyle name="Komma 8 3" xfId="1762"/>
    <cellStyle name="Komma 8 3 2" xfId="2901"/>
    <cellStyle name="Komma 8 3 2 2" xfId="6262"/>
    <cellStyle name="Komma 8 3 2 2 2" xfId="19713"/>
    <cellStyle name="Komma 8 3 2 2 3" xfId="33197"/>
    <cellStyle name="Komma 8 3 2 2 4" xfId="46688"/>
    <cellStyle name="Komma 8 3 2 3" xfId="9618"/>
    <cellStyle name="Komma 8 3 2 3 2" xfId="23069"/>
    <cellStyle name="Komma 8 3 2 3 3" xfId="36553"/>
    <cellStyle name="Komma 8 3 2 3 4" xfId="50044"/>
    <cellStyle name="Komma 8 3 2 4" xfId="12974"/>
    <cellStyle name="Komma 8 3 2 4 2" xfId="26425"/>
    <cellStyle name="Komma 8 3 2 4 3" xfId="39909"/>
    <cellStyle name="Komma 8 3 2 4 4" xfId="53400"/>
    <cellStyle name="Komma 8 3 2 5" xfId="16356"/>
    <cellStyle name="Komma 8 3 2 6" xfId="29840"/>
    <cellStyle name="Komma 8 3 2 7" xfId="43331"/>
    <cellStyle name="Komma 8 3 3" xfId="5135"/>
    <cellStyle name="Komma 8 3 3 2" xfId="18586"/>
    <cellStyle name="Komma 8 3 3 3" xfId="32070"/>
    <cellStyle name="Komma 8 3 3 4" xfId="45561"/>
    <cellStyle name="Komma 8 3 4" xfId="8491"/>
    <cellStyle name="Komma 8 3 4 2" xfId="21942"/>
    <cellStyle name="Komma 8 3 4 3" xfId="35426"/>
    <cellStyle name="Komma 8 3 4 4" xfId="48917"/>
    <cellStyle name="Komma 8 3 5" xfId="11847"/>
    <cellStyle name="Komma 8 3 5 2" xfId="25298"/>
    <cellStyle name="Komma 8 3 5 3" xfId="38782"/>
    <cellStyle name="Komma 8 3 5 4" xfId="52273"/>
    <cellStyle name="Komma 8 3 6" xfId="15229"/>
    <cellStyle name="Komma 8 3 7" xfId="28713"/>
    <cellStyle name="Komma 8 3 8" xfId="42204"/>
    <cellStyle name="Komma 8 4" xfId="2340"/>
    <cellStyle name="Komma 8 4 2" xfId="5702"/>
    <cellStyle name="Komma 8 4 2 2" xfId="19153"/>
    <cellStyle name="Komma 8 4 2 3" xfId="32637"/>
    <cellStyle name="Komma 8 4 2 4" xfId="46128"/>
    <cellStyle name="Komma 8 4 3" xfId="9058"/>
    <cellStyle name="Komma 8 4 3 2" xfId="22509"/>
    <cellStyle name="Komma 8 4 3 3" xfId="35993"/>
    <cellStyle name="Komma 8 4 3 4" xfId="49484"/>
    <cellStyle name="Komma 8 4 4" xfId="12414"/>
    <cellStyle name="Komma 8 4 4 2" xfId="25865"/>
    <cellStyle name="Komma 8 4 4 3" xfId="39349"/>
    <cellStyle name="Komma 8 4 4 4" xfId="52840"/>
    <cellStyle name="Komma 8 4 5" xfId="15796"/>
    <cellStyle name="Komma 8 4 6" xfId="29280"/>
    <cellStyle name="Komma 8 4 7" xfId="42771"/>
    <cellStyle name="Komma 8 5" xfId="3446"/>
    <cellStyle name="Komma 8 5 2" xfId="6807"/>
    <cellStyle name="Komma 8 5 2 2" xfId="20258"/>
    <cellStyle name="Komma 8 5 2 3" xfId="33742"/>
    <cellStyle name="Komma 8 5 2 4" xfId="47233"/>
    <cellStyle name="Komma 8 5 3" xfId="10163"/>
    <cellStyle name="Komma 8 5 3 2" xfId="23614"/>
    <cellStyle name="Komma 8 5 3 3" xfId="37098"/>
    <cellStyle name="Komma 8 5 3 4" xfId="50589"/>
    <cellStyle name="Komma 8 5 4" xfId="13519"/>
    <cellStyle name="Komma 8 5 4 2" xfId="26970"/>
    <cellStyle name="Komma 8 5 4 3" xfId="40454"/>
    <cellStyle name="Komma 8 5 4 4" xfId="53945"/>
    <cellStyle name="Komma 8 5 5" xfId="16901"/>
    <cellStyle name="Komma 8 5 6" xfId="30385"/>
    <cellStyle name="Komma 8 5 7" xfId="43876"/>
    <cellStyle name="Komma 8 6" xfId="4026"/>
    <cellStyle name="Komma 8 6 2" xfId="7383"/>
    <cellStyle name="Komma 8 6 2 2" xfId="20834"/>
    <cellStyle name="Komma 8 6 2 3" xfId="34318"/>
    <cellStyle name="Komma 8 6 2 4" xfId="47809"/>
    <cellStyle name="Komma 8 6 3" xfId="10739"/>
    <cellStyle name="Komma 8 6 3 2" xfId="24190"/>
    <cellStyle name="Komma 8 6 3 3" xfId="37674"/>
    <cellStyle name="Komma 8 6 3 4" xfId="51165"/>
    <cellStyle name="Komma 8 6 4" xfId="14095"/>
    <cellStyle name="Komma 8 6 4 2" xfId="27546"/>
    <cellStyle name="Komma 8 6 4 3" xfId="41030"/>
    <cellStyle name="Komma 8 6 4 4" xfId="54521"/>
    <cellStyle name="Komma 8 6 5" xfId="17477"/>
    <cellStyle name="Komma 8 6 6" xfId="30961"/>
    <cellStyle name="Komma 8 6 7" xfId="44452"/>
    <cellStyle name="Komma 8 7" xfId="4576"/>
    <cellStyle name="Komma 8 7 2" xfId="18027"/>
    <cellStyle name="Komma 8 7 3" xfId="31511"/>
    <cellStyle name="Komma 8 7 4" xfId="45002"/>
    <cellStyle name="Komma 8 8" xfId="7932"/>
    <cellStyle name="Komma 8 8 2" xfId="21383"/>
    <cellStyle name="Komma 8 8 3" xfId="34867"/>
    <cellStyle name="Komma 8 8 4" xfId="48358"/>
    <cellStyle name="Komma 8 9" xfId="11288"/>
    <cellStyle name="Komma 8 9 2" xfId="24739"/>
    <cellStyle name="Komma 8 9 3" xfId="38223"/>
    <cellStyle name="Komma 8 9 4" xfId="51714"/>
    <cellStyle name="Komma 9" xfId="1297"/>
    <cellStyle name="Komma 9 10" xfId="14770"/>
    <cellStyle name="Komma 9 11" xfId="28253"/>
    <cellStyle name="Komma 9 12" xfId="41744"/>
    <cellStyle name="Komma 9 2" xfId="1535"/>
    <cellStyle name="Komma 9 2 10" xfId="28503"/>
    <cellStyle name="Komma 9 2 11" xfId="41994"/>
    <cellStyle name="Komma 9 2 2" xfId="2111"/>
    <cellStyle name="Komma 9 2 2 2" xfId="3252"/>
    <cellStyle name="Komma 9 2 2 2 2" xfId="6613"/>
    <cellStyle name="Komma 9 2 2 2 2 2" xfId="20064"/>
    <cellStyle name="Komma 9 2 2 2 2 3" xfId="33548"/>
    <cellStyle name="Komma 9 2 2 2 2 4" xfId="47039"/>
    <cellStyle name="Komma 9 2 2 2 3" xfId="9969"/>
    <cellStyle name="Komma 9 2 2 2 3 2" xfId="23420"/>
    <cellStyle name="Komma 9 2 2 2 3 3" xfId="36904"/>
    <cellStyle name="Komma 9 2 2 2 3 4" xfId="50395"/>
    <cellStyle name="Komma 9 2 2 2 4" xfId="13325"/>
    <cellStyle name="Komma 9 2 2 2 4 2" xfId="26776"/>
    <cellStyle name="Komma 9 2 2 2 4 3" xfId="40260"/>
    <cellStyle name="Komma 9 2 2 2 4 4" xfId="53751"/>
    <cellStyle name="Komma 9 2 2 2 5" xfId="16707"/>
    <cellStyle name="Komma 9 2 2 2 6" xfId="30191"/>
    <cellStyle name="Komma 9 2 2 2 7" xfId="43682"/>
    <cellStyle name="Komma 9 2 2 3" xfId="5486"/>
    <cellStyle name="Komma 9 2 2 3 2" xfId="18937"/>
    <cellStyle name="Komma 9 2 2 3 3" xfId="32421"/>
    <cellStyle name="Komma 9 2 2 3 4" xfId="45912"/>
    <cellStyle name="Komma 9 2 2 4" xfId="8842"/>
    <cellStyle name="Komma 9 2 2 4 2" xfId="22293"/>
    <cellStyle name="Komma 9 2 2 4 3" xfId="35777"/>
    <cellStyle name="Komma 9 2 2 4 4" xfId="49268"/>
    <cellStyle name="Komma 9 2 2 5" xfId="12198"/>
    <cellStyle name="Komma 9 2 2 5 2" xfId="25649"/>
    <cellStyle name="Komma 9 2 2 5 3" xfId="39133"/>
    <cellStyle name="Komma 9 2 2 5 4" xfId="52624"/>
    <cellStyle name="Komma 9 2 2 6" xfId="15580"/>
    <cellStyle name="Komma 9 2 2 7" xfId="29064"/>
    <cellStyle name="Komma 9 2 2 8" xfId="42555"/>
    <cellStyle name="Komma 9 2 3" xfId="2692"/>
    <cellStyle name="Komma 9 2 3 2" xfId="6053"/>
    <cellStyle name="Komma 9 2 3 2 2" xfId="19504"/>
    <cellStyle name="Komma 9 2 3 2 3" xfId="32988"/>
    <cellStyle name="Komma 9 2 3 2 4" xfId="46479"/>
    <cellStyle name="Komma 9 2 3 3" xfId="9409"/>
    <cellStyle name="Komma 9 2 3 3 2" xfId="22860"/>
    <cellStyle name="Komma 9 2 3 3 3" xfId="36344"/>
    <cellStyle name="Komma 9 2 3 3 4" xfId="49835"/>
    <cellStyle name="Komma 9 2 3 4" xfId="12765"/>
    <cellStyle name="Komma 9 2 3 4 2" xfId="26216"/>
    <cellStyle name="Komma 9 2 3 4 3" xfId="39700"/>
    <cellStyle name="Komma 9 2 3 4 4" xfId="53191"/>
    <cellStyle name="Komma 9 2 3 5" xfId="16147"/>
    <cellStyle name="Komma 9 2 3 6" xfId="29631"/>
    <cellStyle name="Komma 9 2 3 7" xfId="43122"/>
    <cellStyle name="Komma 9 2 4" xfId="3797"/>
    <cellStyle name="Komma 9 2 4 2" xfId="7158"/>
    <cellStyle name="Komma 9 2 4 2 2" xfId="20609"/>
    <cellStyle name="Komma 9 2 4 2 3" xfId="34093"/>
    <cellStyle name="Komma 9 2 4 2 4" xfId="47584"/>
    <cellStyle name="Komma 9 2 4 3" xfId="10514"/>
    <cellStyle name="Komma 9 2 4 3 2" xfId="23965"/>
    <cellStyle name="Komma 9 2 4 3 3" xfId="37449"/>
    <cellStyle name="Komma 9 2 4 3 4" xfId="50940"/>
    <cellStyle name="Komma 9 2 4 4" xfId="13870"/>
    <cellStyle name="Komma 9 2 4 4 2" xfId="27321"/>
    <cellStyle name="Komma 9 2 4 4 3" xfId="40805"/>
    <cellStyle name="Komma 9 2 4 4 4" xfId="54296"/>
    <cellStyle name="Komma 9 2 4 5" xfId="17252"/>
    <cellStyle name="Komma 9 2 4 6" xfId="30736"/>
    <cellStyle name="Komma 9 2 4 7" xfId="44227"/>
    <cellStyle name="Komma 9 2 5" xfId="4377"/>
    <cellStyle name="Komma 9 2 5 2" xfId="7734"/>
    <cellStyle name="Komma 9 2 5 2 2" xfId="21185"/>
    <cellStyle name="Komma 9 2 5 2 3" xfId="34669"/>
    <cellStyle name="Komma 9 2 5 2 4" xfId="48160"/>
    <cellStyle name="Komma 9 2 5 3" xfId="11090"/>
    <cellStyle name="Komma 9 2 5 3 2" xfId="24541"/>
    <cellStyle name="Komma 9 2 5 3 3" xfId="38025"/>
    <cellStyle name="Komma 9 2 5 3 4" xfId="51516"/>
    <cellStyle name="Komma 9 2 5 4" xfId="14446"/>
    <cellStyle name="Komma 9 2 5 4 2" xfId="27897"/>
    <cellStyle name="Komma 9 2 5 4 3" xfId="41381"/>
    <cellStyle name="Komma 9 2 5 4 4" xfId="54872"/>
    <cellStyle name="Komma 9 2 5 5" xfId="17828"/>
    <cellStyle name="Komma 9 2 5 6" xfId="31312"/>
    <cellStyle name="Komma 9 2 5 7" xfId="44803"/>
    <cellStyle name="Komma 9 2 6" xfId="4927"/>
    <cellStyle name="Komma 9 2 6 2" xfId="18378"/>
    <cellStyle name="Komma 9 2 6 3" xfId="31862"/>
    <cellStyle name="Komma 9 2 6 4" xfId="45353"/>
    <cellStyle name="Komma 9 2 7" xfId="8283"/>
    <cellStyle name="Komma 9 2 7 2" xfId="21734"/>
    <cellStyle name="Komma 9 2 7 3" xfId="35218"/>
    <cellStyle name="Komma 9 2 7 4" xfId="48709"/>
    <cellStyle name="Komma 9 2 8" xfId="11639"/>
    <cellStyle name="Komma 9 2 8 2" xfId="25090"/>
    <cellStyle name="Komma 9 2 8 3" xfId="38574"/>
    <cellStyle name="Komma 9 2 8 4" xfId="52065"/>
    <cellStyle name="Komma 9 2 9" xfId="15020"/>
    <cellStyle name="Komma 9 3" xfId="1862"/>
    <cellStyle name="Komma 9 3 2" xfId="3002"/>
    <cellStyle name="Komma 9 3 2 2" xfId="6363"/>
    <cellStyle name="Komma 9 3 2 2 2" xfId="19814"/>
    <cellStyle name="Komma 9 3 2 2 3" xfId="33298"/>
    <cellStyle name="Komma 9 3 2 2 4" xfId="46789"/>
    <cellStyle name="Komma 9 3 2 3" xfId="9719"/>
    <cellStyle name="Komma 9 3 2 3 2" xfId="23170"/>
    <cellStyle name="Komma 9 3 2 3 3" xfId="36654"/>
    <cellStyle name="Komma 9 3 2 3 4" xfId="50145"/>
    <cellStyle name="Komma 9 3 2 4" xfId="13075"/>
    <cellStyle name="Komma 9 3 2 4 2" xfId="26526"/>
    <cellStyle name="Komma 9 3 2 4 3" xfId="40010"/>
    <cellStyle name="Komma 9 3 2 4 4" xfId="53501"/>
    <cellStyle name="Komma 9 3 2 5" xfId="16457"/>
    <cellStyle name="Komma 9 3 2 6" xfId="29941"/>
    <cellStyle name="Komma 9 3 2 7" xfId="43432"/>
    <cellStyle name="Komma 9 3 3" xfId="5236"/>
    <cellStyle name="Komma 9 3 3 2" xfId="18687"/>
    <cellStyle name="Komma 9 3 3 3" xfId="32171"/>
    <cellStyle name="Komma 9 3 3 4" xfId="45662"/>
    <cellStyle name="Komma 9 3 4" xfId="8592"/>
    <cellStyle name="Komma 9 3 4 2" xfId="22043"/>
    <cellStyle name="Komma 9 3 4 3" xfId="35527"/>
    <cellStyle name="Komma 9 3 4 4" xfId="49018"/>
    <cellStyle name="Komma 9 3 5" xfId="11948"/>
    <cellStyle name="Komma 9 3 5 2" xfId="25399"/>
    <cellStyle name="Komma 9 3 5 3" xfId="38883"/>
    <cellStyle name="Komma 9 3 5 4" xfId="52374"/>
    <cellStyle name="Komma 9 3 6" xfId="15330"/>
    <cellStyle name="Komma 9 3 7" xfId="28814"/>
    <cellStyle name="Komma 9 3 8" xfId="42305"/>
    <cellStyle name="Komma 9 4" xfId="2441"/>
    <cellStyle name="Komma 9 4 2" xfId="5803"/>
    <cellStyle name="Komma 9 4 2 2" xfId="19254"/>
    <cellStyle name="Komma 9 4 2 3" xfId="32738"/>
    <cellStyle name="Komma 9 4 2 4" xfId="46229"/>
    <cellStyle name="Komma 9 4 3" xfId="9159"/>
    <cellStyle name="Komma 9 4 3 2" xfId="22610"/>
    <cellStyle name="Komma 9 4 3 3" xfId="36094"/>
    <cellStyle name="Komma 9 4 3 4" xfId="49585"/>
    <cellStyle name="Komma 9 4 4" xfId="12515"/>
    <cellStyle name="Komma 9 4 4 2" xfId="25966"/>
    <cellStyle name="Komma 9 4 4 3" xfId="39450"/>
    <cellStyle name="Komma 9 4 4 4" xfId="52941"/>
    <cellStyle name="Komma 9 4 5" xfId="15897"/>
    <cellStyle name="Komma 9 4 6" xfId="29381"/>
    <cellStyle name="Komma 9 4 7" xfId="42872"/>
    <cellStyle name="Komma 9 5" xfId="3547"/>
    <cellStyle name="Komma 9 5 2" xfId="6908"/>
    <cellStyle name="Komma 9 5 2 2" xfId="20359"/>
    <cellStyle name="Komma 9 5 2 3" xfId="33843"/>
    <cellStyle name="Komma 9 5 2 4" xfId="47334"/>
    <cellStyle name="Komma 9 5 3" xfId="10264"/>
    <cellStyle name="Komma 9 5 3 2" xfId="23715"/>
    <cellStyle name="Komma 9 5 3 3" xfId="37199"/>
    <cellStyle name="Komma 9 5 3 4" xfId="50690"/>
    <cellStyle name="Komma 9 5 4" xfId="13620"/>
    <cellStyle name="Komma 9 5 4 2" xfId="27071"/>
    <cellStyle name="Komma 9 5 4 3" xfId="40555"/>
    <cellStyle name="Komma 9 5 4 4" xfId="54046"/>
    <cellStyle name="Komma 9 5 5" xfId="17002"/>
    <cellStyle name="Komma 9 5 6" xfId="30486"/>
    <cellStyle name="Komma 9 5 7" xfId="43977"/>
    <cellStyle name="Komma 9 6" xfId="4127"/>
    <cellStyle name="Komma 9 6 2" xfId="7484"/>
    <cellStyle name="Komma 9 6 2 2" xfId="20935"/>
    <cellStyle name="Komma 9 6 2 3" xfId="34419"/>
    <cellStyle name="Komma 9 6 2 4" xfId="47910"/>
    <cellStyle name="Komma 9 6 3" xfId="10840"/>
    <cellStyle name="Komma 9 6 3 2" xfId="24291"/>
    <cellStyle name="Komma 9 6 3 3" xfId="37775"/>
    <cellStyle name="Komma 9 6 3 4" xfId="51266"/>
    <cellStyle name="Komma 9 6 4" xfId="14196"/>
    <cellStyle name="Komma 9 6 4 2" xfId="27647"/>
    <cellStyle name="Komma 9 6 4 3" xfId="41131"/>
    <cellStyle name="Komma 9 6 4 4" xfId="54622"/>
    <cellStyle name="Komma 9 6 5" xfId="17578"/>
    <cellStyle name="Komma 9 6 6" xfId="31062"/>
    <cellStyle name="Komma 9 6 7" xfId="44553"/>
    <cellStyle name="Komma 9 7" xfId="4677"/>
    <cellStyle name="Komma 9 7 2" xfId="18128"/>
    <cellStyle name="Komma 9 7 3" xfId="31612"/>
    <cellStyle name="Komma 9 7 4" xfId="45103"/>
    <cellStyle name="Komma 9 8" xfId="8033"/>
    <cellStyle name="Komma 9 8 2" xfId="21484"/>
    <cellStyle name="Komma 9 8 3" xfId="34968"/>
    <cellStyle name="Komma 9 8 4" xfId="48459"/>
    <cellStyle name="Komma 9 9" xfId="11389"/>
    <cellStyle name="Komma 9 9 2" xfId="24840"/>
    <cellStyle name="Komma 9 9 3" xfId="38324"/>
    <cellStyle name="Komma 9 9 4" xfId="51815"/>
    <cellStyle name="Leerzeile" xfId="158"/>
    <cellStyle name="Link 2" xfId="786"/>
    <cellStyle name="Link 2 2" xfId="3908"/>
    <cellStyle name="Link 3" xfId="834"/>
    <cellStyle name="Link 3 2" xfId="27962"/>
    <cellStyle name="LinkGemVeroeff" xfId="833"/>
    <cellStyle name="Messziffer" xfId="106"/>
    <cellStyle name="Messziffer 2" xfId="137"/>
    <cellStyle name="Messziffer 2 2" xfId="334"/>
    <cellStyle name="Messziffer 3" xfId="335"/>
    <cellStyle name="mitP" xfId="220"/>
    <cellStyle name="Neutral" xfId="245" builtinId="28" customBuiltin="1"/>
    <cellStyle name="Neutral 2" xfId="107"/>
    <cellStyle name="Neutral 2 2" xfId="660"/>
    <cellStyle name="Neutral 2 3" xfId="533"/>
    <cellStyle name="Neutral 2 4" xfId="480"/>
    <cellStyle name="Neutral 3" xfId="336"/>
    <cellStyle name="Neutral 3 2" xfId="586"/>
    <cellStyle name="Neutral 4" xfId="1121"/>
    <cellStyle name="Neutral 5" xfId="1094"/>
    <cellStyle name="Neutral 6" xfId="3903"/>
    <cellStyle name="Neutral 7" xfId="1052"/>
    <cellStyle name="Normal GHG Numbers (0.00)" xfId="221"/>
    <cellStyle name="Normal GHG Numbers (0.00) 2" xfId="27966"/>
    <cellStyle name="Normal GHG Textfiels Bold" xfId="222"/>
    <cellStyle name="Normal GHG Textfiels Bold 2" xfId="54937"/>
    <cellStyle name="Normal GHG whole table" xfId="223"/>
    <cellStyle name="Normal GHG whole table 2" xfId="54939"/>
    <cellStyle name="Normal GHG-Shade" xfId="224"/>
    <cellStyle name="Normal GHG-Shade 2" xfId="403"/>
    <cellStyle name="Normal GHG-Shade 2 2" xfId="426"/>
    <cellStyle name="Normal GHG-Shade 2 2 2" xfId="2276"/>
    <cellStyle name="Normal GHG-Shade 2 3" xfId="686"/>
    <cellStyle name="Normal GHG-Shade 2 3 2" xfId="2280"/>
    <cellStyle name="Normal GHG-Shade 2 4" xfId="2269"/>
    <cellStyle name="Normal GHG-Shade 3" xfId="625"/>
    <cellStyle name="Normal GHG-Shade 3 2" xfId="678"/>
    <cellStyle name="Normal GHG-Shade 3 2 2" xfId="2277"/>
    <cellStyle name="Normal GHG-Shade 3 3" xfId="687"/>
    <cellStyle name="Normal GHG-Shade 3 3 2" xfId="2281"/>
    <cellStyle name="Normal GHG-Shade 3 4" xfId="2270"/>
    <cellStyle name="Normal GHG-Shade 4" xfId="546"/>
    <cellStyle name="Normal GHG-Shade 4 2" xfId="677"/>
    <cellStyle name="Normal GHG-Shade 4 2 2" xfId="2275"/>
    <cellStyle name="Normal GHG-Shade 4 3" xfId="685"/>
    <cellStyle name="Normal GHG-Shade 4 3 2" xfId="2279"/>
    <cellStyle name="Normal GHG-Shade 4 4" xfId="2253"/>
    <cellStyle name="Normal GHG-Shade 5" xfId="688"/>
    <cellStyle name="Normal GHG-Shade 5 2" xfId="2282"/>
    <cellStyle name="Normal GHG-Shade 6" xfId="1152"/>
    <cellStyle name="Normal GHG-Shade 6 2" xfId="1330"/>
    <cellStyle name="Normal GHG-Shade 6 2 2" xfId="2480"/>
    <cellStyle name="Normal GHG-Shade 6 3" xfId="2288"/>
    <cellStyle name="Normal GHG-Shade 7" xfId="1070"/>
    <cellStyle name="Normal GHG-Shade 7 2" xfId="2226"/>
    <cellStyle name="Normal GHG-Shade 8" xfId="1037"/>
    <cellStyle name="Normal GHG-Shade 9" xfId="54938"/>
    <cellStyle name="Normal_Compilation_Final" xfId="1011"/>
    <cellStyle name="Notiz 10" xfId="1298"/>
    <cellStyle name="Notiz 10 10" xfId="14771"/>
    <cellStyle name="Notiz 10 11" xfId="28254"/>
    <cellStyle name="Notiz 10 12" xfId="41745"/>
    <cellStyle name="Notiz 10 2" xfId="1536"/>
    <cellStyle name="Notiz 10 2 10" xfId="28504"/>
    <cellStyle name="Notiz 10 2 11" xfId="41995"/>
    <cellStyle name="Notiz 10 2 2" xfId="2112"/>
    <cellStyle name="Notiz 10 2 2 2" xfId="3253"/>
    <cellStyle name="Notiz 10 2 2 2 2" xfId="6614"/>
    <cellStyle name="Notiz 10 2 2 2 2 2" xfId="20065"/>
    <cellStyle name="Notiz 10 2 2 2 2 3" xfId="33549"/>
    <cellStyle name="Notiz 10 2 2 2 2 4" xfId="47040"/>
    <cellStyle name="Notiz 10 2 2 2 3" xfId="9970"/>
    <cellStyle name="Notiz 10 2 2 2 3 2" xfId="23421"/>
    <cellStyle name="Notiz 10 2 2 2 3 3" xfId="36905"/>
    <cellStyle name="Notiz 10 2 2 2 3 4" xfId="50396"/>
    <cellStyle name="Notiz 10 2 2 2 4" xfId="13326"/>
    <cellStyle name="Notiz 10 2 2 2 4 2" xfId="26777"/>
    <cellStyle name="Notiz 10 2 2 2 4 3" xfId="40261"/>
    <cellStyle name="Notiz 10 2 2 2 4 4" xfId="53752"/>
    <cellStyle name="Notiz 10 2 2 2 5" xfId="16708"/>
    <cellStyle name="Notiz 10 2 2 2 6" xfId="30192"/>
    <cellStyle name="Notiz 10 2 2 2 7" xfId="43683"/>
    <cellStyle name="Notiz 10 2 2 3" xfId="5487"/>
    <cellStyle name="Notiz 10 2 2 3 2" xfId="18938"/>
    <cellStyle name="Notiz 10 2 2 3 3" xfId="32422"/>
    <cellStyle name="Notiz 10 2 2 3 4" xfId="45913"/>
    <cellStyle name="Notiz 10 2 2 4" xfId="8843"/>
    <cellStyle name="Notiz 10 2 2 4 2" xfId="22294"/>
    <cellStyle name="Notiz 10 2 2 4 3" xfId="35778"/>
    <cellStyle name="Notiz 10 2 2 4 4" xfId="49269"/>
    <cellStyle name="Notiz 10 2 2 5" xfId="12199"/>
    <cellStyle name="Notiz 10 2 2 5 2" xfId="25650"/>
    <cellStyle name="Notiz 10 2 2 5 3" xfId="39134"/>
    <cellStyle name="Notiz 10 2 2 5 4" xfId="52625"/>
    <cellStyle name="Notiz 10 2 2 6" xfId="15581"/>
    <cellStyle name="Notiz 10 2 2 7" xfId="29065"/>
    <cellStyle name="Notiz 10 2 2 8" xfId="42556"/>
    <cellStyle name="Notiz 10 2 3" xfId="2693"/>
    <cellStyle name="Notiz 10 2 3 2" xfId="6054"/>
    <cellStyle name="Notiz 10 2 3 2 2" xfId="19505"/>
    <cellStyle name="Notiz 10 2 3 2 3" xfId="32989"/>
    <cellStyle name="Notiz 10 2 3 2 4" xfId="46480"/>
    <cellStyle name="Notiz 10 2 3 3" xfId="9410"/>
    <cellStyle name="Notiz 10 2 3 3 2" xfId="22861"/>
    <cellStyle name="Notiz 10 2 3 3 3" xfId="36345"/>
    <cellStyle name="Notiz 10 2 3 3 4" xfId="49836"/>
    <cellStyle name="Notiz 10 2 3 4" xfId="12766"/>
    <cellStyle name="Notiz 10 2 3 4 2" xfId="26217"/>
    <cellStyle name="Notiz 10 2 3 4 3" xfId="39701"/>
    <cellStyle name="Notiz 10 2 3 4 4" xfId="53192"/>
    <cellStyle name="Notiz 10 2 3 5" xfId="16148"/>
    <cellStyle name="Notiz 10 2 3 6" xfId="29632"/>
    <cellStyle name="Notiz 10 2 3 7" xfId="43123"/>
    <cellStyle name="Notiz 10 2 4" xfId="3798"/>
    <cellStyle name="Notiz 10 2 4 2" xfId="7159"/>
    <cellStyle name="Notiz 10 2 4 2 2" xfId="20610"/>
    <cellStyle name="Notiz 10 2 4 2 3" xfId="34094"/>
    <cellStyle name="Notiz 10 2 4 2 4" xfId="47585"/>
    <cellStyle name="Notiz 10 2 4 3" xfId="10515"/>
    <cellStyle name="Notiz 10 2 4 3 2" xfId="23966"/>
    <cellStyle name="Notiz 10 2 4 3 3" xfId="37450"/>
    <cellStyle name="Notiz 10 2 4 3 4" xfId="50941"/>
    <cellStyle name="Notiz 10 2 4 4" xfId="13871"/>
    <cellStyle name="Notiz 10 2 4 4 2" xfId="27322"/>
    <cellStyle name="Notiz 10 2 4 4 3" xfId="40806"/>
    <cellStyle name="Notiz 10 2 4 4 4" xfId="54297"/>
    <cellStyle name="Notiz 10 2 4 5" xfId="17253"/>
    <cellStyle name="Notiz 10 2 4 6" xfId="30737"/>
    <cellStyle name="Notiz 10 2 4 7" xfId="44228"/>
    <cellStyle name="Notiz 10 2 5" xfId="4378"/>
    <cellStyle name="Notiz 10 2 5 2" xfId="7735"/>
    <cellStyle name="Notiz 10 2 5 2 2" xfId="21186"/>
    <cellStyle name="Notiz 10 2 5 2 3" xfId="34670"/>
    <cellStyle name="Notiz 10 2 5 2 4" xfId="48161"/>
    <cellStyle name="Notiz 10 2 5 3" xfId="11091"/>
    <cellStyle name="Notiz 10 2 5 3 2" xfId="24542"/>
    <cellStyle name="Notiz 10 2 5 3 3" xfId="38026"/>
    <cellStyle name="Notiz 10 2 5 3 4" xfId="51517"/>
    <cellStyle name="Notiz 10 2 5 4" xfId="14447"/>
    <cellStyle name="Notiz 10 2 5 4 2" xfId="27898"/>
    <cellStyle name="Notiz 10 2 5 4 3" xfId="41382"/>
    <cellStyle name="Notiz 10 2 5 4 4" xfId="54873"/>
    <cellStyle name="Notiz 10 2 5 5" xfId="17829"/>
    <cellStyle name="Notiz 10 2 5 6" xfId="31313"/>
    <cellStyle name="Notiz 10 2 5 7" xfId="44804"/>
    <cellStyle name="Notiz 10 2 6" xfId="4928"/>
    <cellStyle name="Notiz 10 2 6 2" xfId="18379"/>
    <cellStyle name="Notiz 10 2 6 3" xfId="31863"/>
    <cellStyle name="Notiz 10 2 6 4" xfId="45354"/>
    <cellStyle name="Notiz 10 2 7" xfId="8284"/>
    <cellStyle name="Notiz 10 2 7 2" xfId="21735"/>
    <cellStyle name="Notiz 10 2 7 3" xfId="35219"/>
    <cellStyle name="Notiz 10 2 7 4" xfId="48710"/>
    <cellStyle name="Notiz 10 2 8" xfId="11640"/>
    <cellStyle name="Notiz 10 2 8 2" xfId="25091"/>
    <cellStyle name="Notiz 10 2 8 3" xfId="38575"/>
    <cellStyle name="Notiz 10 2 8 4" xfId="52066"/>
    <cellStyle name="Notiz 10 2 9" xfId="15021"/>
    <cellStyle name="Notiz 10 3" xfId="1863"/>
    <cellStyle name="Notiz 10 3 2" xfId="3003"/>
    <cellStyle name="Notiz 10 3 2 2" xfId="6364"/>
    <cellStyle name="Notiz 10 3 2 2 2" xfId="19815"/>
    <cellStyle name="Notiz 10 3 2 2 3" xfId="33299"/>
    <cellStyle name="Notiz 10 3 2 2 4" xfId="46790"/>
    <cellStyle name="Notiz 10 3 2 3" xfId="9720"/>
    <cellStyle name="Notiz 10 3 2 3 2" xfId="23171"/>
    <cellStyle name="Notiz 10 3 2 3 3" xfId="36655"/>
    <cellStyle name="Notiz 10 3 2 3 4" xfId="50146"/>
    <cellStyle name="Notiz 10 3 2 4" xfId="13076"/>
    <cellStyle name="Notiz 10 3 2 4 2" xfId="26527"/>
    <cellStyle name="Notiz 10 3 2 4 3" xfId="40011"/>
    <cellStyle name="Notiz 10 3 2 4 4" xfId="53502"/>
    <cellStyle name="Notiz 10 3 2 5" xfId="16458"/>
    <cellStyle name="Notiz 10 3 2 6" xfId="29942"/>
    <cellStyle name="Notiz 10 3 2 7" xfId="43433"/>
    <cellStyle name="Notiz 10 3 3" xfId="5237"/>
    <cellStyle name="Notiz 10 3 3 2" xfId="18688"/>
    <cellStyle name="Notiz 10 3 3 3" xfId="32172"/>
    <cellStyle name="Notiz 10 3 3 4" xfId="45663"/>
    <cellStyle name="Notiz 10 3 4" xfId="8593"/>
    <cellStyle name="Notiz 10 3 4 2" xfId="22044"/>
    <cellStyle name="Notiz 10 3 4 3" xfId="35528"/>
    <cellStyle name="Notiz 10 3 4 4" xfId="49019"/>
    <cellStyle name="Notiz 10 3 5" xfId="11949"/>
    <cellStyle name="Notiz 10 3 5 2" xfId="25400"/>
    <cellStyle name="Notiz 10 3 5 3" xfId="38884"/>
    <cellStyle name="Notiz 10 3 5 4" xfId="52375"/>
    <cellStyle name="Notiz 10 3 6" xfId="15331"/>
    <cellStyle name="Notiz 10 3 7" xfId="28815"/>
    <cellStyle name="Notiz 10 3 8" xfId="42306"/>
    <cellStyle name="Notiz 10 4" xfId="2442"/>
    <cellStyle name="Notiz 10 4 2" xfId="5804"/>
    <cellStyle name="Notiz 10 4 2 2" xfId="19255"/>
    <cellStyle name="Notiz 10 4 2 3" xfId="32739"/>
    <cellStyle name="Notiz 10 4 2 4" xfId="46230"/>
    <cellStyle name="Notiz 10 4 3" xfId="9160"/>
    <cellStyle name="Notiz 10 4 3 2" xfId="22611"/>
    <cellStyle name="Notiz 10 4 3 3" xfId="36095"/>
    <cellStyle name="Notiz 10 4 3 4" xfId="49586"/>
    <cellStyle name="Notiz 10 4 4" xfId="12516"/>
    <cellStyle name="Notiz 10 4 4 2" xfId="25967"/>
    <cellStyle name="Notiz 10 4 4 3" xfId="39451"/>
    <cellStyle name="Notiz 10 4 4 4" xfId="52942"/>
    <cellStyle name="Notiz 10 4 5" xfId="15898"/>
    <cellStyle name="Notiz 10 4 6" xfId="29382"/>
    <cellStyle name="Notiz 10 4 7" xfId="42873"/>
    <cellStyle name="Notiz 10 5" xfId="3548"/>
    <cellStyle name="Notiz 10 5 2" xfId="6909"/>
    <cellStyle name="Notiz 10 5 2 2" xfId="20360"/>
    <cellStyle name="Notiz 10 5 2 3" xfId="33844"/>
    <cellStyle name="Notiz 10 5 2 4" xfId="47335"/>
    <cellStyle name="Notiz 10 5 3" xfId="10265"/>
    <cellStyle name="Notiz 10 5 3 2" xfId="23716"/>
    <cellStyle name="Notiz 10 5 3 3" xfId="37200"/>
    <cellStyle name="Notiz 10 5 3 4" xfId="50691"/>
    <cellStyle name="Notiz 10 5 4" xfId="13621"/>
    <cellStyle name="Notiz 10 5 4 2" xfId="27072"/>
    <cellStyle name="Notiz 10 5 4 3" xfId="40556"/>
    <cellStyle name="Notiz 10 5 4 4" xfId="54047"/>
    <cellStyle name="Notiz 10 5 5" xfId="17003"/>
    <cellStyle name="Notiz 10 5 6" xfId="30487"/>
    <cellStyle name="Notiz 10 5 7" xfId="43978"/>
    <cellStyle name="Notiz 10 6" xfId="4128"/>
    <cellStyle name="Notiz 10 6 2" xfId="7485"/>
    <cellStyle name="Notiz 10 6 2 2" xfId="20936"/>
    <cellStyle name="Notiz 10 6 2 3" xfId="34420"/>
    <cellStyle name="Notiz 10 6 2 4" xfId="47911"/>
    <cellStyle name="Notiz 10 6 3" xfId="10841"/>
    <cellStyle name="Notiz 10 6 3 2" xfId="24292"/>
    <cellStyle name="Notiz 10 6 3 3" xfId="37776"/>
    <cellStyle name="Notiz 10 6 3 4" xfId="51267"/>
    <cellStyle name="Notiz 10 6 4" xfId="14197"/>
    <cellStyle name="Notiz 10 6 4 2" xfId="27648"/>
    <cellStyle name="Notiz 10 6 4 3" xfId="41132"/>
    <cellStyle name="Notiz 10 6 4 4" xfId="54623"/>
    <cellStyle name="Notiz 10 6 5" xfId="17579"/>
    <cellStyle name="Notiz 10 6 6" xfId="31063"/>
    <cellStyle name="Notiz 10 6 7" xfId="44554"/>
    <cellStyle name="Notiz 10 7" xfId="4678"/>
    <cellStyle name="Notiz 10 7 2" xfId="18129"/>
    <cellStyle name="Notiz 10 7 3" xfId="31613"/>
    <cellStyle name="Notiz 10 7 4" xfId="45104"/>
    <cellStyle name="Notiz 10 8" xfId="8034"/>
    <cellStyle name="Notiz 10 8 2" xfId="21485"/>
    <cellStyle name="Notiz 10 8 3" xfId="34969"/>
    <cellStyle name="Notiz 10 8 4" xfId="48460"/>
    <cellStyle name="Notiz 10 9" xfId="11390"/>
    <cellStyle name="Notiz 10 9 2" xfId="24841"/>
    <cellStyle name="Notiz 10 9 3" xfId="38325"/>
    <cellStyle name="Notiz 10 9 4" xfId="51816"/>
    <cellStyle name="Notiz 11" xfId="1574"/>
    <cellStyle name="Notiz 11 10" xfId="28543"/>
    <cellStyle name="Notiz 11 11" xfId="42034"/>
    <cellStyle name="Notiz 11 2" xfId="2151"/>
    <cellStyle name="Notiz 11 2 2" xfId="3292"/>
    <cellStyle name="Notiz 11 2 2 2" xfId="6653"/>
    <cellStyle name="Notiz 11 2 2 2 2" xfId="20104"/>
    <cellStyle name="Notiz 11 2 2 2 3" xfId="33588"/>
    <cellStyle name="Notiz 11 2 2 2 4" xfId="47079"/>
    <cellStyle name="Notiz 11 2 2 3" xfId="10009"/>
    <cellStyle name="Notiz 11 2 2 3 2" xfId="23460"/>
    <cellStyle name="Notiz 11 2 2 3 3" xfId="36944"/>
    <cellStyle name="Notiz 11 2 2 3 4" xfId="50435"/>
    <cellStyle name="Notiz 11 2 2 4" xfId="13365"/>
    <cellStyle name="Notiz 11 2 2 4 2" xfId="26816"/>
    <cellStyle name="Notiz 11 2 2 4 3" xfId="40300"/>
    <cellStyle name="Notiz 11 2 2 4 4" xfId="53791"/>
    <cellStyle name="Notiz 11 2 2 5" xfId="16747"/>
    <cellStyle name="Notiz 11 2 2 6" xfId="30231"/>
    <cellStyle name="Notiz 11 2 2 7" xfId="43722"/>
    <cellStyle name="Notiz 11 2 3" xfId="5526"/>
    <cellStyle name="Notiz 11 2 3 2" xfId="18977"/>
    <cellStyle name="Notiz 11 2 3 3" xfId="32461"/>
    <cellStyle name="Notiz 11 2 3 4" xfId="45952"/>
    <cellStyle name="Notiz 11 2 4" xfId="8882"/>
    <cellStyle name="Notiz 11 2 4 2" xfId="22333"/>
    <cellStyle name="Notiz 11 2 4 3" xfId="35817"/>
    <cellStyle name="Notiz 11 2 4 4" xfId="49308"/>
    <cellStyle name="Notiz 11 2 5" xfId="12238"/>
    <cellStyle name="Notiz 11 2 5 2" xfId="25689"/>
    <cellStyle name="Notiz 11 2 5 3" xfId="39173"/>
    <cellStyle name="Notiz 11 2 5 4" xfId="52664"/>
    <cellStyle name="Notiz 11 2 6" xfId="15620"/>
    <cellStyle name="Notiz 11 2 7" xfId="29104"/>
    <cellStyle name="Notiz 11 2 8" xfId="42595"/>
    <cellStyle name="Notiz 11 3" xfId="2732"/>
    <cellStyle name="Notiz 11 3 2" xfId="6093"/>
    <cellStyle name="Notiz 11 3 2 2" xfId="19544"/>
    <cellStyle name="Notiz 11 3 2 3" xfId="33028"/>
    <cellStyle name="Notiz 11 3 2 4" xfId="46519"/>
    <cellStyle name="Notiz 11 3 3" xfId="9449"/>
    <cellStyle name="Notiz 11 3 3 2" xfId="22900"/>
    <cellStyle name="Notiz 11 3 3 3" xfId="36384"/>
    <cellStyle name="Notiz 11 3 3 4" xfId="49875"/>
    <cellStyle name="Notiz 11 3 4" xfId="12805"/>
    <cellStyle name="Notiz 11 3 4 2" xfId="26256"/>
    <cellStyle name="Notiz 11 3 4 3" xfId="39740"/>
    <cellStyle name="Notiz 11 3 4 4" xfId="53231"/>
    <cellStyle name="Notiz 11 3 5" xfId="16187"/>
    <cellStyle name="Notiz 11 3 6" xfId="29671"/>
    <cellStyle name="Notiz 11 3 7" xfId="43162"/>
    <cellStyle name="Notiz 11 4" xfId="3837"/>
    <cellStyle name="Notiz 11 4 2" xfId="7198"/>
    <cellStyle name="Notiz 11 4 2 2" xfId="20649"/>
    <cellStyle name="Notiz 11 4 2 3" xfId="34133"/>
    <cellStyle name="Notiz 11 4 2 4" xfId="47624"/>
    <cellStyle name="Notiz 11 4 3" xfId="10554"/>
    <cellStyle name="Notiz 11 4 3 2" xfId="24005"/>
    <cellStyle name="Notiz 11 4 3 3" xfId="37489"/>
    <cellStyle name="Notiz 11 4 3 4" xfId="50980"/>
    <cellStyle name="Notiz 11 4 4" xfId="13910"/>
    <cellStyle name="Notiz 11 4 4 2" xfId="27361"/>
    <cellStyle name="Notiz 11 4 4 3" xfId="40845"/>
    <cellStyle name="Notiz 11 4 4 4" xfId="54336"/>
    <cellStyle name="Notiz 11 4 5" xfId="17292"/>
    <cellStyle name="Notiz 11 4 6" xfId="30776"/>
    <cellStyle name="Notiz 11 4 7" xfId="44267"/>
    <cellStyle name="Notiz 11 5" xfId="4417"/>
    <cellStyle name="Notiz 11 5 2" xfId="7774"/>
    <cellStyle name="Notiz 11 5 2 2" xfId="21225"/>
    <cellStyle name="Notiz 11 5 2 3" xfId="34709"/>
    <cellStyle name="Notiz 11 5 2 4" xfId="48200"/>
    <cellStyle name="Notiz 11 5 3" xfId="11130"/>
    <cellStyle name="Notiz 11 5 3 2" xfId="24581"/>
    <cellStyle name="Notiz 11 5 3 3" xfId="38065"/>
    <cellStyle name="Notiz 11 5 3 4" xfId="51556"/>
    <cellStyle name="Notiz 11 5 4" xfId="14486"/>
    <cellStyle name="Notiz 11 5 4 2" xfId="27937"/>
    <cellStyle name="Notiz 11 5 4 3" xfId="41421"/>
    <cellStyle name="Notiz 11 5 4 4" xfId="54912"/>
    <cellStyle name="Notiz 11 5 5" xfId="17868"/>
    <cellStyle name="Notiz 11 5 6" xfId="31352"/>
    <cellStyle name="Notiz 11 5 7" xfId="44843"/>
    <cellStyle name="Notiz 11 6" xfId="4967"/>
    <cellStyle name="Notiz 11 6 2" xfId="18418"/>
    <cellStyle name="Notiz 11 6 3" xfId="31902"/>
    <cellStyle name="Notiz 11 6 4" xfId="45393"/>
    <cellStyle name="Notiz 11 7" xfId="8323"/>
    <cellStyle name="Notiz 11 7 2" xfId="21774"/>
    <cellStyle name="Notiz 11 7 3" xfId="35258"/>
    <cellStyle name="Notiz 11 7 4" xfId="48749"/>
    <cellStyle name="Notiz 11 8" xfId="11679"/>
    <cellStyle name="Notiz 11 8 2" xfId="25130"/>
    <cellStyle name="Notiz 11 8 3" xfId="38614"/>
    <cellStyle name="Notiz 11 8 4" xfId="52105"/>
    <cellStyle name="Notiz 11 9" xfId="15060"/>
    <cellStyle name="Notiz 12" xfId="1631"/>
    <cellStyle name="Notiz 12 2" xfId="2185"/>
    <cellStyle name="Notiz 12 2 2" xfId="3326"/>
    <cellStyle name="Notiz 12 2 2 2" xfId="6687"/>
    <cellStyle name="Notiz 12 2 2 2 2" xfId="20138"/>
    <cellStyle name="Notiz 12 2 2 2 3" xfId="33622"/>
    <cellStyle name="Notiz 12 2 2 2 4" xfId="47113"/>
    <cellStyle name="Notiz 12 2 2 3" xfId="10043"/>
    <cellStyle name="Notiz 12 2 2 3 2" xfId="23494"/>
    <cellStyle name="Notiz 12 2 2 3 3" xfId="36978"/>
    <cellStyle name="Notiz 12 2 2 3 4" xfId="50469"/>
    <cellStyle name="Notiz 12 2 2 4" xfId="13399"/>
    <cellStyle name="Notiz 12 2 2 4 2" xfId="26850"/>
    <cellStyle name="Notiz 12 2 2 4 3" xfId="40334"/>
    <cellStyle name="Notiz 12 2 2 4 4" xfId="53825"/>
    <cellStyle name="Notiz 12 2 2 5" xfId="16781"/>
    <cellStyle name="Notiz 12 2 2 6" xfId="30265"/>
    <cellStyle name="Notiz 12 2 2 7" xfId="43756"/>
    <cellStyle name="Notiz 12 2 3" xfId="5560"/>
    <cellStyle name="Notiz 12 2 3 2" xfId="19011"/>
    <cellStyle name="Notiz 12 2 3 3" xfId="32495"/>
    <cellStyle name="Notiz 12 2 3 4" xfId="45986"/>
    <cellStyle name="Notiz 12 2 4" xfId="8916"/>
    <cellStyle name="Notiz 12 2 4 2" xfId="22367"/>
    <cellStyle name="Notiz 12 2 4 3" xfId="35851"/>
    <cellStyle name="Notiz 12 2 4 4" xfId="49342"/>
    <cellStyle name="Notiz 12 2 5" xfId="12272"/>
    <cellStyle name="Notiz 12 2 5 2" xfId="25723"/>
    <cellStyle name="Notiz 12 2 5 3" xfId="39207"/>
    <cellStyle name="Notiz 12 2 5 4" xfId="52698"/>
    <cellStyle name="Notiz 12 2 6" xfId="15654"/>
    <cellStyle name="Notiz 12 2 7" xfId="29138"/>
    <cellStyle name="Notiz 12 2 8" xfId="42629"/>
    <cellStyle name="Notiz 12 3" xfId="2767"/>
    <cellStyle name="Notiz 12 3 2" xfId="6128"/>
    <cellStyle name="Notiz 12 3 2 2" xfId="19579"/>
    <cellStyle name="Notiz 12 3 2 3" xfId="33063"/>
    <cellStyle name="Notiz 12 3 2 4" xfId="46554"/>
    <cellStyle name="Notiz 12 3 3" xfId="9484"/>
    <cellStyle name="Notiz 12 3 3 2" xfId="22935"/>
    <cellStyle name="Notiz 12 3 3 3" xfId="36419"/>
    <cellStyle name="Notiz 12 3 3 4" xfId="49910"/>
    <cellStyle name="Notiz 12 3 4" xfId="12840"/>
    <cellStyle name="Notiz 12 3 4 2" xfId="26291"/>
    <cellStyle name="Notiz 12 3 4 3" xfId="39775"/>
    <cellStyle name="Notiz 12 3 4 4" xfId="53266"/>
    <cellStyle name="Notiz 12 3 5" xfId="16222"/>
    <cellStyle name="Notiz 12 3 6" xfId="29706"/>
    <cellStyle name="Notiz 12 3 7" xfId="43197"/>
    <cellStyle name="Notiz 12 4" xfId="5001"/>
    <cellStyle name="Notiz 12 4 2" xfId="18452"/>
    <cellStyle name="Notiz 12 4 3" xfId="31936"/>
    <cellStyle name="Notiz 12 4 4" xfId="45427"/>
    <cellStyle name="Notiz 12 5" xfId="8357"/>
    <cellStyle name="Notiz 12 5 2" xfId="21808"/>
    <cellStyle name="Notiz 12 5 3" xfId="35292"/>
    <cellStyle name="Notiz 12 5 4" xfId="48783"/>
    <cellStyle name="Notiz 12 6" xfId="11713"/>
    <cellStyle name="Notiz 12 6 2" xfId="25164"/>
    <cellStyle name="Notiz 12 6 3" xfId="38648"/>
    <cellStyle name="Notiz 12 6 4" xfId="52139"/>
    <cellStyle name="Notiz 12 7" xfId="15095"/>
    <cellStyle name="Notiz 12 8" xfId="28579"/>
    <cellStyle name="Notiz 12 9" xfId="42070"/>
    <cellStyle name="Notiz 13" xfId="3859"/>
    <cellStyle name="Notiz 13 2" xfId="7220"/>
    <cellStyle name="Notiz 13 2 2" xfId="20671"/>
    <cellStyle name="Notiz 13 2 3" xfId="34155"/>
    <cellStyle name="Notiz 13 2 4" xfId="47646"/>
    <cellStyle name="Notiz 13 3" xfId="10576"/>
    <cellStyle name="Notiz 13 3 2" xfId="24027"/>
    <cellStyle name="Notiz 13 3 3" xfId="37511"/>
    <cellStyle name="Notiz 13 3 4" xfId="51002"/>
    <cellStyle name="Notiz 13 4" xfId="13932"/>
    <cellStyle name="Notiz 13 4 2" xfId="27383"/>
    <cellStyle name="Notiz 13 4 3" xfId="40867"/>
    <cellStyle name="Notiz 13 4 4" xfId="54358"/>
    <cellStyle name="Notiz 13 5" xfId="17314"/>
    <cellStyle name="Notiz 13 6" xfId="30798"/>
    <cellStyle name="Notiz 13 7" xfId="44289"/>
    <cellStyle name="Notiz 2" xfId="108"/>
    <cellStyle name="Notiz 2 2" xfId="338"/>
    <cellStyle name="Notiz 2 2 2" xfId="661"/>
    <cellStyle name="Notiz 2 2 3" xfId="41582"/>
    <cellStyle name="Notiz 2 3" xfId="413"/>
    <cellStyle name="Notiz 2 3 2" xfId="534"/>
    <cellStyle name="Notiz 2 3 3" xfId="41547"/>
    <cellStyle name="Notiz 2 4" xfId="481"/>
    <cellStyle name="Notiz 2 5" xfId="337"/>
    <cellStyle name="Notiz 2 5 2" xfId="41521"/>
    <cellStyle name="Notiz 3" xfId="109"/>
    <cellStyle name="Notiz 3 2" xfId="370"/>
    <cellStyle name="Notiz 3 3" xfId="41548"/>
    <cellStyle name="Notiz 4" xfId="339"/>
    <cellStyle name="Notiz 4 10" xfId="4515"/>
    <cellStyle name="Notiz 4 10 2" xfId="17966"/>
    <cellStyle name="Notiz 4 10 3" xfId="31450"/>
    <cellStyle name="Notiz 4 10 4" xfId="44941"/>
    <cellStyle name="Notiz 4 11" xfId="7871"/>
    <cellStyle name="Notiz 4 11 2" xfId="21322"/>
    <cellStyle name="Notiz 4 11 3" xfId="34806"/>
    <cellStyle name="Notiz 4 11 4" xfId="48297"/>
    <cellStyle name="Notiz 4 12" xfId="11227"/>
    <cellStyle name="Notiz 4 12 2" xfId="24678"/>
    <cellStyle name="Notiz 4 12 3" xfId="38162"/>
    <cellStyle name="Notiz 4 12 4" xfId="51653"/>
    <cellStyle name="Notiz 4 13" xfId="14608"/>
    <cellStyle name="Notiz 4 14" xfId="28087"/>
    <cellStyle name="Notiz 4 15" xfId="41565"/>
    <cellStyle name="Notiz 4 2" xfId="587"/>
    <cellStyle name="Notiz 4 2 10" xfId="14710"/>
    <cellStyle name="Notiz 4 2 11" xfId="28193"/>
    <cellStyle name="Notiz 4 2 12" xfId="41684"/>
    <cellStyle name="Notiz 4 2 2" xfId="1476"/>
    <cellStyle name="Notiz 4 2 2 10" xfId="28443"/>
    <cellStyle name="Notiz 4 2 2 11" xfId="41934"/>
    <cellStyle name="Notiz 4 2 2 2" xfId="2051"/>
    <cellStyle name="Notiz 4 2 2 2 2" xfId="3192"/>
    <cellStyle name="Notiz 4 2 2 2 2 2" xfId="6553"/>
    <cellStyle name="Notiz 4 2 2 2 2 2 2" xfId="20004"/>
    <cellStyle name="Notiz 4 2 2 2 2 2 3" xfId="33488"/>
    <cellStyle name="Notiz 4 2 2 2 2 2 4" xfId="46979"/>
    <cellStyle name="Notiz 4 2 2 2 2 3" xfId="9909"/>
    <cellStyle name="Notiz 4 2 2 2 2 3 2" xfId="23360"/>
    <cellStyle name="Notiz 4 2 2 2 2 3 3" xfId="36844"/>
    <cellStyle name="Notiz 4 2 2 2 2 3 4" xfId="50335"/>
    <cellStyle name="Notiz 4 2 2 2 2 4" xfId="13265"/>
    <cellStyle name="Notiz 4 2 2 2 2 4 2" xfId="26716"/>
    <cellStyle name="Notiz 4 2 2 2 2 4 3" xfId="40200"/>
    <cellStyle name="Notiz 4 2 2 2 2 4 4" xfId="53691"/>
    <cellStyle name="Notiz 4 2 2 2 2 5" xfId="16647"/>
    <cellStyle name="Notiz 4 2 2 2 2 6" xfId="30131"/>
    <cellStyle name="Notiz 4 2 2 2 2 7" xfId="43622"/>
    <cellStyle name="Notiz 4 2 2 2 3" xfId="5426"/>
    <cellStyle name="Notiz 4 2 2 2 3 2" xfId="18877"/>
    <cellStyle name="Notiz 4 2 2 2 3 3" xfId="32361"/>
    <cellStyle name="Notiz 4 2 2 2 3 4" xfId="45852"/>
    <cellStyle name="Notiz 4 2 2 2 4" xfId="8782"/>
    <cellStyle name="Notiz 4 2 2 2 4 2" xfId="22233"/>
    <cellStyle name="Notiz 4 2 2 2 4 3" xfId="35717"/>
    <cellStyle name="Notiz 4 2 2 2 4 4" xfId="49208"/>
    <cellStyle name="Notiz 4 2 2 2 5" xfId="12138"/>
    <cellStyle name="Notiz 4 2 2 2 5 2" xfId="25589"/>
    <cellStyle name="Notiz 4 2 2 2 5 3" xfId="39073"/>
    <cellStyle name="Notiz 4 2 2 2 5 4" xfId="52564"/>
    <cellStyle name="Notiz 4 2 2 2 6" xfId="15520"/>
    <cellStyle name="Notiz 4 2 2 2 7" xfId="29004"/>
    <cellStyle name="Notiz 4 2 2 2 8" xfId="42495"/>
    <cellStyle name="Notiz 4 2 2 3" xfId="2632"/>
    <cellStyle name="Notiz 4 2 2 3 2" xfId="5993"/>
    <cellStyle name="Notiz 4 2 2 3 2 2" xfId="19444"/>
    <cellStyle name="Notiz 4 2 2 3 2 3" xfId="32928"/>
    <cellStyle name="Notiz 4 2 2 3 2 4" xfId="46419"/>
    <cellStyle name="Notiz 4 2 2 3 3" xfId="9349"/>
    <cellStyle name="Notiz 4 2 2 3 3 2" xfId="22800"/>
    <cellStyle name="Notiz 4 2 2 3 3 3" xfId="36284"/>
    <cellStyle name="Notiz 4 2 2 3 3 4" xfId="49775"/>
    <cellStyle name="Notiz 4 2 2 3 4" xfId="12705"/>
    <cellStyle name="Notiz 4 2 2 3 4 2" xfId="26156"/>
    <cellStyle name="Notiz 4 2 2 3 4 3" xfId="39640"/>
    <cellStyle name="Notiz 4 2 2 3 4 4" xfId="53131"/>
    <cellStyle name="Notiz 4 2 2 3 5" xfId="16087"/>
    <cellStyle name="Notiz 4 2 2 3 6" xfId="29571"/>
    <cellStyle name="Notiz 4 2 2 3 7" xfId="43062"/>
    <cellStyle name="Notiz 4 2 2 4" xfId="3737"/>
    <cellStyle name="Notiz 4 2 2 4 2" xfId="7098"/>
    <cellStyle name="Notiz 4 2 2 4 2 2" xfId="20549"/>
    <cellStyle name="Notiz 4 2 2 4 2 3" xfId="34033"/>
    <cellStyle name="Notiz 4 2 2 4 2 4" xfId="47524"/>
    <cellStyle name="Notiz 4 2 2 4 3" xfId="10454"/>
    <cellStyle name="Notiz 4 2 2 4 3 2" xfId="23905"/>
    <cellStyle name="Notiz 4 2 2 4 3 3" xfId="37389"/>
    <cellStyle name="Notiz 4 2 2 4 3 4" xfId="50880"/>
    <cellStyle name="Notiz 4 2 2 4 4" xfId="13810"/>
    <cellStyle name="Notiz 4 2 2 4 4 2" xfId="27261"/>
    <cellStyle name="Notiz 4 2 2 4 4 3" xfId="40745"/>
    <cellStyle name="Notiz 4 2 2 4 4 4" xfId="54236"/>
    <cellStyle name="Notiz 4 2 2 4 5" xfId="17192"/>
    <cellStyle name="Notiz 4 2 2 4 6" xfId="30676"/>
    <cellStyle name="Notiz 4 2 2 4 7" xfId="44167"/>
    <cellStyle name="Notiz 4 2 2 5" xfId="4317"/>
    <cellStyle name="Notiz 4 2 2 5 2" xfId="7674"/>
    <cellStyle name="Notiz 4 2 2 5 2 2" xfId="21125"/>
    <cellStyle name="Notiz 4 2 2 5 2 3" xfId="34609"/>
    <cellStyle name="Notiz 4 2 2 5 2 4" xfId="48100"/>
    <cellStyle name="Notiz 4 2 2 5 3" xfId="11030"/>
    <cellStyle name="Notiz 4 2 2 5 3 2" xfId="24481"/>
    <cellStyle name="Notiz 4 2 2 5 3 3" xfId="37965"/>
    <cellStyle name="Notiz 4 2 2 5 3 4" xfId="51456"/>
    <cellStyle name="Notiz 4 2 2 5 4" xfId="14386"/>
    <cellStyle name="Notiz 4 2 2 5 4 2" xfId="27837"/>
    <cellStyle name="Notiz 4 2 2 5 4 3" xfId="41321"/>
    <cellStyle name="Notiz 4 2 2 5 4 4" xfId="54812"/>
    <cellStyle name="Notiz 4 2 2 5 5" xfId="17768"/>
    <cellStyle name="Notiz 4 2 2 5 6" xfId="31252"/>
    <cellStyle name="Notiz 4 2 2 5 7" xfId="44743"/>
    <cellStyle name="Notiz 4 2 2 6" xfId="4867"/>
    <cellStyle name="Notiz 4 2 2 6 2" xfId="18318"/>
    <cellStyle name="Notiz 4 2 2 6 3" xfId="31802"/>
    <cellStyle name="Notiz 4 2 2 6 4" xfId="45293"/>
    <cellStyle name="Notiz 4 2 2 7" xfId="8223"/>
    <cellStyle name="Notiz 4 2 2 7 2" xfId="21674"/>
    <cellStyle name="Notiz 4 2 2 7 3" xfId="35158"/>
    <cellStyle name="Notiz 4 2 2 7 4" xfId="48649"/>
    <cellStyle name="Notiz 4 2 2 8" xfId="11579"/>
    <cellStyle name="Notiz 4 2 2 8 2" xfId="25030"/>
    <cellStyle name="Notiz 4 2 2 8 3" xfId="38514"/>
    <cellStyle name="Notiz 4 2 2 8 4" xfId="52005"/>
    <cellStyle name="Notiz 4 2 2 9" xfId="14960"/>
    <cellStyle name="Notiz 4 2 3" xfId="1802"/>
    <cellStyle name="Notiz 4 2 3 2" xfId="2942"/>
    <cellStyle name="Notiz 4 2 3 2 2" xfId="6303"/>
    <cellStyle name="Notiz 4 2 3 2 2 2" xfId="19754"/>
    <cellStyle name="Notiz 4 2 3 2 2 3" xfId="33238"/>
    <cellStyle name="Notiz 4 2 3 2 2 4" xfId="46729"/>
    <cellStyle name="Notiz 4 2 3 2 3" xfId="9659"/>
    <cellStyle name="Notiz 4 2 3 2 3 2" xfId="23110"/>
    <cellStyle name="Notiz 4 2 3 2 3 3" xfId="36594"/>
    <cellStyle name="Notiz 4 2 3 2 3 4" xfId="50085"/>
    <cellStyle name="Notiz 4 2 3 2 4" xfId="13015"/>
    <cellStyle name="Notiz 4 2 3 2 4 2" xfId="26466"/>
    <cellStyle name="Notiz 4 2 3 2 4 3" xfId="39950"/>
    <cellStyle name="Notiz 4 2 3 2 4 4" xfId="53441"/>
    <cellStyle name="Notiz 4 2 3 2 5" xfId="16397"/>
    <cellStyle name="Notiz 4 2 3 2 6" xfId="29881"/>
    <cellStyle name="Notiz 4 2 3 2 7" xfId="43372"/>
    <cellStyle name="Notiz 4 2 3 3" xfId="5176"/>
    <cellStyle name="Notiz 4 2 3 3 2" xfId="18627"/>
    <cellStyle name="Notiz 4 2 3 3 3" xfId="32111"/>
    <cellStyle name="Notiz 4 2 3 3 4" xfId="45602"/>
    <cellStyle name="Notiz 4 2 3 4" xfId="8532"/>
    <cellStyle name="Notiz 4 2 3 4 2" xfId="21983"/>
    <cellStyle name="Notiz 4 2 3 4 3" xfId="35467"/>
    <cellStyle name="Notiz 4 2 3 4 4" xfId="48958"/>
    <cellStyle name="Notiz 4 2 3 5" xfId="11888"/>
    <cellStyle name="Notiz 4 2 3 5 2" xfId="25339"/>
    <cellStyle name="Notiz 4 2 3 5 3" xfId="38823"/>
    <cellStyle name="Notiz 4 2 3 5 4" xfId="52314"/>
    <cellStyle name="Notiz 4 2 3 6" xfId="15270"/>
    <cellStyle name="Notiz 4 2 3 7" xfId="28754"/>
    <cellStyle name="Notiz 4 2 3 8" xfId="42245"/>
    <cellStyle name="Notiz 4 2 4" xfId="2381"/>
    <cellStyle name="Notiz 4 2 4 2" xfId="5743"/>
    <cellStyle name="Notiz 4 2 4 2 2" xfId="19194"/>
    <cellStyle name="Notiz 4 2 4 2 3" xfId="32678"/>
    <cellStyle name="Notiz 4 2 4 2 4" xfId="46169"/>
    <cellStyle name="Notiz 4 2 4 3" xfId="9099"/>
    <cellStyle name="Notiz 4 2 4 3 2" xfId="22550"/>
    <cellStyle name="Notiz 4 2 4 3 3" xfId="36034"/>
    <cellStyle name="Notiz 4 2 4 3 4" xfId="49525"/>
    <cellStyle name="Notiz 4 2 4 4" xfId="12455"/>
    <cellStyle name="Notiz 4 2 4 4 2" xfId="25906"/>
    <cellStyle name="Notiz 4 2 4 4 3" xfId="39390"/>
    <cellStyle name="Notiz 4 2 4 4 4" xfId="52881"/>
    <cellStyle name="Notiz 4 2 4 5" xfId="15837"/>
    <cellStyle name="Notiz 4 2 4 6" xfId="29321"/>
    <cellStyle name="Notiz 4 2 4 7" xfId="42812"/>
    <cellStyle name="Notiz 4 2 5" xfId="3487"/>
    <cellStyle name="Notiz 4 2 5 2" xfId="6848"/>
    <cellStyle name="Notiz 4 2 5 2 2" xfId="20299"/>
    <cellStyle name="Notiz 4 2 5 2 3" xfId="33783"/>
    <cellStyle name="Notiz 4 2 5 2 4" xfId="47274"/>
    <cellStyle name="Notiz 4 2 5 3" xfId="10204"/>
    <cellStyle name="Notiz 4 2 5 3 2" xfId="23655"/>
    <cellStyle name="Notiz 4 2 5 3 3" xfId="37139"/>
    <cellStyle name="Notiz 4 2 5 3 4" xfId="50630"/>
    <cellStyle name="Notiz 4 2 5 4" xfId="13560"/>
    <cellStyle name="Notiz 4 2 5 4 2" xfId="27011"/>
    <cellStyle name="Notiz 4 2 5 4 3" xfId="40495"/>
    <cellStyle name="Notiz 4 2 5 4 4" xfId="53986"/>
    <cellStyle name="Notiz 4 2 5 5" xfId="16942"/>
    <cellStyle name="Notiz 4 2 5 6" xfId="30426"/>
    <cellStyle name="Notiz 4 2 5 7" xfId="43917"/>
    <cellStyle name="Notiz 4 2 6" xfId="4067"/>
    <cellStyle name="Notiz 4 2 6 2" xfId="7424"/>
    <cellStyle name="Notiz 4 2 6 2 2" xfId="20875"/>
    <cellStyle name="Notiz 4 2 6 2 3" xfId="34359"/>
    <cellStyle name="Notiz 4 2 6 2 4" xfId="47850"/>
    <cellStyle name="Notiz 4 2 6 3" xfId="10780"/>
    <cellStyle name="Notiz 4 2 6 3 2" xfId="24231"/>
    <cellStyle name="Notiz 4 2 6 3 3" xfId="37715"/>
    <cellStyle name="Notiz 4 2 6 3 4" xfId="51206"/>
    <cellStyle name="Notiz 4 2 6 4" xfId="14136"/>
    <cellStyle name="Notiz 4 2 6 4 2" xfId="27587"/>
    <cellStyle name="Notiz 4 2 6 4 3" xfId="41071"/>
    <cellStyle name="Notiz 4 2 6 4 4" xfId="54562"/>
    <cellStyle name="Notiz 4 2 6 5" xfId="17518"/>
    <cellStyle name="Notiz 4 2 6 6" xfId="31002"/>
    <cellStyle name="Notiz 4 2 6 7" xfId="44493"/>
    <cellStyle name="Notiz 4 2 7" xfId="4617"/>
    <cellStyle name="Notiz 4 2 7 2" xfId="18068"/>
    <cellStyle name="Notiz 4 2 7 3" xfId="31552"/>
    <cellStyle name="Notiz 4 2 7 4" xfId="45043"/>
    <cellStyle name="Notiz 4 2 8" xfId="7973"/>
    <cellStyle name="Notiz 4 2 8 2" xfId="21424"/>
    <cellStyle name="Notiz 4 2 8 3" xfId="34908"/>
    <cellStyle name="Notiz 4 2 8 4" xfId="48399"/>
    <cellStyle name="Notiz 4 2 9" xfId="11329"/>
    <cellStyle name="Notiz 4 2 9 2" xfId="24780"/>
    <cellStyle name="Notiz 4 2 9 3" xfId="38264"/>
    <cellStyle name="Notiz 4 2 9 4" xfId="51755"/>
    <cellStyle name="Notiz 4 3" xfId="1320"/>
    <cellStyle name="Notiz 4 3 10" xfId="14796"/>
    <cellStyle name="Notiz 4 3 11" xfId="28279"/>
    <cellStyle name="Notiz 4 3 12" xfId="41770"/>
    <cellStyle name="Notiz 4 3 2" xfId="1560"/>
    <cellStyle name="Notiz 4 3 2 10" xfId="28529"/>
    <cellStyle name="Notiz 4 3 2 11" xfId="42020"/>
    <cellStyle name="Notiz 4 3 2 2" xfId="2137"/>
    <cellStyle name="Notiz 4 3 2 2 2" xfId="3278"/>
    <cellStyle name="Notiz 4 3 2 2 2 2" xfId="6639"/>
    <cellStyle name="Notiz 4 3 2 2 2 2 2" xfId="20090"/>
    <cellStyle name="Notiz 4 3 2 2 2 2 3" xfId="33574"/>
    <cellStyle name="Notiz 4 3 2 2 2 2 4" xfId="47065"/>
    <cellStyle name="Notiz 4 3 2 2 2 3" xfId="9995"/>
    <cellStyle name="Notiz 4 3 2 2 2 3 2" xfId="23446"/>
    <cellStyle name="Notiz 4 3 2 2 2 3 3" xfId="36930"/>
    <cellStyle name="Notiz 4 3 2 2 2 3 4" xfId="50421"/>
    <cellStyle name="Notiz 4 3 2 2 2 4" xfId="13351"/>
    <cellStyle name="Notiz 4 3 2 2 2 4 2" xfId="26802"/>
    <cellStyle name="Notiz 4 3 2 2 2 4 3" xfId="40286"/>
    <cellStyle name="Notiz 4 3 2 2 2 4 4" xfId="53777"/>
    <cellStyle name="Notiz 4 3 2 2 2 5" xfId="16733"/>
    <cellStyle name="Notiz 4 3 2 2 2 6" xfId="30217"/>
    <cellStyle name="Notiz 4 3 2 2 2 7" xfId="43708"/>
    <cellStyle name="Notiz 4 3 2 2 3" xfId="5512"/>
    <cellStyle name="Notiz 4 3 2 2 3 2" xfId="18963"/>
    <cellStyle name="Notiz 4 3 2 2 3 3" xfId="32447"/>
    <cellStyle name="Notiz 4 3 2 2 3 4" xfId="45938"/>
    <cellStyle name="Notiz 4 3 2 2 4" xfId="8868"/>
    <cellStyle name="Notiz 4 3 2 2 4 2" xfId="22319"/>
    <cellStyle name="Notiz 4 3 2 2 4 3" xfId="35803"/>
    <cellStyle name="Notiz 4 3 2 2 4 4" xfId="49294"/>
    <cellStyle name="Notiz 4 3 2 2 5" xfId="12224"/>
    <cellStyle name="Notiz 4 3 2 2 5 2" xfId="25675"/>
    <cellStyle name="Notiz 4 3 2 2 5 3" xfId="39159"/>
    <cellStyle name="Notiz 4 3 2 2 5 4" xfId="52650"/>
    <cellStyle name="Notiz 4 3 2 2 6" xfId="15606"/>
    <cellStyle name="Notiz 4 3 2 2 7" xfId="29090"/>
    <cellStyle name="Notiz 4 3 2 2 8" xfId="42581"/>
    <cellStyle name="Notiz 4 3 2 3" xfId="2718"/>
    <cellStyle name="Notiz 4 3 2 3 2" xfId="6079"/>
    <cellStyle name="Notiz 4 3 2 3 2 2" xfId="19530"/>
    <cellStyle name="Notiz 4 3 2 3 2 3" xfId="33014"/>
    <cellStyle name="Notiz 4 3 2 3 2 4" xfId="46505"/>
    <cellStyle name="Notiz 4 3 2 3 3" xfId="9435"/>
    <cellStyle name="Notiz 4 3 2 3 3 2" xfId="22886"/>
    <cellStyle name="Notiz 4 3 2 3 3 3" xfId="36370"/>
    <cellStyle name="Notiz 4 3 2 3 3 4" xfId="49861"/>
    <cellStyle name="Notiz 4 3 2 3 4" xfId="12791"/>
    <cellStyle name="Notiz 4 3 2 3 4 2" xfId="26242"/>
    <cellStyle name="Notiz 4 3 2 3 4 3" xfId="39726"/>
    <cellStyle name="Notiz 4 3 2 3 4 4" xfId="53217"/>
    <cellStyle name="Notiz 4 3 2 3 5" xfId="16173"/>
    <cellStyle name="Notiz 4 3 2 3 6" xfId="29657"/>
    <cellStyle name="Notiz 4 3 2 3 7" xfId="43148"/>
    <cellStyle name="Notiz 4 3 2 4" xfId="3823"/>
    <cellStyle name="Notiz 4 3 2 4 2" xfId="7184"/>
    <cellStyle name="Notiz 4 3 2 4 2 2" xfId="20635"/>
    <cellStyle name="Notiz 4 3 2 4 2 3" xfId="34119"/>
    <cellStyle name="Notiz 4 3 2 4 2 4" xfId="47610"/>
    <cellStyle name="Notiz 4 3 2 4 3" xfId="10540"/>
    <cellStyle name="Notiz 4 3 2 4 3 2" xfId="23991"/>
    <cellStyle name="Notiz 4 3 2 4 3 3" xfId="37475"/>
    <cellStyle name="Notiz 4 3 2 4 3 4" xfId="50966"/>
    <cellStyle name="Notiz 4 3 2 4 4" xfId="13896"/>
    <cellStyle name="Notiz 4 3 2 4 4 2" xfId="27347"/>
    <cellStyle name="Notiz 4 3 2 4 4 3" xfId="40831"/>
    <cellStyle name="Notiz 4 3 2 4 4 4" xfId="54322"/>
    <cellStyle name="Notiz 4 3 2 4 5" xfId="17278"/>
    <cellStyle name="Notiz 4 3 2 4 6" xfId="30762"/>
    <cellStyle name="Notiz 4 3 2 4 7" xfId="44253"/>
    <cellStyle name="Notiz 4 3 2 5" xfId="4403"/>
    <cellStyle name="Notiz 4 3 2 5 2" xfId="7760"/>
    <cellStyle name="Notiz 4 3 2 5 2 2" xfId="21211"/>
    <cellStyle name="Notiz 4 3 2 5 2 3" xfId="34695"/>
    <cellStyle name="Notiz 4 3 2 5 2 4" xfId="48186"/>
    <cellStyle name="Notiz 4 3 2 5 3" xfId="11116"/>
    <cellStyle name="Notiz 4 3 2 5 3 2" xfId="24567"/>
    <cellStyle name="Notiz 4 3 2 5 3 3" xfId="38051"/>
    <cellStyle name="Notiz 4 3 2 5 3 4" xfId="51542"/>
    <cellStyle name="Notiz 4 3 2 5 4" xfId="14472"/>
    <cellStyle name="Notiz 4 3 2 5 4 2" xfId="27923"/>
    <cellStyle name="Notiz 4 3 2 5 4 3" xfId="41407"/>
    <cellStyle name="Notiz 4 3 2 5 4 4" xfId="54898"/>
    <cellStyle name="Notiz 4 3 2 5 5" xfId="17854"/>
    <cellStyle name="Notiz 4 3 2 5 6" xfId="31338"/>
    <cellStyle name="Notiz 4 3 2 5 7" xfId="44829"/>
    <cellStyle name="Notiz 4 3 2 6" xfId="4953"/>
    <cellStyle name="Notiz 4 3 2 6 2" xfId="18404"/>
    <cellStyle name="Notiz 4 3 2 6 3" xfId="31888"/>
    <cellStyle name="Notiz 4 3 2 6 4" xfId="45379"/>
    <cellStyle name="Notiz 4 3 2 7" xfId="8309"/>
    <cellStyle name="Notiz 4 3 2 7 2" xfId="21760"/>
    <cellStyle name="Notiz 4 3 2 7 3" xfId="35244"/>
    <cellStyle name="Notiz 4 3 2 7 4" xfId="48735"/>
    <cellStyle name="Notiz 4 3 2 8" xfId="11665"/>
    <cellStyle name="Notiz 4 3 2 8 2" xfId="25116"/>
    <cellStyle name="Notiz 4 3 2 8 3" xfId="38600"/>
    <cellStyle name="Notiz 4 3 2 8 4" xfId="52091"/>
    <cellStyle name="Notiz 4 3 2 9" xfId="15046"/>
    <cellStyle name="Notiz 4 3 3" xfId="1888"/>
    <cellStyle name="Notiz 4 3 3 2" xfId="3028"/>
    <cellStyle name="Notiz 4 3 3 2 2" xfId="6389"/>
    <cellStyle name="Notiz 4 3 3 2 2 2" xfId="19840"/>
    <cellStyle name="Notiz 4 3 3 2 2 3" xfId="33324"/>
    <cellStyle name="Notiz 4 3 3 2 2 4" xfId="46815"/>
    <cellStyle name="Notiz 4 3 3 2 3" xfId="9745"/>
    <cellStyle name="Notiz 4 3 3 2 3 2" xfId="23196"/>
    <cellStyle name="Notiz 4 3 3 2 3 3" xfId="36680"/>
    <cellStyle name="Notiz 4 3 3 2 3 4" xfId="50171"/>
    <cellStyle name="Notiz 4 3 3 2 4" xfId="13101"/>
    <cellStyle name="Notiz 4 3 3 2 4 2" xfId="26552"/>
    <cellStyle name="Notiz 4 3 3 2 4 3" xfId="40036"/>
    <cellStyle name="Notiz 4 3 3 2 4 4" xfId="53527"/>
    <cellStyle name="Notiz 4 3 3 2 5" xfId="16483"/>
    <cellStyle name="Notiz 4 3 3 2 6" xfId="29967"/>
    <cellStyle name="Notiz 4 3 3 2 7" xfId="43458"/>
    <cellStyle name="Notiz 4 3 3 3" xfId="5262"/>
    <cellStyle name="Notiz 4 3 3 3 2" xfId="18713"/>
    <cellStyle name="Notiz 4 3 3 3 3" xfId="32197"/>
    <cellStyle name="Notiz 4 3 3 3 4" xfId="45688"/>
    <cellStyle name="Notiz 4 3 3 4" xfId="8618"/>
    <cellStyle name="Notiz 4 3 3 4 2" xfId="22069"/>
    <cellStyle name="Notiz 4 3 3 4 3" xfId="35553"/>
    <cellStyle name="Notiz 4 3 3 4 4" xfId="49044"/>
    <cellStyle name="Notiz 4 3 3 5" xfId="11974"/>
    <cellStyle name="Notiz 4 3 3 5 2" xfId="25425"/>
    <cellStyle name="Notiz 4 3 3 5 3" xfId="38909"/>
    <cellStyle name="Notiz 4 3 3 5 4" xfId="52400"/>
    <cellStyle name="Notiz 4 3 3 6" xfId="15356"/>
    <cellStyle name="Notiz 4 3 3 7" xfId="28840"/>
    <cellStyle name="Notiz 4 3 3 8" xfId="42331"/>
    <cellStyle name="Notiz 4 3 4" xfId="2467"/>
    <cellStyle name="Notiz 4 3 4 2" xfId="5829"/>
    <cellStyle name="Notiz 4 3 4 2 2" xfId="19280"/>
    <cellStyle name="Notiz 4 3 4 2 3" xfId="32764"/>
    <cellStyle name="Notiz 4 3 4 2 4" xfId="46255"/>
    <cellStyle name="Notiz 4 3 4 3" xfId="9185"/>
    <cellStyle name="Notiz 4 3 4 3 2" xfId="22636"/>
    <cellStyle name="Notiz 4 3 4 3 3" xfId="36120"/>
    <cellStyle name="Notiz 4 3 4 3 4" xfId="49611"/>
    <cellStyle name="Notiz 4 3 4 4" xfId="12541"/>
    <cellStyle name="Notiz 4 3 4 4 2" xfId="25992"/>
    <cellStyle name="Notiz 4 3 4 4 3" xfId="39476"/>
    <cellStyle name="Notiz 4 3 4 4 4" xfId="52967"/>
    <cellStyle name="Notiz 4 3 4 5" xfId="15923"/>
    <cellStyle name="Notiz 4 3 4 6" xfId="29407"/>
    <cellStyle name="Notiz 4 3 4 7" xfId="42898"/>
    <cellStyle name="Notiz 4 3 5" xfId="3573"/>
    <cellStyle name="Notiz 4 3 5 2" xfId="6934"/>
    <cellStyle name="Notiz 4 3 5 2 2" xfId="20385"/>
    <cellStyle name="Notiz 4 3 5 2 3" xfId="33869"/>
    <cellStyle name="Notiz 4 3 5 2 4" xfId="47360"/>
    <cellStyle name="Notiz 4 3 5 3" xfId="10290"/>
    <cellStyle name="Notiz 4 3 5 3 2" xfId="23741"/>
    <cellStyle name="Notiz 4 3 5 3 3" xfId="37225"/>
    <cellStyle name="Notiz 4 3 5 3 4" xfId="50716"/>
    <cellStyle name="Notiz 4 3 5 4" xfId="13646"/>
    <cellStyle name="Notiz 4 3 5 4 2" xfId="27097"/>
    <cellStyle name="Notiz 4 3 5 4 3" xfId="40581"/>
    <cellStyle name="Notiz 4 3 5 4 4" xfId="54072"/>
    <cellStyle name="Notiz 4 3 5 5" xfId="17028"/>
    <cellStyle name="Notiz 4 3 5 6" xfId="30512"/>
    <cellStyle name="Notiz 4 3 5 7" xfId="44003"/>
    <cellStyle name="Notiz 4 3 6" xfId="4153"/>
    <cellStyle name="Notiz 4 3 6 2" xfId="7510"/>
    <cellStyle name="Notiz 4 3 6 2 2" xfId="20961"/>
    <cellStyle name="Notiz 4 3 6 2 3" xfId="34445"/>
    <cellStyle name="Notiz 4 3 6 2 4" xfId="47936"/>
    <cellStyle name="Notiz 4 3 6 3" xfId="10866"/>
    <cellStyle name="Notiz 4 3 6 3 2" xfId="24317"/>
    <cellStyle name="Notiz 4 3 6 3 3" xfId="37801"/>
    <cellStyle name="Notiz 4 3 6 3 4" xfId="51292"/>
    <cellStyle name="Notiz 4 3 6 4" xfId="14222"/>
    <cellStyle name="Notiz 4 3 6 4 2" xfId="27673"/>
    <cellStyle name="Notiz 4 3 6 4 3" xfId="41157"/>
    <cellStyle name="Notiz 4 3 6 4 4" xfId="54648"/>
    <cellStyle name="Notiz 4 3 6 5" xfId="17604"/>
    <cellStyle name="Notiz 4 3 6 6" xfId="31088"/>
    <cellStyle name="Notiz 4 3 6 7" xfId="44579"/>
    <cellStyle name="Notiz 4 3 7" xfId="4703"/>
    <cellStyle name="Notiz 4 3 7 2" xfId="18154"/>
    <cellStyle name="Notiz 4 3 7 3" xfId="31638"/>
    <cellStyle name="Notiz 4 3 7 4" xfId="45129"/>
    <cellStyle name="Notiz 4 3 8" xfId="8059"/>
    <cellStyle name="Notiz 4 3 8 2" xfId="21510"/>
    <cellStyle name="Notiz 4 3 8 3" xfId="34994"/>
    <cellStyle name="Notiz 4 3 8 4" xfId="48485"/>
    <cellStyle name="Notiz 4 3 9" xfId="11415"/>
    <cellStyle name="Notiz 4 3 9 2" xfId="24866"/>
    <cellStyle name="Notiz 4 3 9 3" xfId="38350"/>
    <cellStyle name="Notiz 4 3 9 4" xfId="51841"/>
    <cellStyle name="Notiz 4 4" xfId="1378"/>
    <cellStyle name="Notiz 4 4 10" xfId="28342"/>
    <cellStyle name="Notiz 4 4 11" xfId="41833"/>
    <cellStyle name="Notiz 4 4 2" xfId="1951"/>
    <cellStyle name="Notiz 4 4 2 2" xfId="3091"/>
    <cellStyle name="Notiz 4 4 2 2 2" xfId="6452"/>
    <cellStyle name="Notiz 4 4 2 2 2 2" xfId="19903"/>
    <cellStyle name="Notiz 4 4 2 2 2 3" xfId="33387"/>
    <cellStyle name="Notiz 4 4 2 2 2 4" xfId="46878"/>
    <cellStyle name="Notiz 4 4 2 2 3" xfId="9808"/>
    <cellStyle name="Notiz 4 4 2 2 3 2" xfId="23259"/>
    <cellStyle name="Notiz 4 4 2 2 3 3" xfId="36743"/>
    <cellStyle name="Notiz 4 4 2 2 3 4" xfId="50234"/>
    <cellStyle name="Notiz 4 4 2 2 4" xfId="13164"/>
    <cellStyle name="Notiz 4 4 2 2 4 2" xfId="26615"/>
    <cellStyle name="Notiz 4 4 2 2 4 3" xfId="40099"/>
    <cellStyle name="Notiz 4 4 2 2 4 4" xfId="53590"/>
    <cellStyle name="Notiz 4 4 2 2 5" xfId="16546"/>
    <cellStyle name="Notiz 4 4 2 2 6" xfId="30030"/>
    <cellStyle name="Notiz 4 4 2 2 7" xfId="43521"/>
    <cellStyle name="Notiz 4 4 2 3" xfId="5325"/>
    <cellStyle name="Notiz 4 4 2 3 2" xfId="18776"/>
    <cellStyle name="Notiz 4 4 2 3 3" xfId="32260"/>
    <cellStyle name="Notiz 4 4 2 3 4" xfId="45751"/>
    <cellStyle name="Notiz 4 4 2 4" xfId="8681"/>
    <cellStyle name="Notiz 4 4 2 4 2" xfId="22132"/>
    <cellStyle name="Notiz 4 4 2 4 3" xfId="35616"/>
    <cellStyle name="Notiz 4 4 2 4 4" xfId="49107"/>
    <cellStyle name="Notiz 4 4 2 5" xfId="12037"/>
    <cellStyle name="Notiz 4 4 2 5 2" xfId="25488"/>
    <cellStyle name="Notiz 4 4 2 5 3" xfId="38972"/>
    <cellStyle name="Notiz 4 4 2 5 4" xfId="52463"/>
    <cellStyle name="Notiz 4 4 2 6" xfId="15419"/>
    <cellStyle name="Notiz 4 4 2 7" xfId="28903"/>
    <cellStyle name="Notiz 4 4 2 8" xfId="42394"/>
    <cellStyle name="Notiz 4 4 3" xfId="2531"/>
    <cellStyle name="Notiz 4 4 3 2" xfId="5892"/>
    <cellStyle name="Notiz 4 4 3 2 2" xfId="19343"/>
    <cellStyle name="Notiz 4 4 3 2 3" xfId="32827"/>
    <cellStyle name="Notiz 4 4 3 2 4" xfId="46318"/>
    <cellStyle name="Notiz 4 4 3 3" xfId="9248"/>
    <cellStyle name="Notiz 4 4 3 3 2" xfId="22699"/>
    <cellStyle name="Notiz 4 4 3 3 3" xfId="36183"/>
    <cellStyle name="Notiz 4 4 3 3 4" xfId="49674"/>
    <cellStyle name="Notiz 4 4 3 4" xfId="12604"/>
    <cellStyle name="Notiz 4 4 3 4 2" xfId="26055"/>
    <cellStyle name="Notiz 4 4 3 4 3" xfId="39539"/>
    <cellStyle name="Notiz 4 4 3 4 4" xfId="53030"/>
    <cellStyle name="Notiz 4 4 3 5" xfId="15986"/>
    <cellStyle name="Notiz 4 4 3 6" xfId="29470"/>
    <cellStyle name="Notiz 4 4 3 7" xfId="42961"/>
    <cellStyle name="Notiz 4 4 4" xfId="3636"/>
    <cellStyle name="Notiz 4 4 4 2" xfId="6997"/>
    <cellStyle name="Notiz 4 4 4 2 2" xfId="20448"/>
    <cellStyle name="Notiz 4 4 4 2 3" xfId="33932"/>
    <cellStyle name="Notiz 4 4 4 2 4" xfId="47423"/>
    <cellStyle name="Notiz 4 4 4 3" xfId="10353"/>
    <cellStyle name="Notiz 4 4 4 3 2" xfId="23804"/>
    <cellStyle name="Notiz 4 4 4 3 3" xfId="37288"/>
    <cellStyle name="Notiz 4 4 4 3 4" xfId="50779"/>
    <cellStyle name="Notiz 4 4 4 4" xfId="13709"/>
    <cellStyle name="Notiz 4 4 4 4 2" xfId="27160"/>
    <cellStyle name="Notiz 4 4 4 4 3" xfId="40644"/>
    <cellStyle name="Notiz 4 4 4 4 4" xfId="54135"/>
    <cellStyle name="Notiz 4 4 4 5" xfId="17091"/>
    <cellStyle name="Notiz 4 4 4 6" xfId="30575"/>
    <cellStyle name="Notiz 4 4 4 7" xfId="44066"/>
    <cellStyle name="Notiz 4 4 5" xfId="4216"/>
    <cellStyle name="Notiz 4 4 5 2" xfId="7573"/>
    <cellStyle name="Notiz 4 4 5 2 2" xfId="21024"/>
    <cellStyle name="Notiz 4 4 5 2 3" xfId="34508"/>
    <cellStyle name="Notiz 4 4 5 2 4" xfId="47999"/>
    <cellStyle name="Notiz 4 4 5 3" xfId="10929"/>
    <cellStyle name="Notiz 4 4 5 3 2" xfId="24380"/>
    <cellStyle name="Notiz 4 4 5 3 3" xfId="37864"/>
    <cellStyle name="Notiz 4 4 5 3 4" xfId="51355"/>
    <cellStyle name="Notiz 4 4 5 4" xfId="14285"/>
    <cellStyle name="Notiz 4 4 5 4 2" xfId="27736"/>
    <cellStyle name="Notiz 4 4 5 4 3" xfId="41220"/>
    <cellStyle name="Notiz 4 4 5 4 4" xfId="54711"/>
    <cellStyle name="Notiz 4 4 5 5" xfId="17667"/>
    <cellStyle name="Notiz 4 4 5 6" xfId="31151"/>
    <cellStyle name="Notiz 4 4 5 7" xfId="44642"/>
    <cellStyle name="Notiz 4 4 6" xfId="4766"/>
    <cellStyle name="Notiz 4 4 6 2" xfId="18217"/>
    <cellStyle name="Notiz 4 4 6 3" xfId="31701"/>
    <cellStyle name="Notiz 4 4 6 4" xfId="45192"/>
    <cellStyle name="Notiz 4 4 7" xfId="8122"/>
    <cellStyle name="Notiz 4 4 7 2" xfId="21573"/>
    <cellStyle name="Notiz 4 4 7 3" xfId="35057"/>
    <cellStyle name="Notiz 4 4 7 4" xfId="48548"/>
    <cellStyle name="Notiz 4 4 8" xfId="11478"/>
    <cellStyle name="Notiz 4 4 8 2" xfId="24929"/>
    <cellStyle name="Notiz 4 4 8 3" xfId="38413"/>
    <cellStyle name="Notiz 4 4 8 4" xfId="51904"/>
    <cellStyle name="Notiz 4 4 9" xfId="14859"/>
    <cellStyle name="Notiz 4 5" xfId="1703"/>
    <cellStyle name="Notiz 4 5 2" xfId="2841"/>
    <cellStyle name="Notiz 4 5 2 2" xfId="6202"/>
    <cellStyle name="Notiz 4 5 2 2 2" xfId="19653"/>
    <cellStyle name="Notiz 4 5 2 2 3" xfId="33137"/>
    <cellStyle name="Notiz 4 5 2 2 4" xfId="46628"/>
    <cellStyle name="Notiz 4 5 2 3" xfId="9558"/>
    <cellStyle name="Notiz 4 5 2 3 2" xfId="23009"/>
    <cellStyle name="Notiz 4 5 2 3 3" xfId="36493"/>
    <cellStyle name="Notiz 4 5 2 3 4" xfId="49984"/>
    <cellStyle name="Notiz 4 5 2 4" xfId="12914"/>
    <cellStyle name="Notiz 4 5 2 4 2" xfId="26365"/>
    <cellStyle name="Notiz 4 5 2 4 3" xfId="39849"/>
    <cellStyle name="Notiz 4 5 2 4 4" xfId="53340"/>
    <cellStyle name="Notiz 4 5 2 5" xfId="16296"/>
    <cellStyle name="Notiz 4 5 2 6" xfId="29780"/>
    <cellStyle name="Notiz 4 5 2 7" xfId="43271"/>
    <cellStyle name="Notiz 4 5 3" xfId="5075"/>
    <cellStyle name="Notiz 4 5 3 2" xfId="18526"/>
    <cellStyle name="Notiz 4 5 3 3" xfId="32010"/>
    <cellStyle name="Notiz 4 5 3 4" xfId="45501"/>
    <cellStyle name="Notiz 4 5 4" xfId="8431"/>
    <cellStyle name="Notiz 4 5 4 2" xfId="21882"/>
    <cellStyle name="Notiz 4 5 4 3" xfId="35366"/>
    <cellStyle name="Notiz 4 5 4 4" xfId="48857"/>
    <cellStyle name="Notiz 4 5 5" xfId="11787"/>
    <cellStyle name="Notiz 4 5 5 2" xfId="25238"/>
    <cellStyle name="Notiz 4 5 5 3" xfId="38722"/>
    <cellStyle name="Notiz 4 5 5 4" xfId="52213"/>
    <cellStyle name="Notiz 4 5 6" xfId="15169"/>
    <cellStyle name="Notiz 4 5 7" xfId="28653"/>
    <cellStyle name="Notiz 4 5 8" xfId="42144"/>
    <cellStyle name="Notiz 4 6" xfId="2268"/>
    <cellStyle name="Notiz 4 6 2" xfId="5641"/>
    <cellStyle name="Notiz 4 6 2 2" xfId="19092"/>
    <cellStyle name="Notiz 4 6 2 3" xfId="32576"/>
    <cellStyle name="Notiz 4 6 2 4" xfId="46067"/>
    <cellStyle name="Notiz 4 6 3" xfId="8997"/>
    <cellStyle name="Notiz 4 6 3 2" xfId="22448"/>
    <cellStyle name="Notiz 4 6 3 3" xfId="35932"/>
    <cellStyle name="Notiz 4 6 3 4" xfId="49423"/>
    <cellStyle name="Notiz 4 6 4" xfId="12353"/>
    <cellStyle name="Notiz 4 6 4 2" xfId="25804"/>
    <cellStyle name="Notiz 4 6 4 3" xfId="39288"/>
    <cellStyle name="Notiz 4 6 4 4" xfId="52779"/>
    <cellStyle name="Notiz 4 6 5" xfId="15735"/>
    <cellStyle name="Notiz 4 6 6" xfId="29219"/>
    <cellStyle name="Notiz 4 6 7" xfId="42710"/>
    <cellStyle name="Notiz 4 7" xfId="3385"/>
    <cellStyle name="Notiz 4 7 2" xfId="6746"/>
    <cellStyle name="Notiz 4 7 2 2" xfId="20197"/>
    <cellStyle name="Notiz 4 7 2 3" xfId="33681"/>
    <cellStyle name="Notiz 4 7 2 4" xfId="47172"/>
    <cellStyle name="Notiz 4 7 3" xfId="10102"/>
    <cellStyle name="Notiz 4 7 3 2" xfId="23553"/>
    <cellStyle name="Notiz 4 7 3 3" xfId="37037"/>
    <cellStyle name="Notiz 4 7 3 4" xfId="50528"/>
    <cellStyle name="Notiz 4 7 4" xfId="13458"/>
    <cellStyle name="Notiz 4 7 4 2" xfId="26909"/>
    <cellStyle name="Notiz 4 7 4 3" xfId="40393"/>
    <cellStyle name="Notiz 4 7 4 4" xfId="53884"/>
    <cellStyle name="Notiz 4 7 5" xfId="16840"/>
    <cellStyle name="Notiz 4 7 6" xfId="30324"/>
    <cellStyle name="Notiz 4 7 7" xfId="43815"/>
    <cellStyle name="Notiz 4 8" xfId="3893"/>
    <cellStyle name="Notiz 4 8 2" xfId="7254"/>
    <cellStyle name="Notiz 4 8 2 2" xfId="20705"/>
    <cellStyle name="Notiz 4 8 2 3" xfId="34189"/>
    <cellStyle name="Notiz 4 8 2 4" xfId="47680"/>
    <cellStyle name="Notiz 4 8 3" xfId="10610"/>
    <cellStyle name="Notiz 4 8 3 2" xfId="24061"/>
    <cellStyle name="Notiz 4 8 3 3" xfId="37545"/>
    <cellStyle name="Notiz 4 8 3 4" xfId="51036"/>
    <cellStyle name="Notiz 4 8 4" xfId="13966"/>
    <cellStyle name="Notiz 4 8 4 2" xfId="27417"/>
    <cellStyle name="Notiz 4 8 4 3" xfId="40901"/>
    <cellStyle name="Notiz 4 8 4 4" xfId="54392"/>
    <cellStyle name="Notiz 4 8 5" xfId="17348"/>
    <cellStyle name="Notiz 4 8 6" xfId="30832"/>
    <cellStyle name="Notiz 4 8 7" xfId="44323"/>
    <cellStyle name="Notiz 4 9" xfId="3965"/>
    <cellStyle name="Notiz 4 9 2" xfId="7322"/>
    <cellStyle name="Notiz 4 9 2 2" xfId="20773"/>
    <cellStyle name="Notiz 4 9 2 3" xfId="34257"/>
    <cellStyle name="Notiz 4 9 2 4" xfId="47748"/>
    <cellStyle name="Notiz 4 9 3" xfId="10678"/>
    <cellStyle name="Notiz 4 9 3 2" xfId="24129"/>
    <cellStyle name="Notiz 4 9 3 3" xfId="37613"/>
    <cellStyle name="Notiz 4 9 3 4" xfId="51104"/>
    <cellStyle name="Notiz 4 9 4" xfId="14034"/>
    <cellStyle name="Notiz 4 9 4 2" xfId="27485"/>
    <cellStyle name="Notiz 4 9 4 3" xfId="40969"/>
    <cellStyle name="Notiz 4 9 4 4" xfId="54460"/>
    <cellStyle name="Notiz 4 9 5" xfId="17416"/>
    <cellStyle name="Notiz 4 9 6" xfId="30900"/>
    <cellStyle name="Notiz 4 9 7" xfId="44391"/>
    <cellStyle name="Notiz 5" xfId="454"/>
    <cellStyle name="Notiz 5 10" xfId="7847"/>
    <cellStyle name="Notiz 5 10 2" xfId="21298"/>
    <cellStyle name="Notiz 5 10 3" xfId="34782"/>
    <cellStyle name="Notiz 5 10 4" xfId="48273"/>
    <cellStyle name="Notiz 5 11" xfId="11203"/>
    <cellStyle name="Notiz 5 11 2" xfId="24654"/>
    <cellStyle name="Notiz 5 11 3" xfId="38138"/>
    <cellStyle name="Notiz 5 11 4" xfId="51629"/>
    <cellStyle name="Notiz 5 12" xfId="14584"/>
    <cellStyle name="Notiz 5 13" xfId="28059"/>
    <cellStyle name="Notiz 5 14" xfId="41533"/>
    <cellStyle name="Notiz 5 2" xfId="1224"/>
    <cellStyle name="Notiz 5 2 10" xfId="14688"/>
    <cellStyle name="Notiz 5 2 11" xfId="28171"/>
    <cellStyle name="Notiz 5 2 12" xfId="41662"/>
    <cellStyle name="Notiz 5 2 2" xfId="1456"/>
    <cellStyle name="Notiz 5 2 2 10" xfId="28421"/>
    <cellStyle name="Notiz 5 2 2 11" xfId="41912"/>
    <cellStyle name="Notiz 5 2 2 2" xfId="2030"/>
    <cellStyle name="Notiz 5 2 2 2 2" xfId="3170"/>
    <cellStyle name="Notiz 5 2 2 2 2 2" xfId="6531"/>
    <cellStyle name="Notiz 5 2 2 2 2 2 2" xfId="19982"/>
    <cellStyle name="Notiz 5 2 2 2 2 2 3" xfId="33466"/>
    <cellStyle name="Notiz 5 2 2 2 2 2 4" xfId="46957"/>
    <cellStyle name="Notiz 5 2 2 2 2 3" xfId="9887"/>
    <cellStyle name="Notiz 5 2 2 2 2 3 2" xfId="23338"/>
    <cellStyle name="Notiz 5 2 2 2 2 3 3" xfId="36822"/>
    <cellStyle name="Notiz 5 2 2 2 2 3 4" xfId="50313"/>
    <cellStyle name="Notiz 5 2 2 2 2 4" xfId="13243"/>
    <cellStyle name="Notiz 5 2 2 2 2 4 2" xfId="26694"/>
    <cellStyle name="Notiz 5 2 2 2 2 4 3" xfId="40178"/>
    <cellStyle name="Notiz 5 2 2 2 2 4 4" xfId="53669"/>
    <cellStyle name="Notiz 5 2 2 2 2 5" xfId="16625"/>
    <cellStyle name="Notiz 5 2 2 2 2 6" xfId="30109"/>
    <cellStyle name="Notiz 5 2 2 2 2 7" xfId="43600"/>
    <cellStyle name="Notiz 5 2 2 2 3" xfId="5404"/>
    <cellStyle name="Notiz 5 2 2 2 3 2" xfId="18855"/>
    <cellStyle name="Notiz 5 2 2 2 3 3" xfId="32339"/>
    <cellStyle name="Notiz 5 2 2 2 3 4" xfId="45830"/>
    <cellStyle name="Notiz 5 2 2 2 4" xfId="8760"/>
    <cellStyle name="Notiz 5 2 2 2 4 2" xfId="22211"/>
    <cellStyle name="Notiz 5 2 2 2 4 3" xfId="35695"/>
    <cellStyle name="Notiz 5 2 2 2 4 4" xfId="49186"/>
    <cellStyle name="Notiz 5 2 2 2 5" xfId="12116"/>
    <cellStyle name="Notiz 5 2 2 2 5 2" xfId="25567"/>
    <cellStyle name="Notiz 5 2 2 2 5 3" xfId="39051"/>
    <cellStyle name="Notiz 5 2 2 2 5 4" xfId="52542"/>
    <cellStyle name="Notiz 5 2 2 2 6" xfId="15498"/>
    <cellStyle name="Notiz 5 2 2 2 7" xfId="28982"/>
    <cellStyle name="Notiz 5 2 2 2 8" xfId="42473"/>
    <cellStyle name="Notiz 5 2 2 3" xfId="2610"/>
    <cellStyle name="Notiz 5 2 2 3 2" xfId="5971"/>
    <cellStyle name="Notiz 5 2 2 3 2 2" xfId="19422"/>
    <cellStyle name="Notiz 5 2 2 3 2 3" xfId="32906"/>
    <cellStyle name="Notiz 5 2 2 3 2 4" xfId="46397"/>
    <cellStyle name="Notiz 5 2 2 3 3" xfId="9327"/>
    <cellStyle name="Notiz 5 2 2 3 3 2" xfId="22778"/>
    <cellStyle name="Notiz 5 2 2 3 3 3" xfId="36262"/>
    <cellStyle name="Notiz 5 2 2 3 3 4" xfId="49753"/>
    <cellStyle name="Notiz 5 2 2 3 4" xfId="12683"/>
    <cellStyle name="Notiz 5 2 2 3 4 2" xfId="26134"/>
    <cellStyle name="Notiz 5 2 2 3 4 3" xfId="39618"/>
    <cellStyle name="Notiz 5 2 2 3 4 4" xfId="53109"/>
    <cellStyle name="Notiz 5 2 2 3 5" xfId="16065"/>
    <cellStyle name="Notiz 5 2 2 3 6" xfId="29549"/>
    <cellStyle name="Notiz 5 2 2 3 7" xfId="43040"/>
    <cellStyle name="Notiz 5 2 2 4" xfId="3715"/>
    <cellStyle name="Notiz 5 2 2 4 2" xfId="7076"/>
    <cellStyle name="Notiz 5 2 2 4 2 2" xfId="20527"/>
    <cellStyle name="Notiz 5 2 2 4 2 3" xfId="34011"/>
    <cellStyle name="Notiz 5 2 2 4 2 4" xfId="47502"/>
    <cellStyle name="Notiz 5 2 2 4 3" xfId="10432"/>
    <cellStyle name="Notiz 5 2 2 4 3 2" xfId="23883"/>
    <cellStyle name="Notiz 5 2 2 4 3 3" xfId="37367"/>
    <cellStyle name="Notiz 5 2 2 4 3 4" xfId="50858"/>
    <cellStyle name="Notiz 5 2 2 4 4" xfId="13788"/>
    <cellStyle name="Notiz 5 2 2 4 4 2" xfId="27239"/>
    <cellStyle name="Notiz 5 2 2 4 4 3" xfId="40723"/>
    <cellStyle name="Notiz 5 2 2 4 4 4" xfId="54214"/>
    <cellStyle name="Notiz 5 2 2 4 5" xfId="17170"/>
    <cellStyle name="Notiz 5 2 2 4 6" xfId="30654"/>
    <cellStyle name="Notiz 5 2 2 4 7" xfId="44145"/>
    <cellStyle name="Notiz 5 2 2 5" xfId="4295"/>
    <cellStyle name="Notiz 5 2 2 5 2" xfId="7652"/>
    <cellStyle name="Notiz 5 2 2 5 2 2" xfId="21103"/>
    <cellStyle name="Notiz 5 2 2 5 2 3" xfId="34587"/>
    <cellStyle name="Notiz 5 2 2 5 2 4" xfId="48078"/>
    <cellStyle name="Notiz 5 2 2 5 3" xfId="11008"/>
    <cellStyle name="Notiz 5 2 2 5 3 2" xfId="24459"/>
    <cellStyle name="Notiz 5 2 2 5 3 3" xfId="37943"/>
    <cellStyle name="Notiz 5 2 2 5 3 4" xfId="51434"/>
    <cellStyle name="Notiz 5 2 2 5 4" xfId="14364"/>
    <cellStyle name="Notiz 5 2 2 5 4 2" xfId="27815"/>
    <cellStyle name="Notiz 5 2 2 5 4 3" xfId="41299"/>
    <cellStyle name="Notiz 5 2 2 5 4 4" xfId="54790"/>
    <cellStyle name="Notiz 5 2 2 5 5" xfId="17746"/>
    <cellStyle name="Notiz 5 2 2 5 6" xfId="31230"/>
    <cellStyle name="Notiz 5 2 2 5 7" xfId="44721"/>
    <cellStyle name="Notiz 5 2 2 6" xfId="4845"/>
    <cellStyle name="Notiz 5 2 2 6 2" xfId="18296"/>
    <cellStyle name="Notiz 5 2 2 6 3" xfId="31780"/>
    <cellStyle name="Notiz 5 2 2 6 4" xfId="45271"/>
    <cellStyle name="Notiz 5 2 2 7" xfId="8201"/>
    <cellStyle name="Notiz 5 2 2 7 2" xfId="21652"/>
    <cellStyle name="Notiz 5 2 2 7 3" xfId="35136"/>
    <cellStyle name="Notiz 5 2 2 7 4" xfId="48627"/>
    <cellStyle name="Notiz 5 2 2 8" xfId="11557"/>
    <cellStyle name="Notiz 5 2 2 8 2" xfId="25008"/>
    <cellStyle name="Notiz 5 2 2 8 3" xfId="38492"/>
    <cellStyle name="Notiz 5 2 2 8 4" xfId="51983"/>
    <cellStyle name="Notiz 5 2 2 9" xfId="14938"/>
    <cellStyle name="Notiz 5 2 3" xfId="1781"/>
    <cellStyle name="Notiz 5 2 3 2" xfId="2920"/>
    <cellStyle name="Notiz 5 2 3 2 2" xfId="6281"/>
    <cellStyle name="Notiz 5 2 3 2 2 2" xfId="19732"/>
    <cellStyle name="Notiz 5 2 3 2 2 3" xfId="33216"/>
    <cellStyle name="Notiz 5 2 3 2 2 4" xfId="46707"/>
    <cellStyle name="Notiz 5 2 3 2 3" xfId="9637"/>
    <cellStyle name="Notiz 5 2 3 2 3 2" xfId="23088"/>
    <cellStyle name="Notiz 5 2 3 2 3 3" xfId="36572"/>
    <cellStyle name="Notiz 5 2 3 2 3 4" xfId="50063"/>
    <cellStyle name="Notiz 5 2 3 2 4" xfId="12993"/>
    <cellStyle name="Notiz 5 2 3 2 4 2" xfId="26444"/>
    <cellStyle name="Notiz 5 2 3 2 4 3" xfId="39928"/>
    <cellStyle name="Notiz 5 2 3 2 4 4" xfId="53419"/>
    <cellStyle name="Notiz 5 2 3 2 5" xfId="16375"/>
    <cellStyle name="Notiz 5 2 3 2 6" xfId="29859"/>
    <cellStyle name="Notiz 5 2 3 2 7" xfId="43350"/>
    <cellStyle name="Notiz 5 2 3 3" xfId="5154"/>
    <cellStyle name="Notiz 5 2 3 3 2" xfId="18605"/>
    <cellStyle name="Notiz 5 2 3 3 3" xfId="32089"/>
    <cellStyle name="Notiz 5 2 3 3 4" xfId="45580"/>
    <cellStyle name="Notiz 5 2 3 4" xfId="8510"/>
    <cellStyle name="Notiz 5 2 3 4 2" xfId="21961"/>
    <cellStyle name="Notiz 5 2 3 4 3" xfId="35445"/>
    <cellStyle name="Notiz 5 2 3 4 4" xfId="48936"/>
    <cellStyle name="Notiz 5 2 3 5" xfId="11866"/>
    <cellStyle name="Notiz 5 2 3 5 2" xfId="25317"/>
    <cellStyle name="Notiz 5 2 3 5 3" xfId="38801"/>
    <cellStyle name="Notiz 5 2 3 5 4" xfId="52292"/>
    <cellStyle name="Notiz 5 2 3 6" xfId="15248"/>
    <cellStyle name="Notiz 5 2 3 7" xfId="28732"/>
    <cellStyle name="Notiz 5 2 3 8" xfId="42223"/>
    <cellStyle name="Notiz 5 2 4" xfId="2359"/>
    <cellStyle name="Notiz 5 2 4 2" xfId="5721"/>
    <cellStyle name="Notiz 5 2 4 2 2" xfId="19172"/>
    <cellStyle name="Notiz 5 2 4 2 3" xfId="32656"/>
    <cellStyle name="Notiz 5 2 4 2 4" xfId="46147"/>
    <cellStyle name="Notiz 5 2 4 3" xfId="9077"/>
    <cellStyle name="Notiz 5 2 4 3 2" xfId="22528"/>
    <cellStyle name="Notiz 5 2 4 3 3" xfId="36012"/>
    <cellStyle name="Notiz 5 2 4 3 4" xfId="49503"/>
    <cellStyle name="Notiz 5 2 4 4" xfId="12433"/>
    <cellStyle name="Notiz 5 2 4 4 2" xfId="25884"/>
    <cellStyle name="Notiz 5 2 4 4 3" xfId="39368"/>
    <cellStyle name="Notiz 5 2 4 4 4" xfId="52859"/>
    <cellStyle name="Notiz 5 2 4 5" xfId="15815"/>
    <cellStyle name="Notiz 5 2 4 6" xfId="29299"/>
    <cellStyle name="Notiz 5 2 4 7" xfId="42790"/>
    <cellStyle name="Notiz 5 2 5" xfId="3465"/>
    <cellStyle name="Notiz 5 2 5 2" xfId="6826"/>
    <cellStyle name="Notiz 5 2 5 2 2" xfId="20277"/>
    <cellStyle name="Notiz 5 2 5 2 3" xfId="33761"/>
    <cellStyle name="Notiz 5 2 5 2 4" xfId="47252"/>
    <cellStyle name="Notiz 5 2 5 3" xfId="10182"/>
    <cellStyle name="Notiz 5 2 5 3 2" xfId="23633"/>
    <cellStyle name="Notiz 5 2 5 3 3" xfId="37117"/>
    <cellStyle name="Notiz 5 2 5 3 4" xfId="50608"/>
    <cellStyle name="Notiz 5 2 5 4" xfId="13538"/>
    <cellStyle name="Notiz 5 2 5 4 2" xfId="26989"/>
    <cellStyle name="Notiz 5 2 5 4 3" xfId="40473"/>
    <cellStyle name="Notiz 5 2 5 4 4" xfId="53964"/>
    <cellStyle name="Notiz 5 2 5 5" xfId="16920"/>
    <cellStyle name="Notiz 5 2 5 6" xfId="30404"/>
    <cellStyle name="Notiz 5 2 5 7" xfId="43895"/>
    <cellStyle name="Notiz 5 2 6" xfId="4045"/>
    <cellStyle name="Notiz 5 2 6 2" xfId="7402"/>
    <cellStyle name="Notiz 5 2 6 2 2" xfId="20853"/>
    <cellStyle name="Notiz 5 2 6 2 3" xfId="34337"/>
    <cellStyle name="Notiz 5 2 6 2 4" xfId="47828"/>
    <cellStyle name="Notiz 5 2 6 3" xfId="10758"/>
    <cellStyle name="Notiz 5 2 6 3 2" xfId="24209"/>
    <cellStyle name="Notiz 5 2 6 3 3" xfId="37693"/>
    <cellStyle name="Notiz 5 2 6 3 4" xfId="51184"/>
    <cellStyle name="Notiz 5 2 6 4" xfId="14114"/>
    <cellStyle name="Notiz 5 2 6 4 2" xfId="27565"/>
    <cellStyle name="Notiz 5 2 6 4 3" xfId="41049"/>
    <cellStyle name="Notiz 5 2 6 4 4" xfId="54540"/>
    <cellStyle name="Notiz 5 2 6 5" xfId="17496"/>
    <cellStyle name="Notiz 5 2 6 6" xfId="30980"/>
    <cellStyle name="Notiz 5 2 6 7" xfId="44471"/>
    <cellStyle name="Notiz 5 2 7" xfId="4595"/>
    <cellStyle name="Notiz 5 2 7 2" xfId="18046"/>
    <cellStyle name="Notiz 5 2 7 3" xfId="31530"/>
    <cellStyle name="Notiz 5 2 7 4" xfId="45021"/>
    <cellStyle name="Notiz 5 2 8" xfId="7951"/>
    <cellStyle name="Notiz 5 2 8 2" xfId="21402"/>
    <cellStyle name="Notiz 5 2 8 3" xfId="34886"/>
    <cellStyle name="Notiz 5 2 8 4" xfId="48377"/>
    <cellStyle name="Notiz 5 2 9" xfId="11307"/>
    <cellStyle name="Notiz 5 2 9 2" xfId="24758"/>
    <cellStyle name="Notiz 5 2 9 3" xfId="38242"/>
    <cellStyle name="Notiz 5 2 9 4" xfId="51733"/>
    <cellStyle name="Notiz 5 3" xfId="1327"/>
    <cellStyle name="Notiz 5 3 10" xfId="14807"/>
    <cellStyle name="Notiz 5 3 11" xfId="28290"/>
    <cellStyle name="Notiz 5 3 12" xfId="41781"/>
    <cellStyle name="Notiz 5 3 2" xfId="1571"/>
    <cellStyle name="Notiz 5 3 2 10" xfId="28540"/>
    <cellStyle name="Notiz 5 3 2 11" xfId="42031"/>
    <cellStyle name="Notiz 5 3 2 2" xfId="2148"/>
    <cellStyle name="Notiz 5 3 2 2 2" xfId="3289"/>
    <cellStyle name="Notiz 5 3 2 2 2 2" xfId="6650"/>
    <cellStyle name="Notiz 5 3 2 2 2 2 2" xfId="20101"/>
    <cellStyle name="Notiz 5 3 2 2 2 2 3" xfId="33585"/>
    <cellStyle name="Notiz 5 3 2 2 2 2 4" xfId="47076"/>
    <cellStyle name="Notiz 5 3 2 2 2 3" xfId="10006"/>
    <cellStyle name="Notiz 5 3 2 2 2 3 2" xfId="23457"/>
    <cellStyle name="Notiz 5 3 2 2 2 3 3" xfId="36941"/>
    <cellStyle name="Notiz 5 3 2 2 2 3 4" xfId="50432"/>
    <cellStyle name="Notiz 5 3 2 2 2 4" xfId="13362"/>
    <cellStyle name="Notiz 5 3 2 2 2 4 2" xfId="26813"/>
    <cellStyle name="Notiz 5 3 2 2 2 4 3" xfId="40297"/>
    <cellStyle name="Notiz 5 3 2 2 2 4 4" xfId="53788"/>
    <cellStyle name="Notiz 5 3 2 2 2 5" xfId="16744"/>
    <cellStyle name="Notiz 5 3 2 2 2 6" xfId="30228"/>
    <cellStyle name="Notiz 5 3 2 2 2 7" xfId="43719"/>
    <cellStyle name="Notiz 5 3 2 2 3" xfId="5523"/>
    <cellStyle name="Notiz 5 3 2 2 3 2" xfId="18974"/>
    <cellStyle name="Notiz 5 3 2 2 3 3" xfId="32458"/>
    <cellStyle name="Notiz 5 3 2 2 3 4" xfId="45949"/>
    <cellStyle name="Notiz 5 3 2 2 4" xfId="8879"/>
    <cellStyle name="Notiz 5 3 2 2 4 2" xfId="22330"/>
    <cellStyle name="Notiz 5 3 2 2 4 3" xfId="35814"/>
    <cellStyle name="Notiz 5 3 2 2 4 4" xfId="49305"/>
    <cellStyle name="Notiz 5 3 2 2 5" xfId="12235"/>
    <cellStyle name="Notiz 5 3 2 2 5 2" xfId="25686"/>
    <cellStyle name="Notiz 5 3 2 2 5 3" xfId="39170"/>
    <cellStyle name="Notiz 5 3 2 2 5 4" xfId="52661"/>
    <cellStyle name="Notiz 5 3 2 2 6" xfId="15617"/>
    <cellStyle name="Notiz 5 3 2 2 7" xfId="29101"/>
    <cellStyle name="Notiz 5 3 2 2 8" xfId="42592"/>
    <cellStyle name="Notiz 5 3 2 3" xfId="2729"/>
    <cellStyle name="Notiz 5 3 2 3 2" xfId="6090"/>
    <cellStyle name="Notiz 5 3 2 3 2 2" xfId="19541"/>
    <cellStyle name="Notiz 5 3 2 3 2 3" xfId="33025"/>
    <cellStyle name="Notiz 5 3 2 3 2 4" xfId="46516"/>
    <cellStyle name="Notiz 5 3 2 3 3" xfId="9446"/>
    <cellStyle name="Notiz 5 3 2 3 3 2" xfId="22897"/>
    <cellStyle name="Notiz 5 3 2 3 3 3" xfId="36381"/>
    <cellStyle name="Notiz 5 3 2 3 3 4" xfId="49872"/>
    <cellStyle name="Notiz 5 3 2 3 4" xfId="12802"/>
    <cellStyle name="Notiz 5 3 2 3 4 2" xfId="26253"/>
    <cellStyle name="Notiz 5 3 2 3 4 3" xfId="39737"/>
    <cellStyle name="Notiz 5 3 2 3 4 4" xfId="53228"/>
    <cellStyle name="Notiz 5 3 2 3 5" xfId="16184"/>
    <cellStyle name="Notiz 5 3 2 3 6" xfId="29668"/>
    <cellStyle name="Notiz 5 3 2 3 7" xfId="43159"/>
    <cellStyle name="Notiz 5 3 2 4" xfId="3834"/>
    <cellStyle name="Notiz 5 3 2 4 2" xfId="7195"/>
    <cellStyle name="Notiz 5 3 2 4 2 2" xfId="20646"/>
    <cellStyle name="Notiz 5 3 2 4 2 3" xfId="34130"/>
    <cellStyle name="Notiz 5 3 2 4 2 4" xfId="47621"/>
    <cellStyle name="Notiz 5 3 2 4 3" xfId="10551"/>
    <cellStyle name="Notiz 5 3 2 4 3 2" xfId="24002"/>
    <cellStyle name="Notiz 5 3 2 4 3 3" xfId="37486"/>
    <cellStyle name="Notiz 5 3 2 4 3 4" xfId="50977"/>
    <cellStyle name="Notiz 5 3 2 4 4" xfId="13907"/>
    <cellStyle name="Notiz 5 3 2 4 4 2" xfId="27358"/>
    <cellStyle name="Notiz 5 3 2 4 4 3" xfId="40842"/>
    <cellStyle name="Notiz 5 3 2 4 4 4" xfId="54333"/>
    <cellStyle name="Notiz 5 3 2 4 5" xfId="17289"/>
    <cellStyle name="Notiz 5 3 2 4 6" xfId="30773"/>
    <cellStyle name="Notiz 5 3 2 4 7" xfId="44264"/>
    <cellStyle name="Notiz 5 3 2 5" xfId="4414"/>
    <cellStyle name="Notiz 5 3 2 5 2" xfId="7771"/>
    <cellStyle name="Notiz 5 3 2 5 2 2" xfId="21222"/>
    <cellStyle name="Notiz 5 3 2 5 2 3" xfId="34706"/>
    <cellStyle name="Notiz 5 3 2 5 2 4" xfId="48197"/>
    <cellStyle name="Notiz 5 3 2 5 3" xfId="11127"/>
    <cellStyle name="Notiz 5 3 2 5 3 2" xfId="24578"/>
    <cellStyle name="Notiz 5 3 2 5 3 3" xfId="38062"/>
    <cellStyle name="Notiz 5 3 2 5 3 4" xfId="51553"/>
    <cellStyle name="Notiz 5 3 2 5 4" xfId="14483"/>
    <cellStyle name="Notiz 5 3 2 5 4 2" xfId="27934"/>
    <cellStyle name="Notiz 5 3 2 5 4 3" xfId="41418"/>
    <cellStyle name="Notiz 5 3 2 5 4 4" xfId="54909"/>
    <cellStyle name="Notiz 5 3 2 5 5" xfId="17865"/>
    <cellStyle name="Notiz 5 3 2 5 6" xfId="31349"/>
    <cellStyle name="Notiz 5 3 2 5 7" xfId="44840"/>
    <cellStyle name="Notiz 5 3 2 6" xfId="4964"/>
    <cellStyle name="Notiz 5 3 2 6 2" xfId="18415"/>
    <cellStyle name="Notiz 5 3 2 6 3" xfId="31899"/>
    <cellStyle name="Notiz 5 3 2 6 4" xfId="45390"/>
    <cellStyle name="Notiz 5 3 2 7" xfId="8320"/>
    <cellStyle name="Notiz 5 3 2 7 2" xfId="21771"/>
    <cellStyle name="Notiz 5 3 2 7 3" xfId="35255"/>
    <cellStyle name="Notiz 5 3 2 7 4" xfId="48746"/>
    <cellStyle name="Notiz 5 3 2 8" xfId="11676"/>
    <cellStyle name="Notiz 5 3 2 8 2" xfId="25127"/>
    <cellStyle name="Notiz 5 3 2 8 3" xfId="38611"/>
    <cellStyle name="Notiz 5 3 2 8 4" xfId="52102"/>
    <cellStyle name="Notiz 5 3 2 9" xfId="15057"/>
    <cellStyle name="Notiz 5 3 3" xfId="1899"/>
    <cellStyle name="Notiz 5 3 3 2" xfId="3039"/>
    <cellStyle name="Notiz 5 3 3 2 2" xfId="6400"/>
    <cellStyle name="Notiz 5 3 3 2 2 2" xfId="19851"/>
    <cellStyle name="Notiz 5 3 3 2 2 3" xfId="33335"/>
    <cellStyle name="Notiz 5 3 3 2 2 4" xfId="46826"/>
    <cellStyle name="Notiz 5 3 3 2 3" xfId="9756"/>
    <cellStyle name="Notiz 5 3 3 2 3 2" xfId="23207"/>
    <cellStyle name="Notiz 5 3 3 2 3 3" xfId="36691"/>
    <cellStyle name="Notiz 5 3 3 2 3 4" xfId="50182"/>
    <cellStyle name="Notiz 5 3 3 2 4" xfId="13112"/>
    <cellStyle name="Notiz 5 3 3 2 4 2" xfId="26563"/>
    <cellStyle name="Notiz 5 3 3 2 4 3" xfId="40047"/>
    <cellStyle name="Notiz 5 3 3 2 4 4" xfId="53538"/>
    <cellStyle name="Notiz 5 3 3 2 5" xfId="16494"/>
    <cellStyle name="Notiz 5 3 3 2 6" xfId="29978"/>
    <cellStyle name="Notiz 5 3 3 2 7" xfId="43469"/>
    <cellStyle name="Notiz 5 3 3 3" xfId="5273"/>
    <cellStyle name="Notiz 5 3 3 3 2" xfId="18724"/>
    <cellStyle name="Notiz 5 3 3 3 3" xfId="32208"/>
    <cellStyle name="Notiz 5 3 3 3 4" xfId="45699"/>
    <cellStyle name="Notiz 5 3 3 4" xfId="8629"/>
    <cellStyle name="Notiz 5 3 3 4 2" xfId="22080"/>
    <cellStyle name="Notiz 5 3 3 4 3" xfId="35564"/>
    <cellStyle name="Notiz 5 3 3 4 4" xfId="49055"/>
    <cellStyle name="Notiz 5 3 3 5" xfId="11985"/>
    <cellStyle name="Notiz 5 3 3 5 2" xfId="25436"/>
    <cellStyle name="Notiz 5 3 3 5 3" xfId="38920"/>
    <cellStyle name="Notiz 5 3 3 5 4" xfId="52411"/>
    <cellStyle name="Notiz 5 3 3 6" xfId="15367"/>
    <cellStyle name="Notiz 5 3 3 7" xfId="28851"/>
    <cellStyle name="Notiz 5 3 3 8" xfId="42342"/>
    <cellStyle name="Notiz 5 3 4" xfId="2478"/>
    <cellStyle name="Notiz 5 3 4 2" xfId="5840"/>
    <cellStyle name="Notiz 5 3 4 2 2" xfId="19291"/>
    <cellStyle name="Notiz 5 3 4 2 3" xfId="32775"/>
    <cellStyle name="Notiz 5 3 4 2 4" xfId="46266"/>
    <cellStyle name="Notiz 5 3 4 3" xfId="9196"/>
    <cellStyle name="Notiz 5 3 4 3 2" xfId="22647"/>
    <cellStyle name="Notiz 5 3 4 3 3" xfId="36131"/>
    <cellStyle name="Notiz 5 3 4 3 4" xfId="49622"/>
    <cellStyle name="Notiz 5 3 4 4" xfId="12552"/>
    <cellStyle name="Notiz 5 3 4 4 2" xfId="26003"/>
    <cellStyle name="Notiz 5 3 4 4 3" xfId="39487"/>
    <cellStyle name="Notiz 5 3 4 4 4" xfId="52978"/>
    <cellStyle name="Notiz 5 3 4 5" xfId="15934"/>
    <cellStyle name="Notiz 5 3 4 6" xfId="29418"/>
    <cellStyle name="Notiz 5 3 4 7" xfId="42909"/>
    <cellStyle name="Notiz 5 3 5" xfId="3584"/>
    <cellStyle name="Notiz 5 3 5 2" xfId="6945"/>
    <cellStyle name="Notiz 5 3 5 2 2" xfId="20396"/>
    <cellStyle name="Notiz 5 3 5 2 3" xfId="33880"/>
    <cellStyle name="Notiz 5 3 5 2 4" xfId="47371"/>
    <cellStyle name="Notiz 5 3 5 3" xfId="10301"/>
    <cellStyle name="Notiz 5 3 5 3 2" xfId="23752"/>
    <cellStyle name="Notiz 5 3 5 3 3" xfId="37236"/>
    <cellStyle name="Notiz 5 3 5 3 4" xfId="50727"/>
    <cellStyle name="Notiz 5 3 5 4" xfId="13657"/>
    <cellStyle name="Notiz 5 3 5 4 2" xfId="27108"/>
    <cellStyle name="Notiz 5 3 5 4 3" xfId="40592"/>
    <cellStyle name="Notiz 5 3 5 4 4" xfId="54083"/>
    <cellStyle name="Notiz 5 3 5 5" xfId="17039"/>
    <cellStyle name="Notiz 5 3 5 6" xfId="30523"/>
    <cellStyle name="Notiz 5 3 5 7" xfId="44014"/>
    <cellStyle name="Notiz 5 3 6" xfId="4164"/>
    <cellStyle name="Notiz 5 3 6 2" xfId="7521"/>
    <cellStyle name="Notiz 5 3 6 2 2" xfId="20972"/>
    <cellStyle name="Notiz 5 3 6 2 3" xfId="34456"/>
    <cellStyle name="Notiz 5 3 6 2 4" xfId="47947"/>
    <cellStyle name="Notiz 5 3 6 3" xfId="10877"/>
    <cellStyle name="Notiz 5 3 6 3 2" xfId="24328"/>
    <cellStyle name="Notiz 5 3 6 3 3" xfId="37812"/>
    <cellStyle name="Notiz 5 3 6 3 4" xfId="51303"/>
    <cellStyle name="Notiz 5 3 6 4" xfId="14233"/>
    <cellStyle name="Notiz 5 3 6 4 2" xfId="27684"/>
    <cellStyle name="Notiz 5 3 6 4 3" xfId="41168"/>
    <cellStyle name="Notiz 5 3 6 4 4" xfId="54659"/>
    <cellStyle name="Notiz 5 3 6 5" xfId="17615"/>
    <cellStyle name="Notiz 5 3 6 6" xfId="31099"/>
    <cellStyle name="Notiz 5 3 6 7" xfId="44590"/>
    <cellStyle name="Notiz 5 3 7" xfId="4714"/>
    <cellStyle name="Notiz 5 3 7 2" xfId="18165"/>
    <cellStyle name="Notiz 5 3 7 3" xfId="31649"/>
    <cellStyle name="Notiz 5 3 7 4" xfId="45140"/>
    <cellStyle name="Notiz 5 3 8" xfId="8070"/>
    <cellStyle name="Notiz 5 3 8 2" xfId="21521"/>
    <cellStyle name="Notiz 5 3 8 3" xfId="35005"/>
    <cellStyle name="Notiz 5 3 8 4" xfId="48496"/>
    <cellStyle name="Notiz 5 3 9" xfId="11426"/>
    <cellStyle name="Notiz 5 3 9 2" xfId="24877"/>
    <cellStyle name="Notiz 5 3 9 3" xfId="38361"/>
    <cellStyle name="Notiz 5 3 9 4" xfId="51852"/>
    <cellStyle name="Notiz 5 4" xfId="1358"/>
    <cellStyle name="Notiz 5 4 10" xfId="28320"/>
    <cellStyle name="Notiz 5 4 11" xfId="41811"/>
    <cellStyle name="Notiz 5 4 2" xfId="1929"/>
    <cellStyle name="Notiz 5 4 2 2" xfId="3069"/>
    <cellStyle name="Notiz 5 4 2 2 2" xfId="6430"/>
    <cellStyle name="Notiz 5 4 2 2 2 2" xfId="19881"/>
    <cellStyle name="Notiz 5 4 2 2 2 3" xfId="33365"/>
    <cellStyle name="Notiz 5 4 2 2 2 4" xfId="46856"/>
    <cellStyle name="Notiz 5 4 2 2 3" xfId="9786"/>
    <cellStyle name="Notiz 5 4 2 2 3 2" xfId="23237"/>
    <cellStyle name="Notiz 5 4 2 2 3 3" xfId="36721"/>
    <cellStyle name="Notiz 5 4 2 2 3 4" xfId="50212"/>
    <cellStyle name="Notiz 5 4 2 2 4" xfId="13142"/>
    <cellStyle name="Notiz 5 4 2 2 4 2" xfId="26593"/>
    <cellStyle name="Notiz 5 4 2 2 4 3" xfId="40077"/>
    <cellStyle name="Notiz 5 4 2 2 4 4" xfId="53568"/>
    <cellStyle name="Notiz 5 4 2 2 5" xfId="16524"/>
    <cellStyle name="Notiz 5 4 2 2 6" xfId="30008"/>
    <cellStyle name="Notiz 5 4 2 2 7" xfId="43499"/>
    <cellStyle name="Notiz 5 4 2 3" xfId="5303"/>
    <cellStyle name="Notiz 5 4 2 3 2" xfId="18754"/>
    <cellStyle name="Notiz 5 4 2 3 3" xfId="32238"/>
    <cellStyle name="Notiz 5 4 2 3 4" xfId="45729"/>
    <cellStyle name="Notiz 5 4 2 4" xfId="8659"/>
    <cellStyle name="Notiz 5 4 2 4 2" xfId="22110"/>
    <cellStyle name="Notiz 5 4 2 4 3" xfId="35594"/>
    <cellStyle name="Notiz 5 4 2 4 4" xfId="49085"/>
    <cellStyle name="Notiz 5 4 2 5" xfId="12015"/>
    <cellStyle name="Notiz 5 4 2 5 2" xfId="25466"/>
    <cellStyle name="Notiz 5 4 2 5 3" xfId="38950"/>
    <cellStyle name="Notiz 5 4 2 5 4" xfId="52441"/>
    <cellStyle name="Notiz 5 4 2 6" xfId="15397"/>
    <cellStyle name="Notiz 5 4 2 7" xfId="28881"/>
    <cellStyle name="Notiz 5 4 2 8" xfId="42372"/>
    <cellStyle name="Notiz 5 4 3" xfId="2509"/>
    <cellStyle name="Notiz 5 4 3 2" xfId="5870"/>
    <cellStyle name="Notiz 5 4 3 2 2" xfId="19321"/>
    <cellStyle name="Notiz 5 4 3 2 3" xfId="32805"/>
    <cellStyle name="Notiz 5 4 3 2 4" xfId="46296"/>
    <cellStyle name="Notiz 5 4 3 3" xfId="9226"/>
    <cellStyle name="Notiz 5 4 3 3 2" xfId="22677"/>
    <cellStyle name="Notiz 5 4 3 3 3" xfId="36161"/>
    <cellStyle name="Notiz 5 4 3 3 4" xfId="49652"/>
    <cellStyle name="Notiz 5 4 3 4" xfId="12582"/>
    <cellStyle name="Notiz 5 4 3 4 2" xfId="26033"/>
    <cellStyle name="Notiz 5 4 3 4 3" xfId="39517"/>
    <cellStyle name="Notiz 5 4 3 4 4" xfId="53008"/>
    <cellStyle name="Notiz 5 4 3 5" xfId="15964"/>
    <cellStyle name="Notiz 5 4 3 6" xfId="29448"/>
    <cellStyle name="Notiz 5 4 3 7" xfId="42939"/>
    <cellStyle name="Notiz 5 4 4" xfId="3614"/>
    <cellStyle name="Notiz 5 4 4 2" xfId="6975"/>
    <cellStyle name="Notiz 5 4 4 2 2" xfId="20426"/>
    <cellStyle name="Notiz 5 4 4 2 3" xfId="33910"/>
    <cellStyle name="Notiz 5 4 4 2 4" xfId="47401"/>
    <cellStyle name="Notiz 5 4 4 3" xfId="10331"/>
    <cellStyle name="Notiz 5 4 4 3 2" xfId="23782"/>
    <cellStyle name="Notiz 5 4 4 3 3" xfId="37266"/>
    <cellStyle name="Notiz 5 4 4 3 4" xfId="50757"/>
    <cellStyle name="Notiz 5 4 4 4" xfId="13687"/>
    <cellStyle name="Notiz 5 4 4 4 2" xfId="27138"/>
    <cellStyle name="Notiz 5 4 4 4 3" xfId="40622"/>
    <cellStyle name="Notiz 5 4 4 4 4" xfId="54113"/>
    <cellStyle name="Notiz 5 4 4 5" xfId="17069"/>
    <cellStyle name="Notiz 5 4 4 6" xfId="30553"/>
    <cellStyle name="Notiz 5 4 4 7" xfId="44044"/>
    <cellStyle name="Notiz 5 4 5" xfId="4194"/>
    <cellStyle name="Notiz 5 4 5 2" xfId="7551"/>
    <cellStyle name="Notiz 5 4 5 2 2" xfId="21002"/>
    <cellStyle name="Notiz 5 4 5 2 3" xfId="34486"/>
    <cellStyle name="Notiz 5 4 5 2 4" xfId="47977"/>
    <cellStyle name="Notiz 5 4 5 3" xfId="10907"/>
    <cellStyle name="Notiz 5 4 5 3 2" xfId="24358"/>
    <cellStyle name="Notiz 5 4 5 3 3" xfId="37842"/>
    <cellStyle name="Notiz 5 4 5 3 4" xfId="51333"/>
    <cellStyle name="Notiz 5 4 5 4" xfId="14263"/>
    <cellStyle name="Notiz 5 4 5 4 2" xfId="27714"/>
    <cellStyle name="Notiz 5 4 5 4 3" xfId="41198"/>
    <cellStyle name="Notiz 5 4 5 4 4" xfId="54689"/>
    <cellStyle name="Notiz 5 4 5 5" xfId="17645"/>
    <cellStyle name="Notiz 5 4 5 6" xfId="31129"/>
    <cellStyle name="Notiz 5 4 5 7" xfId="44620"/>
    <cellStyle name="Notiz 5 4 6" xfId="4744"/>
    <cellStyle name="Notiz 5 4 6 2" xfId="18195"/>
    <cellStyle name="Notiz 5 4 6 3" xfId="31679"/>
    <cellStyle name="Notiz 5 4 6 4" xfId="45170"/>
    <cellStyle name="Notiz 5 4 7" xfId="8100"/>
    <cellStyle name="Notiz 5 4 7 2" xfId="21551"/>
    <cellStyle name="Notiz 5 4 7 3" xfId="35035"/>
    <cellStyle name="Notiz 5 4 7 4" xfId="48526"/>
    <cellStyle name="Notiz 5 4 8" xfId="11456"/>
    <cellStyle name="Notiz 5 4 8 2" xfId="24907"/>
    <cellStyle name="Notiz 5 4 8 3" xfId="38391"/>
    <cellStyle name="Notiz 5 4 8 4" xfId="51882"/>
    <cellStyle name="Notiz 5 4 9" xfId="14837"/>
    <cellStyle name="Notiz 5 5" xfId="1683"/>
    <cellStyle name="Notiz 5 5 2" xfId="2819"/>
    <cellStyle name="Notiz 5 5 2 2" xfId="6180"/>
    <cellStyle name="Notiz 5 5 2 2 2" xfId="19631"/>
    <cellStyle name="Notiz 5 5 2 2 3" xfId="33115"/>
    <cellStyle name="Notiz 5 5 2 2 4" xfId="46606"/>
    <cellStyle name="Notiz 5 5 2 3" xfId="9536"/>
    <cellStyle name="Notiz 5 5 2 3 2" xfId="22987"/>
    <cellStyle name="Notiz 5 5 2 3 3" xfId="36471"/>
    <cellStyle name="Notiz 5 5 2 3 4" xfId="49962"/>
    <cellStyle name="Notiz 5 5 2 4" xfId="12892"/>
    <cellStyle name="Notiz 5 5 2 4 2" xfId="26343"/>
    <cellStyle name="Notiz 5 5 2 4 3" xfId="39827"/>
    <cellStyle name="Notiz 5 5 2 4 4" xfId="53318"/>
    <cellStyle name="Notiz 5 5 2 5" xfId="16274"/>
    <cellStyle name="Notiz 5 5 2 6" xfId="29758"/>
    <cellStyle name="Notiz 5 5 2 7" xfId="43249"/>
    <cellStyle name="Notiz 5 5 3" xfId="5053"/>
    <cellStyle name="Notiz 5 5 3 2" xfId="18504"/>
    <cellStyle name="Notiz 5 5 3 3" xfId="31988"/>
    <cellStyle name="Notiz 5 5 3 4" xfId="45479"/>
    <cellStyle name="Notiz 5 5 4" xfId="8409"/>
    <cellStyle name="Notiz 5 5 4 2" xfId="21860"/>
    <cellStyle name="Notiz 5 5 4 3" xfId="35344"/>
    <cellStyle name="Notiz 5 5 4 4" xfId="48835"/>
    <cellStyle name="Notiz 5 5 5" xfId="11765"/>
    <cellStyle name="Notiz 5 5 5 2" xfId="25216"/>
    <cellStyle name="Notiz 5 5 5 3" xfId="38700"/>
    <cellStyle name="Notiz 5 5 5 4" xfId="52191"/>
    <cellStyle name="Notiz 5 5 6" xfId="15147"/>
    <cellStyle name="Notiz 5 5 7" xfId="28631"/>
    <cellStyle name="Notiz 5 5 8" xfId="42122"/>
    <cellStyle name="Notiz 5 6" xfId="2243"/>
    <cellStyle name="Notiz 5 6 2" xfId="5617"/>
    <cellStyle name="Notiz 5 6 2 2" xfId="19068"/>
    <cellStyle name="Notiz 5 6 2 3" xfId="32552"/>
    <cellStyle name="Notiz 5 6 2 4" xfId="46043"/>
    <cellStyle name="Notiz 5 6 3" xfId="8973"/>
    <cellStyle name="Notiz 5 6 3 2" xfId="22424"/>
    <cellStyle name="Notiz 5 6 3 3" xfId="35908"/>
    <cellStyle name="Notiz 5 6 3 4" xfId="49399"/>
    <cellStyle name="Notiz 5 6 4" xfId="12329"/>
    <cellStyle name="Notiz 5 6 4 2" xfId="25780"/>
    <cellStyle name="Notiz 5 6 4 3" xfId="39264"/>
    <cellStyle name="Notiz 5 6 4 4" xfId="52755"/>
    <cellStyle name="Notiz 5 6 5" xfId="15711"/>
    <cellStyle name="Notiz 5 6 6" xfId="29195"/>
    <cellStyle name="Notiz 5 6 7" xfId="42686"/>
    <cellStyle name="Notiz 5 7" xfId="3361"/>
    <cellStyle name="Notiz 5 7 2" xfId="6722"/>
    <cellStyle name="Notiz 5 7 2 2" xfId="20173"/>
    <cellStyle name="Notiz 5 7 2 3" xfId="33657"/>
    <cellStyle name="Notiz 5 7 2 4" xfId="47148"/>
    <cellStyle name="Notiz 5 7 3" xfId="10078"/>
    <cellStyle name="Notiz 5 7 3 2" xfId="23529"/>
    <cellStyle name="Notiz 5 7 3 3" xfId="37013"/>
    <cellStyle name="Notiz 5 7 3 4" xfId="50504"/>
    <cellStyle name="Notiz 5 7 4" xfId="13434"/>
    <cellStyle name="Notiz 5 7 4 2" xfId="26885"/>
    <cellStyle name="Notiz 5 7 4 3" xfId="40369"/>
    <cellStyle name="Notiz 5 7 4 4" xfId="53860"/>
    <cellStyle name="Notiz 5 7 5" xfId="16816"/>
    <cellStyle name="Notiz 5 7 6" xfId="30300"/>
    <cellStyle name="Notiz 5 7 7" xfId="43791"/>
    <cellStyle name="Notiz 5 8" xfId="3941"/>
    <cellStyle name="Notiz 5 8 2" xfId="7298"/>
    <cellStyle name="Notiz 5 8 2 2" xfId="20749"/>
    <cellStyle name="Notiz 5 8 2 3" xfId="34233"/>
    <cellStyle name="Notiz 5 8 2 4" xfId="47724"/>
    <cellStyle name="Notiz 5 8 3" xfId="10654"/>
    <cellStyle name="Notiz 5 8 3 2" xfId="24105"/>
    <cellStyle name="Notiz 5 8 3 3" xfId="37589"/>
    <cellStyle name="Notiz 5 8 3 4" xfId="51080"/>
    <cellStyle name="Notiz 5 8 4" xfId="14010"/>
    <cellStyle name="Notiz 5 8 4 2" xfId="27461"/>
    <cellStyle name="Notiz 5 8 4 3" xfId="40945"/>
    <cellStyle name="Notiz 5 8 4 4" xfId="54436"/>
    <cellStyle name="Notiz 5 8 5" xfId="17392"/>
    <cellStyle name="Notiz 5 8 6" xfId="30876"/>
    <cellStyle name="Notiz 5 8 7" xfId="44367"/>
    <cellStyle name="Notiz 5 9" xfId="4491"/>
    <cellStyle name="Notiz 5 9 2" xfId="17942"/>
    <cellStyle name="Notiz 5 9 3" xfId="31426"/>
    <cellStyle name="Notiz 5 9 4" xfId="44917"/>
    <cellStyle name="Notiz 6" xfId="1095"/>
    <cellStyle name="Notiz 6 2" xfId="28048"/>
    <cellStyle name="Notiz 6 3" xfId="41515"/>
    <cellStyle name="Notiz 7" xfId="1168"/>
    <cellStyle name="Notiz 7 10" xfId="11252"/>
    <cellStyle name="Notiz 7 10 2" xfId="24703"/>
    <cellStyle name="Notiz 7 10 3" xfId="38187"/>
    <cellStyle name="Notiz 7 10 4" xfId="51678"/>
    <cellStyle name="Notiz 7 11" xfId="14633"/>
    <cellStyle name="Notiz 7 12" xfId="28116"/>
    <cellStyle name="Notiz 7 13" xfId="41607"/>
    <cellStyle name="Notiz 7 2" xfId="1262"/>
    <cellStyle name="Notiz 7 2 10" xfId="14735"/>
    <cellStyle name="Notiz 7 2 11" xfId="28218"/>
    <cellStyle name="Notiz 7 2 12" xfId="41709"/>
    <cellStyle name="Notiz 7 2 2" xfId="1500"/>
    <cellStyle name="Notiz 7 2 2 10" xfId="28468"/>
    <cellStyle name="Notiz 7 2 2 11" xfId="41959"/>
    <cellStyle name="Notiz 7 2 2 2" xfId="2076"/>
    <cellStyle name="Notiz 7 2 2 2 2" xfId="3217"/>
    <cellStyle name="Notiz 7 2 2 2 2 2" xfId="6578"/>
    <cellStyle name="Notiz 7 2 2 2 2 2 2" xfId="20029"/>
    <cellStyle name="Notiz 7 2 2 2 2 2 3" xfId="33513"/>
    <cellStyle name="Notiz 7 2 2 2 2 2 4" xfId="47004"/>
    <cellStyle name="Notiz 7 2 2 2 2 3" xfId="9934"/>
    <cellStyle name="Notiz 7 2 2 2 2 3 2" xfId="23385"/>
    <cellStyle name="Notiz 7 2 2 2 2 3 3" xfId="36869"/>
    <cellStyle name="Notiz 7 2 2 2 2 3 4" xfId="50360"/>
    <cellStyle name="Notiz 7 2 2 2 2 4" xfId="13290"/>
    <cellStyle name="Notiz 7 2 2 2 2 4 2" xfId="26741"/>
    <cellStyle name="Notiz 7 2 2 2 2 4 3" xfId="40225"/>
    <cellStyle name="Notiz 7 2 2 2 2 4 4" xfId="53716"/>
    <cellStyle name="Notiz 7 2 2 2 2 5" xfId="16672"/>
    <cellStyle name="Notiz 7 2 2 2 2 6" xfId="30156"/>
    <cellStyle name="Notiz 7 2 2 2 2 7" xfId="43647"/>
    <cellStyle name="Notiz 7 2 2 2 3" xfId="5451"/>
    <cellStyle name="Notiz 7 2 2 2 3 2" xfId="18902"/>
    <cellStyle name="Notiz 7 2 2 2 3 3" xfId="32386"/>
    <cellStyle name="Notiz 7 2 2 2 3 4" xfId="45877"/>
    <cellStyle name="Notiz 7 2 2 2 4" xfId="8807"/>
    <cellStyle name="Notiz 7 2 2 2 4 2" xfId="22258"/>
    <cellStyle name="Notiz 7 2 2 2 4 3" xfId="35742"/>
    <cellStyle name="Notiz 7 2 2 2 4 4" xfId="49233"/>
    <cellStyle name="Notiz 7 2 2 2 5" xfId="12163"/>
    <cellStyle name="Notiz 7 2 2 2 5 2" xfId="25614"/>
    <cellStyle name="Notiz 7 2 2 2 5 3" xfId="39098"/>
    <cellStyle name="Notiz 7 2 2 2 5 4" xfId="52589"/>
    <cellStyle name="Notiz 7 2 2 2 6" xfId="15545"/>
    <cellStyle name="Notiz 7 2 2 2 7" xfId="29029"/>
    <cellStyle name="Notiz 7 2 2 2 8" xfId="42520"/>
    <cellStyle name="Notiz 7 2 2 3" xfId="2657"/>
    <cellStyle name="Notiz 7 2 2 3 2" xfId="6018"/>
    <cellStyle name="Notiz 7 2 2 3 2 2" xfId="19469"/>
    <cellStyle name="Notiz 7 2 2 3 2 3" xfId="32953"/>
    <cellStyle name="Notiz 7 2 2 3 2 4" xfId="46444"/>
    <cellStyle name="Notiz 7 2 2 3 3" xfId="9374"/>
    <cellStyle name="Notiz 7 2 2 3 3 2" xfId="22825"/>
    <cellStyle name="Notiz 7 2 2 3 3 3" xfId="36309"/>
    <cellStyle name="Notiz 7 2 2 3 3 4" xfId="49800"/>
    <cellStyle name="Notiz 7 2 2 3 4" xfId="12730"/>
    <cellStyle name="Notiz 7 2 2 3 4 2" xfId="26181"/>
    <cellStyle name="Notiz 7 2 2 3 4 3" xfId="39665"/>
    <cellStyle name="Notiz 7 2 2 3 4 4" xfId="53156"/>
    <cellStyle name="Notiz 7 2 2 3 5" xfId="16112"/>
    <cellStyle name="Notiz 7 2 2 3 6" xfId="29596"/>
    <cellStyle name="Notiz 7 2 2 3 7" xfId="43087"/>
    <cellStyle name="Notiz 7 2 2 4" xfId="3762"/>
    <cellStyle name="Notiz 7 2 2 4 2" xfId="7123"/>
    <cellStyle name="Notiz 7 2 2 4 2 2" xfId="20574"/>
    <cellStyle name="Notiz 7 2 2 4 2 3" xfId="34058"/>
    <cellStyle name="Notiz 7 2 2 4 2 4" xfId="47549"/>
    <cellStyle name="Notiz 7 2 2 4 3" xfId="10479"/>
    <cellStyle name="Notiz 7 2 2 4 3 2" xfId="23930"/>
    <cellStyle name="Notiz 7 2 2 4 3 3" xfId="37414"/>
    <cellStyle name="Notiz 7 2 2 4 3 4" xfId="50905"/>
    <cellStyle name="Notiz 7 2 2 4 4" xfId="13835"/>
    <cellStyle name="Notiz 7 2 2 4 4 2" xfId="27286"/>
    <cellStyle name="Notiz 7 2 2 4 4 3" xfId="40770"/>
    <cellStyle name="Notiz 7 2 2 4 4 4" xfId="54261"/>
    <cellStyle name="Notiz 7 2 2 4 5" xfId="17217"/>
    <cellStyle name="Notiz 7 2 2 4 6" xfId="30701"/>
    <cellStyle name="Notiz 7 2 2 4 7" xfId="44192"/>
    <cellStyle name="Notiz 7 2 2 5" xfId="4342"/>
    <cellStyle name="Notiz 7 2 2 5 2" xfId="7699"/>
    <cellStyle name="Notiz 7 2 2 5 2 2" xfId="21150"/>
    <cellStyle name="Notiz 7 2 2 5 2 3" xfId="34634"/>
    <cellStyle name="Notiz 7 2 2 5 2 4" xfId="48125"/>
    <cellStyle name="Notiz 7 2 2 5 3" xfId="11055"/>
    <cellStyle name="Notiz 7 2 2 5 3 2" xfId="24506"/>
    <cellStyle name="Notiz 7 2 2 5 3 3" xfId="37990"/>
    <cellStyle name="Notiz 7 2 2 5 3 4" xfId="51481"/>
    <cellStyle name="Notiz 7 2 2 5 4" xfId="14411"/>
    <cellStyle name="Notiz 7 2 2 5 4 2" xfId="27862"/>
    <cellStyle name="Notiz 7 2 2 5 4 3" xfId="41346"/>
    <cellStyle name="Notiz 7 2 2 5 4 4" xfId="54837"/>
    <cellStyle name="Notiz 7 2 2 5 5" xfId="17793"/>
    <cellStyle name="Notiz 7 2 2 5 6" xfId="31277"/>
    <cellStyle name="Notiz 7 2 2 5 7" xfId="44768"/>
    <cellStyle name="Notiz 7 2 2 6" xfId="4892"/>
    <cellStyle name="Notiz 7 2 2 6 2" xfId="18343"/>
    <cellStyle name="Notiz 7 2 2 6 3" xfId="31827"/>
    <cellStyle name="Notiz 7 2 2 6 4" xfId="45318"/>
    <cellStyle name="Notiz 7 2 2 7" xfId="8248"/>
    <cellStyle name="Notiz 7 2 2 7 2" xfId="21699"/>
    <cellStyle name="Notiz 7 2 2 7 3" xfId="35183"/>
    <cellStyle name="Notiz 7 2 2 7 4" xfId="48674"/>
    <cellStyle name="Notiz 7 2 2 8" xfId="11604"/>
    <cellStyle name="Notiz 7 2 2 8 2" xfId="25055"/>
    <cellStyle name="Notiz 7 2 2 8 3" xfId="38539"/>
    <cellStyle name="Notiz 7 2 2 8 4" xfId="52030"/>
    <cellStyle name="Notiz 7 2 2 9" xfId="14985"/>
    <cellStyle name="Notiz 7 2 3" xfId="1827"/>
    <cellStyle name="Notiz 7 2 3 2" xfId="2967"/>
    <cellStyle name="Notiz 7 2 3 2 2" xfId="6328"/>
    <cellStyle name="Notiz 7 2 3 2 2 2" xfId="19779"/>
    <cellStyle name="Notiz 7 2 3 2 2 3" xfId="33263"/>
    <cellStyle name="Notiz 7 2 3 2 2 4" xfId="46754"/>
    <cellStyle name="Notiz 7 2 3 2 3" xfId="9684"/>
    <cellStyle name="Notiz 7 2 3 2 3 2" xfId="23135"/>
    <cellStyle name="Notiz 7 2 3 2 3 3" xfId="36619"/>
    <cellStyle name="Notiz 7 2 3 2 3 4" xfId="50110"/>
    <cellStyle name="Notiz 7 2 3 2 4" xfId="13040"/>
    <cellStyle name="Notiz 7 2 3 2 4 2" xfId="26491"/>
    <cellStyle name="Notiz 7 2 3 2 4 3" xfId="39975"/>
    <cellStyle name="Notiz 7 2 3 2 4 4" xfId="53466"/>
    <cellStyle name="Notiz 7 2 3 2 5" xfId="16422"/>
    <cellStyle name="Notiz 7 2 3 2 6" xfId="29906"/>
    <cellStyle name="Notiz 7 2 3 2 7" xfId="43397"/>
    <cellStyle name="Notiz 7 2 3 3" xfId="5201"/>
    <cellStyle name="Notiz 7 2 3 3 2" xfId="18652"/>
    <cellStyle name="Notiz 7 2 3 3 3" xfId="32136"/>
    <cellStyle name="Notiz 7 2 3 3 4" xfId="45627"/>
    <cellStyle name="Notiz 7 2 3 4" xfId="8557"/>
    <cellStyle name="Notiz 7 2 3 4 2" xfId="22008"/>
    <cellStyle name="Notiz 7 2 3 4 3" xfId="35492"/>
    <cellStyle name="Notiz 7 2 3 4 4" xfId="48983"/>
    <cellStyle name="Notiz 7 2 3 5" xfId="11913"/>
    <cellStyle name="Notiz 7 2 3 5 2" xfId="25364"/>
    <cellStyle name="Notiz 7 2 3 5 3" xfId="38848"/>
    <cellStyle name="Notiz 7 2 3 5 4" xfId="52339"/>
    <cellStyle name="Notiz 7 2 3 6" xfId="15295"/>
    <cellStyle name="Notiz 7 2 3 7" xfId="28779"/>
    <cellStyle name="Notiz 7 2 3 8" xfId="42270"/>
    <cellStyle name="Notiz 7 2 4" xfId="2406"/>
    <cellStyle name="Notiz 7 2 4 2" xfId="5768"/>
    <cellStyle name="Notiz 7 2 4 2 2" xfId="19219"/>
    <cellStyle name="Notiz 7 2 4 2 3" xfId="32703"/>
    <cellStyle name="Notiz 7 2 4 2 4" xfId="46194"/>
    <cellStyle name="Notiz 7 2 4 3" xfId="9124"/>
    <cellStyle name="Notiz 7 2 4 3 2" xfId="22575"/>
    <cellStyle name="Notiz 7 2 4 3 3" xfId="36059"/>
    <cellStyle name="Notiz 7 2 4 3 4" xfId="49550"/>
    <cellStyle name="Notiz 7 2 4 4" xfId="12480"/>
    <cellStyle name="Notiz 7 2 4 4 2" xfId="25931"/>
    <cellStyle name="Notiz 7 2 4 4 3" xfId="39415"/>
    <cellStyle name="Notiz 7 2 4 4 4" xfId="52906"/>
    <cellStyle name="Notiz 7 2 4 5" xfId="15862"/>
    <cellStyle name="Notiz 7 2 4 6" xfId="29346"/>
    <cellStyle name="Notiz 7 2 4 7" xfId="42837"/>
    <cellStyle name="Notiz 7 2 5" xfId="3512"/>
    <cellStyle name="Notiz 7 2 5 2" xfId="6873"/>
    <cellStyle name="Notiz 7 2 5 2 2" xfId="20324"/>
    <cellStyle name="Notiz 7 2 5 2 3" xfId="33808"/>
    <cellStyle name="Notiz 7 2 5 2 4" xfId="47299"/>
    <cellStyle name="Notiz 7 2 5 3" xfId="10229"/>
    <cellStyle name="Notiz 7 2 5 3 2" xfId="23680"/>
    <cellStyle name="Notiz 7 2 5 3 3" xfId="37164"/>
    <cellStyle name="Notiz 7 2 5 3 4" xfId="50655"/>
    <cellStyle name="Notiz 7 2 5 4" xfId="13585"/>
    <cellStyle name="Notiz 7 2 5 4 2" xfId="27036"/>
    <cellStyle name="Notiz 7 2 5 4 3" xfId="40520"/>
    <cellStyle name="Notiz 7 2 5 4 4" xfId="54011"/>
    <cellStyle name="Notiz 7 2 5 5" xfId="16967"/>
    <cellStyle name="Notiz 7 2 5 6" xfId="30451"/>
    <cellStyle name="Notiz 7 2 5 7" xfId="43942"/>
    <cellStyle name="Notiz 7 2 6" xfId="4092"/>
    <cellStyle name="Notiz 7 2 6 2" xfId="7449"/>
    <cellStyle name="Notiz 7 2 6 2 2" xfId="20900"/>
    <cellStyle name="Notiz 7 2 6 2 3" xfId="34384"/>
    <cellStyle name="Notiz 7 2 6 2 4" xfId="47875"/>
    <cellStyle name="Notiz 7 2 6 3" xfId="10805"/>
    <cellStyle name="Notiz 7 2 6 3 2" xfId="24256"/>
    <cellStyle name="Notiz 7 2 6 3 3" xfId="37740"/>
    <cellStyle name="Notiz 7 2 6 3 4" xfId="51231"/>
    <cellStyle name="Notiz 7 2 6 4" xfId="14161"/>
    <cellStyle name="Notiz 7 2 6 4 2" xfId="27612"/>
    <cellStyle name="Notiz 7 2 6 4 3" xfId="41096"/>
    <cellStyle name="Notiz 7 2 6 4 4" xfId="54587"/>
    <cellStyle name="Notiz 7 2 6 5" xfId="17543"/>
    <cellStyle name="Notiz 7 2 6 6" xfId="31027"/>
    <cellStyle name="Notiz 7 2 6 7" xfId="44518"/>
    <cellStyle name="Notiz 7 2 7" xfId="4642"/>
    <cellStyle name="Notiz 7 2 7 2" xfId="18093"/>
    <cellStyle name="Notiz 7 2 7 3" xfId="31577"/>
    <cellStyle name="Notiz 7 2 7 4" xfId="45068"/>
    <cellStyle name="Notiz 7 2 8" xfId="7998"/>
    <cellStyle name="Notiz 7 2 8 2" xfId="21449"/>
    <cellStyle name="Notiz 7 2 8 3" xfId="34933"/>
    <cellStyle name="Notiz 7 2 8 4" xfId="48424"/>
    <cellStyle name="Notiz 7 2 9" xfId="11354"/>
    <cellStyle name="Notiz 7 2 9 2" xfId="24805"/>
    <cellStyle name="Notiz 7 2 9 3" xfId="38289"/>
    <cellStyle name="Notiz 7 2 9 4" xfId="51780"/>
    <cellStyle name="Notiz 7 3" xfId="1402"/>
    <cellStyle name="Notiz 7 3 10" xfId="28367"/>
    <cellStyle name="Notiz 7 3 11" xfId="41858"/>
    <cellStyle name="Notiz 7 3 2" xfId="1976"/>
    <cellStyle name="Notiz 7 3 2 2" xfId="3116"/>
    <cellStyle name="Notiz 7 3 2 2 2" xfId="6477"/>
    <cellStyle name="Notiz 7 3 2 2 2 2" xfId="19928"/>
    <cellStyle name="Notiz 7 3 2 2 2 3" xfId="33412"/>
    <cellStyle name="Notiz 7 3 2 2 2 4" xfId="46903"/>
    <cellStyle name="Notiz 7 3 2 2 3" xfId="9833"/>
    <cellStyle name="Notiz 7 3 2 2 3 2" xfId="23284"/>
    <cellStyle name="Notiz 7 3 2 2 3 3" xfId="36768"/>
    <cellStyle name="Notiz 7 3 2 2 3 4" xfId="50259"/>
    <cellStyle name="Notiz 7 3 2 2 4" xfId="13189"/>
    <cellStyle name="Notiz 7 3 2 2 4 2" xfId="26640"/>
    <cellStyle name="Notiz 7 3 2 2 4 3" xfId="40124"/>
    <cellStyle name="Notiz 7 3 2 2 4 4" xfId="53615"/>
    <cellStyle name="Notiz 7 3 2 2 5" xfId="16571"/>
    <cellStyle name="Notiz 7 3 2 2 6" xfId="30055"/>
    <cellStyle name="Notiz 7 3 2 2 7" xfId="43546"/>
    <cellStyle name="Notiz 7 3 2 3" xfId="5350"/>
    <cellStyle name="Notiz 7 3 2 3 2" xfId="18801"/>
    <cellStyle name="Notiz 7 3 2 3 3" xfId="32285"/>
    <cellStyle name="Notiz 7 3 2 3 4" xfId="45776"/>
    <cellStyle name="Notiz 7 3 2 4" xfId="8706"/>
    <cellStyle name="Notiz 7 3 2 4 2" xfId="22157"/>
    <cellStyle name="Notiz 7 3 2 4 3" xfId="35641"/>
    <cellStyle name="Notiz 7 3 2 4 4" xfId="49132"/>
    <cellStyle name="Notiz 7 3 2 5" xfId="12062"/>
    <cellStyle name="Notiz 7 3 2 5 2" xfId="25513"/>
    <cellStyle name="Notiz 7 3 2 5 3" xfId="38997"/>
    <cellStyle name="Notiz 7 3 2 5 4" xfId="52488"/>
    <cellStyle name="Notiz 7 3 2 6" xfId="15444"/>
    <cellStyle name="Notiz 7 3 2 7" xfId="28928"/>
    <cellStyle name="Notiz 7 3 2 8" xfId="42419"/>
    <cellStyle name="Notiz 7 3 3" xfId="2556"/>
    <cellStyle name="Notiz 7 3 3 2" xfId="5917"/>
    <cellStyle name="Notiz 7 3 3 2 2" xfId="19368"/>
    <cellStyle name="Notiz 7 3 3 2 3" xfId="32852"/>
    <cellStyle name="Notiz 7 3 3 2 4" xfId="46343"/>
    <cellStyle name="Notiz 7 3 3 3" xfId="9273"/>
    <cellStyle name="Notiz 7 3 3 3 2" xfId="22724"/>
    <cellStyle name="Notiz 7 3 3 3 3" xfId="36208"/>
    <cellStyle name="Notiz 7 3 3 3 4" xfId="49699"/>
    <cellStyle name="Notiz 7 3 3 4" xfId="12629"/>
    <cellStyle name="Notiz 7 3 3 4 2" xfId="26080"/>
    <cellStyle name="Notiz 7 3 3 4 3" xfId="39564"/>
    <cellStyle name="Notiz 7 3 3 4 4" xfId="53055"/>
    <cellStyle name="Notiz 7 3 3 5" xfId="16011"/>
    <cellStyle name="Notiz 7 3 3 6" xfId="29495"/>
    <cellStyle name="Notiz 7 3 3 7" xfId="42986"/>
    <cellStyle name="Notiz 7 3 4" xfId="3661"/>
    <cellStyle name="Notiz 7 3 4 2" xfId="7022"/>
    <cellStyle name="Notiz 7 3 4 2 2" xfId="20473"/>
    <cellStyle name="Notiz 7 3 4 2 3" xfId="33957"/>
    <cellStyle name="Notiz 7 3 4 2 4" xfId="47448"/>
    <cellStyle name="Notiz 7 3 4 3" xfId="10378"/>
    <cellStyle name="Notiz 7 3 4 3 2" xfId="23829"/>
    <cellStyle name="Notiz 7 3 4 3 3" xfId="37313"/>
    <cellStyle name="Notiz 7 3 4 3 4" xfId="50804"/>
    <cellStyle name="Notiz 7 3 4 4" xfId="13734"/>
    <cellStyle name="Notiz 7 3 4 4 2" xfId="27185"/>
    <cellStyle name="Notiz 7 3 4 4 3" xfId="40669"/>
    <cellStyle name="Notiz 7 3 4 4 4" xfId="54160"/>
    <cellStyle name="Notiz 7 3 4 5" xfId="17116"/>
    <cellStyle name="Notiz 7 3 4 6" xfId="30600"/>
    <cellStyle name="Notiz 7 3 4 7" xfId="44091"/>
    <cellStyle name="Notiz 7 3 5" xfId="4241"/>
    <cellStyle name="Notiz 7 3 5 2" xfId="7598"/>
    <cellStyle name="Notiz 7 3 5 2 2" xfId="21049"/>
    <cellStyle name="Notiz 7 3 5 2 3" xfId="34533"/>
    <cellStyle name="Notiz 7 3 5 2 4" xfId="48024"/>
    <cellStyle name="Notiz 7 3 5 3" xfId="10954"/>
    <cellStyle name="Notiz 7 3 5 3 2" xfId="24405"/>
    <cellStyle name="Notiz 7 3 5 3 3" xfId="37889"/>
    <cellStyle name="Notiz 7 3 5 3 4" xfId="51380"/>
    <cellStyle name="Notiz 7 3 5 4" xfId="14310"/>
    <cellStyle name="Notiz 7 3 5 4 2" xfId="27761"/>
    <cellStyle name="Notiz 7 3 5 4 3" xfId="41245"/>
    <cellStyle name="Notiz 7 3 5 4 4" xfId="54736"/>
    <cellStyle name="Notiz 7 3 5 5" xfId="17692"/>
    <cellStyle name="Notiz 7 3 5 6" xfId="31176"/>
    <cellStyle name="Notiz 7 3 5 7" xfId="44667"/>
    <cellStyle name="Notiz 7 3 6" xfId="4791"/>
    <cellStyle name="Notiz 7 3 6 2" xfId="18242"/>
    <cellStyle name="Notiz 7 3 6 3" xfId="31726"/>
    <cellStyle name="Notiz 7 3 6 4" xfId="45217"/>
    <cellStyle name="Notiz 7 3 7" xfId="8147"/>
    <cellStyle name="Notiz 7 3 7 2" xfId="21598"/>
    <cellStyle name="Notiz 7 3 7 3" xfId="35082"/>
    <cellStyle name="Notiz 7 3 7 4" xfId="48573"/>
    <cellStyle name="Notiz 7 3 8" xfId="11503"/>
    <cellStyle name="Notiz 7 3 8 2" xfId="24954"/>
    <cellStyle name="Notiz 7 3 8 3" xfId="38438"/>
    <cellStyle name="Notiz 7 3 8 4" xfId="51929"/>
    <cellStyle name="Notiz 7 3 9" xfId="14884"/>
    <cellStyle name="Notiz 7 4" xfId="1727"/>
    <cellStyle name="Notiz 7 4 2" xfId="2866"/>
    <cellStyle name="Notiz 7 4 2 2" xfId="6227"/>
    <cellStyle name="Notiz 7 4 2 2 2" xfId="19678"/>
    <cellStyle name="Notiz 7 4 2 2 3" xfId="33162"/>
    <cellStyle name="Notiz 7 4 2 2 4" xfId="46653"/>
    <cellStyle name="Notiz 7 4 2 3" xfId="9583"/>
    <cellStyle name="Notiz 7 4 2 3 2" xfId="23034"/>
    <cellStyle name="Notiz 7 4 2 3 3" xfId="36518"/>
    <cellStyle name="Notiz 7 4 2 3 4" xfId="50009"/>
    <cellStyle name="Notiz 7 4 2 4" xfId="12939"/>
    <cellStyle name="Notiz 7 4 2 4 2" xfId="26390"/>
    <cellStyle name="Notiz 7 4 2 4 3" xfId="39874"/>
    <cellStyle name="Notiz 7 4 2 4 4" xfId="53365"/>
    <cellStyle name="Notiz 7 4 2 5" xfId="16321"/>
    <cellStyle name="Notiz 7 4 2 6" xfId="29805"/>
    <cellStyle name="Notiz 7 4 2 7" xfId="43296"/>
    <cellStyle name="Notiz 7 4 3" xfId="5100"/>
    <cellStyle name="Notiz 7 4 3 2" xfId="18551"/>
    <cellStyle name="Notiz 7 4 3 3" xfId="32035"/>
    <cellStyle name="Notiz 7 4 3 4" xfId="45526"/>
    <cellStyle name="Notiz 7 4 4" xfId="8456"/>
    <cellStyle name="Notiz 7 4 4 2" xfId="21907"/>
    <cellStyle name="Notiz 7 4 4 3" xfId="35391"/>
    <cellStyle name="Notiz 7 4 4 4" xfId="48882"/>
    <cellStyle name="Notiz 7 4 5" xfId="11812"/>
    <cellStyle name="Notiz 7 4 5 2" xfId="25263"/>
    <cellStyle name="Notiz 7 4 5 3" xfId="38747"/>
    <cellStyle name="Notiz 7 4 5 4" xfId="52238"/>
    <cellStyle name="Notiz 7 4 6" xfId="15194"/>
    <cellStyle name="Notiz 7 4 7" xfId="28678"/>
    <cellStyle name="Notiz 7 4 8" xfId="42169"/>
    <cellStyle name="Notiz 7 5" xfId="2304"/>
    <cellStyle name="Notiz 7 5 2" xfId="5666"/>
    <cellStyle name="Notiz 7 5 2 2" xfId="19117"/>
    <cellStyle name="Notiz 7 5 2 3" xfId="32601"/>
    <cellStyle name="Notiz 7 5 2 4" xfId="46092"/>
    <cellStyle name="Notiz 7 5 3" xfId="9022"/>
    <cellStyle name="Notiz 7 5 3 2" xfId="22473"/>
    <cellStyle name="Notiz 7 5 3 3" xfId="35957"/>
    <cellStyle name="Notiz 7 5 3 4" xfId="49448"/>
    <cellStyle name="Notiz 7 5 4" xfId="12378"/>
    <cellStyle name="Notiz 7 5 4 2" xfId="25829"/>
    <cellStyle name="Notiz 7 5 4 3" xfId="39313"/>
    <cellStyle name="Notiz 7 5 4 4" xfId="52804"/>
    <cellStyle name="Notiz 7 5 5" xfId="15760"/>
    <cellStyle name="Notiz 7 5 6" xfId="29244"/>
    <cellStyle name="Notiz 7 5 7" xfId="42735"/>
    <cellStyle name="Notiz 7 6" xfId="3410"/>
    <cellStyle name="Notiz 7 6 2" xfId="6771"/>
    <cellStyle name="Notiz 7 6 2 2" xfId="20222"/>
    <cellStyle name="Notiz 7 6 2 3" xfId="33706"/>
    <cellStyle name="Notiz 7 6 2 4" xfId="47197"/>
    <cellStyle name="Notiz 7 6 3" xfId="10127"/>
    <cellStyle name="Notiz 7 6 3 2" xfId="23578"/>
    <cellStyle name="Notiz 7 6 3 3" xfId="37062"/>
    <cellStyle name="Notiz 7 6 3 4" xfId="50553"/>
    <cellStyle name="Notiz 7 6 4" xfId="13483"/>
    <cellStyle name="Notiz 7 6 4 2" xfId="26934"/>
    <cellStyle name="Notiz 7 6 4 3" xfId="40418"/>
    <cellStyle name="Notiz 7 6 4 4" xfId="53909"/>
    <cellStyle name="Notiz 7 6 5" xfId="16865"/>
    <cellStyle name="Notiz 7 6 6" xfId="30349"/>
    <cellStyle name="Notiz 7 6 7" xfId="43840"/>
    <cellStyle name="Notiz 7 7" xfId="3990"/>
    <cellStyle name="Notiz 7 7 2" xfId="7347"/>
    <cellStyle name="Notiz 7 7 2 2" xfId="20798"/>
    <cellStyle name="Notiz 7 7 2 3" xfId="34282"/>
    <cellStyle name="Notiz 7 7 2 4" xfId="47773"/>
    <cellStyle name="Notiz 7 7 3" xfId="10703"/>
    <cellStyle name="Notiz 7 7 3 2" xfId="24154"/>
    <cellStyle name="Notiz 7 7 3 3" xfId="37638"/>
    <cellStyle name="Notiz 7 7 3 4" xfId="51129"/>
    <cellStyle name="Notiz 7 7 4" xfId="14059"/>
    <cellStyle name="Notiz 7 7 4 2" xfId="27510"/>
    <cellStyle name="Notiz 7 7 4 3" xfId="40994"/>
    <cellStyle name="Notiz 7 7 4 4" xfId="54485"/>
    <cellStyle name="Notiz 7 7 5" xfId="17441"/>
    <cellStyle name="Notiz 7 7 6" xfId="30925"/>
    <cellStyle name="Notiz 7 7 7" xfId="44416"/>
    <cellStyle name="Notiz 7 8" xfId="4540"/>
    <cellStyle name="Notiz 7 8 2" xfId="17991"/>
    <cellStyle name="Notiz 7 8 3" xfId="31475"/>
    <cellStyle name="Notiz 7 8 4" xfId="44966"/>
    <cellStyle name="Notiz 7 9" xfId="7896"/>
    <cellStyle name="Notiz 7 9 2" xfId="21347"/>
    <cellStyle name="Notiz 7 9 3" xfId="34831"/>
    <cellStyle name="Notiz 7 9 4" xfId="48322"/>
    <cellStyle name="Notiz 8" xfId="1187"/>
    <cellStyle name="Notiz 8 10" xfId="11271"/>
    <cellStyle name="Notiz 8 10 2" xfId="24722"/>
    <cellStyle name="Notiz 8 10 3" xfId="38206"/>
    <cellStyle name="Notiz 8 10 4" xfId="51697"/>
    <cellStyle name="Notiz 8 11" xfId="14652"/>
    <cellStyle name="Notiz 8 12" xfId="28135"/>
    <cellStyle name="Notiz 8 13" xfId="41626"/>
    <cellStyle name="Notiz 8 2" xfId="1281"/>
    <cellStyle name="Notiz 8 2 10" xfId="14754"/>
    <cellStyle name="Notiz 8 2 11" xfId="28237"/>
    <cellStyle name="Notiz 8 2 12" xfId="41728"/>
    <cellStyle name="Notiz 8 2 2" xfId="1519"/>
    <cellStyle name="Notiz 8 2 2 10" xfId="28487"/>
    <cellStyle name="Notiz 8 2 2 11" xfId="41978"/>
    <cellStyle name="Notiz 8 2 2 2" xfId="2095"/>
    <cellStyle name="Notiz 8 2 2 2 2" xfId="3236"/>
    <cellStyle name="Notiz 8 2 2 2 2 2" xfId="6597"/>
    <cellStyle name="Notiz 8 2 2 2 2 2 2" xfId="20048"/>
    <cellStyle name="Notiz 8 2 2 2 2 2 3" xfId="33532"/>
    <cellStyle name="Notiz 8 2 2 2 2 2 4" xfId="47023"/>
    <cellStyle name="Notiz 8 2 2 2 2 3" xfId="9953"/>
    <cellStyle name="Notiz 8 2 2 2 2 3 2" xfId="23404"/>
    <cellStyle name="Notiz 8 2 2 2 2 3 3" xfId="36888"/>
    <cellStyle name="Notiz 8 2 2 2 2 3 4" xfId="50379"/>
    <cellStyle name="Notiz 8 2 2 2 2 4" xfId="13309"/>
    <cellStyle name="Notiz 8 2 2 2 2 4 2" xfId="26760"/>
    <cellStyle name="Notiz 8 2 2 2 2 4 3" xfId="40244"/>
    <cellStyle name="Notiz 8 2 2 2 2 4 4" xfId="53735"/>
    <cellStyle name="Notiz 8 2 2 2 2 5" xfId="16691"/>
    <cellStyle name="Notiz 8 2 2 2 2 6" xfId="30175"/>
    <cellStyle name="Notiz 8 2 2 2 2 7" xfId="43666"/>
    <cellStyle name="Notiz 8 2 2 2 3" xfId="5470"/>
    <cellStyle name="Notiz 8 2 2 2 3 2" xfId="18921"/>
    <cellStyle name="Notiz 8 2 2 2 3 3" xfId="32405"/>
    <cellStyle name="Notiz 8 2 2 2 3 4" xfId="45896"/>
    <cellStyle name="Notiz 8 2 2 2 4" xfId="8826"/>
    <cellStyle name="Notiz 8 2 2 2 4 2" xfId="22277"/>
    <cellStyle name="Notiz 8 2 2 2 4 3" xfId="35761"/>
    <cellStyle name="Notiz 8 2 2 2 4 4" xfId="49252"/>
    <cellStyle name="Notiz 8 2 2 2 5" xfId="12182"/>
    <cellStyle name="Notiz 8 2 2 2 5 2" xfId="25633"/>
    <cellStyle name="Notiz 8 2 2 2 5 3" xfId="39117"/>
    <cellStyle name="Notiz 8 2 2 2 5 4" xfId="52608"/>
    <cellStyle name="Notiz 8 2 2 2 6" xfId="15564"/>
    <cellStyle name="Notiz 8 2 2 2 7" xfId="29048"/>
    <cellStyle name="Notiz 8 2 2 2 8" xfId="42539"/>
    <cellStyle name="Notiz 8 2 2 3" xfId="2676"/>
    <cellStyle name="Notiz 8 2 2 3 2" xfId="6037"/>
    <cellStyle name="Notiz 8 2 2 3 2 2" xfId="19488"/>
    <cellStyle name="Notiz 8 2 2 3 2 3" xfId="32972"/>
    <cellStyle name="Notiz 8 2 2 3 2 4" xfId="46463"/>
    <cellStyle name="Notiz 8 2 2 3 3" xfId="9393"/>
    <cellStyle name="Notiz 8 2 2 3 3 2" xfId="22844"/>
    <cellStyle name="Notiz 8 2 2 3 3 3" xfId="36328"/>
    <cellStyle name="Notiz 8 2 2 3 3 4" xfId="49819"/>
    <cellStyle name="Notiz 8 2 2 3 4" xfId="12749"/>
    <cellStyle name="Notiz 8 2 2 3 4 2" xfId="26200"/>
    <cellStyle name="Notiz 8 2 2 3 4 3" xfId="39684"/>
    <cellStyle name="Notiz 8 2 2 3 4 4" xfId="53175"/>
    <cellStyle name="Notiz 8 2 2 3 5" xfId="16131"/>
    <cellStyle name="Notiz 8 2 2 3 6" xfId="29615"/>
    <cellStyle name="Notiz 8 2 2 3 7" xfId="43106"/>
    <cellStyle name="Notiz 8 2 2 4" xfId="3781"/>
    <cellStyle name="Notiz 8 2 2 4 2" xfId="7142"/>
    <cellStyle name="Notiz 8 2 2 4 2 2" xfId="20593"/>
    <cellStyle name="Notiz 8 2 2 4 2 3" xfId="34077"/>
    <cellStyle name="Notiz 8 2 2 4 2 4" xfId="47568"/>
    <cellStyle name="Notiz 8 2 2 4 3" xfId="10498"/>
    <cellStyle name="Notiz 8 2 2 4 3 2" xfId="23949"/>
    <cellStyle name="Notiz 8 2 2 4 3 3" xfId="37433"/>
    <cellStyle name="Notiz 8 2 2 4 3 4" xfId="50924"/>
    <cellStyle name="Notiz 8 2 2 4 4" xfId="13854"/>
    <cellStyle name="Notiz 8 2 2 4 4 2" xfId="27305"/>
    <cellStyle name="Notiz 8 2 2 4 4 3" xfId="40789"/>
    <cellStyle name="Notiz 8 2 2 4 4 4" xfId="54280"/>
    <cellStyle name="Notiz 8 2 2 4 5" xfId="17236"/>
    <cellStyle name="Notiz 8 2 2 4 6" xfId="30720"/>
    <cellStyle name="Notiz 8 2 2 4 7" xfId="44211"/>
    <cellStyle name="Notiz 8 2 2 5" xfId="4361"/>
    <cellStyle name="Notiz 8 2 2 5 2" xfId="7718"/>
    <cellStyle name="Notiz 8 2 2 5 2 2" xfId="21169"/>
    <cellStyle name="Notiz 8 2 2 5 2 3" xfId="34653"/>
    <cellStyle name="Notiz 8 2 2 5 2 4" xfId="48144"/>
    <cellStyle name="Notiz 8 2 2 5 3" xfId="11074"/>
    <cellStyle name="Notiz 8 2 2 5 3 2" xfId="24525"/>
    <cellStyle name="Notiz 8 2 2 5 3 3" xfId="38009"/>
    <cellStyle name="Notiz 8 2 2 5 3 4" xfId="51500"/>
    <cellStyle name="Notiz 8 2 2 5 4" xfId="14430"/>
    <cellStyle name="Notiz 8 2 2 5 4 2" xfId="27881"/>
    <cellStyle name="Notiz 8 2 2 5 4 3" xfId="41365"/>
    <cellStyle name="Notiz 8 2 2 5 4 4" xfId="54856"/>
    <cellStyle name="Notiz 8 2 2 5 5" xfId="17812"/>
    <cellStyle name="Notiz 8 2 2 5 6" xfId="31296"/>
    <cellStyle name="Notiz 8 2 2 5 7" xfId="44787"/>
    <cellStyle name="Notiz 8 2 2 6" xfId="4911"/>
    <cellStyle name="Notiz 8 2 2 6 2" xfId="18362"/>
    <cellStyle name="Notiz 8 2 2 6 3" xfId="31846"/>
    <cellStyle name="Notiz 8 2 2 6 4" xfId="45337"/>
    <cellStyle name="Notiz 8 2 2 7" xfId="8267"/>
    <cellStyle name="Notiz 8 2 2 7 2" xfId="21718"/>
    <cellStyle name="Notiz 8 2 2 7 3" xfId="35202"/>
    <cellStyle name="Notiz 8 2 2 7 4" xfId="48693"/>
    <cellStyle name="Notiz 8 2 2 8" xfId="11623"/>
    <cellStyle name="Notiz 8 2 2 8 2" xfId="25074"/>
    <cellStyle name="Notiz 8 2 2 8 3" xfId="38558"/>
    <cellStyle name="Notiz 8 2 2 8 4" xfId="52049"/>
    <cellStyle name="Notiz 8 2 2 9" xfId="15004"/>
    <cellStyle name="Notiz 8 2 3" xfId="1846"/>
    <cellStyle name="Notiz 8 2 3 2" xfId="2986"/>
    <cellStyle name="Notiz 8 2 3 2 2" xfId="6347"/>
    <cellStyle name="Notiz 8 2 3 2 2 2" xfId="19798"/>
    <cellStyle name="Notiz 8 2 3 2 2 3" xfId="33282"/>
    <cellStyle name="Notiz 8 2 3 2 2 4" xfId="46773"/>
    <cellStyle name="Notiz 8 2 3 2 3" xfId="9703"/>
    <cellStyle name="Notiz 8 2 3 2 3 2" xfId="23154"/>
    <cellStyle name="Notiz 8 2 3 2 3 3" xfId="36638"/>
    <cellStyle name="Notiz 8 2 3 2 3 4" xfId="50129"/>
    <cellStyle name="Notiz 8 2 3 2 4" xfId="13059"/>
    <cellStyle name="Notiz 8 2 3 2 4 2" xfId="26510"/>
    <cellStyle name="Notiz 8 2 3 2 4 3" xfId="39994"/>
    <cellStyle name="Notiz 8 2 3 2 4 4" xfId="53485"/>
    <cellStyle name="Notiz 8 2 3 2 5" xfId="16441"/>
    <cellStyle name="Notiz 8 2 3 2 6" xfId="29925"/>
    <cellStyle name="Notiz 8 2 3 2 7" xfId="43416"/>
    <cellStyle name="Notiz 8 2 3 3" xfId="5220"/>
    <cellStyle name="Notiz 8 2 3 3 2" xfId="18671"/>
    <cellStyle name="Notiz 8 2 3 3 3" xfId="32155"/>
    <cellStyle name="Notiz 8 2 3 3 4" xfId="45646"/>
    <cellStyle name="Notiz 8 2 3 4" xfId="8576"/>
    <cellStyle name="Notiz 8 2 3 4 2" xfId="22027"/>
    <cellStyle name="Notiz 8 2 3 4 3" xfId="35511"/>
    <cellStyle name="Notiz 8 2 3 4 4" xfId="49002"/>
    <cellStyle name="Notiz 8 2 3 5" xfId="11932"/>
    <cellStyle name="Notiz 8 2 3 5 2" xfId="25383"/>
    <cellStyle name="Notiz 8 2 3 5 3" xfId="38867"/>
    <cellStyle name="Notiz 8 2 3 5 4" xfId="52358"/>
    <cellStyle name="Notiz 8 2 3 6" xfId="15314"/>
    <cellStyle name="Notiz 8 2 3 7" xfId="28798"/>
    <cellStyle name="Notiz 8 2 3 8" xfId="42289"/>
    <cellStyle name="Notiz 8 2 4" xfId="2425"/>
    <cellStyle name="Notiz 8 2 4 2" xfId="5787"/>
    <cellStyle name="Notiz 8 2 4 2 2" xfId="19238"/>
    <cellStyle name="Notiz 8 2 4 2 3" xfId="32722"/>
    <cellStyle name="Notiz 8 2 4 2 4" xfId="46213"/>
    <cellStyle name="Notiz 8 2 4 3" xfId="9143"/>
    <cellStyle name="Notiz 8 2 4 3 2" xfId="22594"/>
    <cellStyle name="Notiz 8 2 4 3 3" xfId="36078"/>
    <cellStyle name="Notiz 8 2 4 3 4" xfId="49569"/>
    <cellStyle name="Notiz 8 2 4 4" xfId="12499"/>
    <cellStyle name="Notiz 8 2 4 4 2" xfId="25950"/>
    <cellStyle name="Notiz 8 2 4 4 3" xfId="39434"/>
    <cellStyle name="Notiz 8 2 4 4 4" xfId="52925"/>
    <cellStyle name="Notiz 8 2 4 5" xfId="15881"/>
    <cellStyle name="Notiz 8 2 4 6" xfId="29365"/>
    <cellStyle name="Notiz 8 2 4 7" xfId="42856"/>
    <cellStyle name="Notiz 8 2 5" xfId="3531"/>
    <cellStyle name="Notiz 8 2 5 2" xfId="6892"/>
    <cellStyle name="Notiz 8 2 5 2 2" xfId="20343"/>
    <cellStyle name="Notiz 8 2 5 2 3" xfId="33827"/>
    <cellStyle name="Notiz 8 2 5 2 4" xfId="47318"/>
    <cellStyle name="Notiz 8 2 5 3" xfId="10248"/>
    <cellStyle name="Notiz 8 2 5 3 2" xfId="23699"/>
    <cellStyle name="Notiz 8 2 5 3 3" xfId="37183"/>
    <cellStyle name="Notiz 8 2 5 3 4" xfId="50674"/>
    <cellStyle name="Notiz 8 2 5 4" xfId="13604"/>
    <cellStyle name="Notiz 8 2 5 4 2" xfId="27055"/>
    <cellStyle name="Notiz 8 2 5 4 3" xfId="40539"/>
    <cellStyle name="Notiz 8 2 5 4 4" xfId="54030"/>
    <cellStyle name="Notiz 8 2 5 5" xfId="16986"/>
    <cellStyle name="Notiz 8 2 5 6" xfId="30470"/>
    <cellStyle name="Notiz 8 2 5 7" xfId="43961"/>
    <cellStyle name="Notiz 8 2 6" xfId="4111"/>
    <cellStyle name="Notiz 8 2 6 2" xfId="7468"/>
    <cellStyle name="Notiz 8 2 6 2 2" xfId="20919"/>
    <cellStyle name="Notiz 8 2 6 2 3" xfId="34403"/>
    <cellStyle name="Notiz 8 2 6 2 4" xfId="47894"/>
    <cellStyle name="Notiz 8 2 6 3" xfId="10824"/>
    <cellStyle name="Notiz 8 2 6 3 2" xfId="24275"/>
    <cellStyle name="Notiz 8 2 6 3 3" xfId="37759"/>
    <cellStyle name="Notiz 8 2 6 3 4" xfId="51250"/>
    <cellStyle name="Notiz 8 2 6 4" xfId="14180"/>
    <cellStyle name="Notiz 8 2 6 4 2" xfId="27631"/>
    <cellStyle name="Notiz 8 2 6 4 3" xfId="41115"/>
    <cellStyle name="Notiz 8 2 6 4 4" xfId="54606"/>
    <cellStyle name="Notiz 8 2 6 5" xfId="17562"/>
    <cellStyle name="Notiz 8 2 6 6" xfId="31046"/>
    <cellStyle name="Notiz 8 2 6 7" xfId="44537"/>
    <cellStyle name="Notiz 8 2 7" xfId="4661"/>
    <cellStyle name="Notiz 8 2 7 2" xfId="18112"/>
    <cellStyle name="Notiz 8 2 7 3" xfId="31596"/>
    <cellStyle name="Notiz 8 2 7 4" xfId="45087"/>
    <cellStyle name="Notiz 8 2 8" xfId="8017"/>
    <cellStyle name="Notiz 8 2 8 2" xfId="21468"/>
    <cellStyle name="Notiz 8 2 8 3" xfId="34952"/>
    <cellStyle name="Notiz 8 2 8 4" xfId="48443"/>
    <cellStyle name="Notiz 8 2 9" xfId="11373"/>
    <cellStyle name="Notiz 8 2 9 2" xfId="24824"/>
    <cellStyle name="Notiz 8 2 9 3" xfId="38308"/>
    <cellStyle name="Notiz 8 2 9 4" xfId="51799"/>
    <cellStyle name="Notiz 8 3" xfId="1421"/>
    <cellStyle name="Notiz 8 3 10" xfId="28386"/>
    <cellStyle name="Notiz 8 3 11" xfId="41877"/>
    <cellStyle name="Notiz 8 3 2" xfId="1995"/>
    <cellStyle name="Notiz 8 3 2 2" xfId="3135"/>
    <cellStyle name="Notiz 8 3 2 2 2" xfId="6496"/>
    <cellStyle name="Notiz 8 3 2 2 2 2" xfId="19947"/>
    <cellStyle name="Notiz 8 3 2 2 2 3" xfId="33431"/>
    <cellStyle name="Notiz 8 3 2 2 2 4" xfId="46922"/>
    <cellStyle name="Notiz 8 3 2 2 3" xfId="9852"/>
    <cellStyle name="Notiz 8 3 2 2 3 2" xfId="23303"/>
    <cellStyle name="Notiz 8 3 2 2 3 3" xfId="36787"/>
    <cellStyle name="Notiz 8 3 2 2 3 4" xfId="50278"/>
    <cellStyle name="Notiz 8 3 2 2 4" xfId="13208"/>
    <cellStyle name="Notiz 8 3 2 2 4 2" xfId="26659"/>
    <cellStyle name="Notiz 8 3 2 2 4 3" xfId="40143"/>
    <cellStyle name="Notiz 8 3 2 2 4 4" xfId="53634"/>
    <cellStyle name="Notiz 8 3 2 2 5" xfId="16590"/>
    <cellStyle name="Notiz 8 3 2 2 6" xfId="30074"/>
    <cellStyle name="Notiz 8 3 2 2 7" xfId="43565"/>
    <cellStyle name="Notiz 8 3 2 3" xfId="5369"/>
    <cellStyle name="Notiz 8 3 2 3 2" xfId="18820"/>
    <cellStyle name="Notiz 8 3 2 3 3" xfId="32304"/>
    <cellStyle name="Notiz 8 3 2 3 4" xfId="45795"/>
    <cellStyle name="Notiz 8 3 2 4" xfId="8725"/>
    <cellStyle name="Notiz 8 3 2 4 2" xfId="22176"/>
    <cellStyle name="Notiz 8 3 2 4 3" xfId="35660"/>
    <cellStyle name="Notiz 8 3 2 4 4" xfId="49151"/>
    <cellStyle name="Notiz 8 3 2 5" xfId="12081"/>
    <cellStyle name="Notiz 8 3 2 5 2" xfId="25532"/>
    <cellStyle name="Notiz 8 3 2 5 3" xfId="39016"/>
    <cellStyle name="Notiz 8 3 2 5 4" xfId="52507"/>
    <cellStyle name="Notiz 8 3 2 6" xfId="15463"/>
    <cellStyle name="Notiz 8 3 2 7" xfId="28947"/>
    <cellStyle name="Notiz 8 3 2 8" xfId="42438"/>
    <cellStyle name="Notiz 8 3 3" xfId="2575"/>
    <cellStyle name="Notiz 8 3 3 2" xfId="5936"/>
    <cellStyle name="Notiz 8 3 3 2 2" xfId="19387"/>
    <cellStyle name="Notiz 8 3 3 2 3" xfId="32871"/>
    <cellStyle name="Notiz 8 3 3 2 4" xfId="46362"/>
    <cellStyle name="Notiz 8 3 3 3" xfId="9292"/>
    <cellStyle name="Notiz 8 3 3 3 2" xfId="22743"/>
    <cellStyle name="Notiz 8 3 3 3 3" xfId="36227"/>
    <cellStyle name="Notiz 8 3 3 3 4" xfId="49718"/>
    <cellStyle name="Notiz 8 3 3 4" xfId="12648"/>
    <cellStyle name="Notiz 8 3 3 4 2" xfId="26099"/>
    <cellStyle name="Notiz 8 3 3 4 3" xfId="39583"/>
    <cellStyle name="Notiz 8 3 3 4 4" xfId="53074"/>
    <cellStyle name="Notiz 8 3 3 5" xfId="16030"/>
    <cellStyle name="Notiz 8 3 3 6" xfId="29514"/>
    <cellStyle name="Notiz 8 3 3 7" xfId="43005"/>
    <cellStyle name="Notiz 8 3 4" xfId="3680"/>
    <cellStyle name="Notiz 8 3 4 2" xfId="7041"/>
    <cellStyle name="Notiz 8 3 4 2 2" xfId="20492"/>
    <cellStyle name="Notiz 8 3 4 2 3" xfId="33976"/>
    <cellStyle name="Notiz 8 3 4 2 4" xfId="47467"/>
    <cellStyle name="Notiz 8 3 4 3" xfId="10397"/>
    <cellStyle name="Notiz 8 3 4 3 2" xfId="23848"/>
    <cellStyle name="Notiz 8 3 4 3 3" xfId="37332"/>
    <cellStyle name="Notiz 8 3 4 3 4" xfId="50823"/>
    <cellStyle name="Notiz 8 3 4 4" xfId="13753"/>
    <cellStyle name="Notiz 8 3 4 4 2" xfId="27204"/>
    <cellStyle name="Notiz 8 3 4 4 3" xfId="40688"/>
    <cellStyle name="Notiz 8 3 4 4 4" xfId="54179"/>
    <cellStyle name="Notiz 8 3 4 5" xfId="17135"/>
    <cellStyle name="Notiz 8 3 4 6" xfId="30619"/>
    <cellStyle name="Notiz 8 3 4 7" xfId="44110"/>
    <cellStyle name="Notiz 8 3 5" xfId="4260"/>
    <cellStyle name="Notiz 8 3 5 2" xfId="7617"/>
    <cellStyle name="Notiz 8 3 5 2 2" xfId="21068"/>
    <cellStyle name="Notiz 8 3 5 2 3" xfId="34552"/>
    <cellStyle name="Notiz 8 3 5 2 4" xfId="48043"/>
    <cellStyle name="Notiz 8 3 5 3" xfId="10973"/>
    <cellStyle name="Notiz 8 3 5 3 2" xfId="24424"/>
    <cellStyle name="Notiz 8 3 5 3 3" xfId="37908"/>
    <cellStyle name="Notiz 8 3 5 3 4" xfId="51399"/>
    <cellStyle name="Notiz 8 3 5 4" xfId="14329"/>
    <cellStyle name="Notiz 8 3 5 4 2" xfId="27780"/>
    <cellStyle name="Notiz 8 3 5 4 3" xfId="41264"/>
    <cellStyle name="Notiz 8 3 5 4 4" xfId="54755"/>
    <cellStyle name="Notiz 8 3 5 5" xfId="17711"/>
    <cellStyle name="Notiz 8 3 5 6" xfId="31195"/>
    <cellStyle name="Notiz 8 3 5 7" xfId="44686"/>
    <cellStyle name="Notiz 8 3 6" xfId="4810"/>
    <cellStyle name="Notiz 8 3 6 2" xfId="18261"/>
    <cellStyle name="Notiz 8 3 6 3" xfId="31745"/>
    <cellStyle name="Notiz 8 3 6 4" xfId="45236"/>
    <cellStyle name="Notiz 8 3 7" xfId="8166"/>
    <cellStyle name="Notiz 8 3 7 2" xfId="21617"/>
    <cellStyle name="Notiz 8 3 7 3" xfId="35101"/>
    <cellStyle name="Notiz 8 3 7 4" xfId="48592"/>
    <cellStyle name="Notiz 8 3 8" xfId="11522"/>
    <cellStyle name="Notiz 8 3 8 2" xfId="24973"/>
    <cellStyle name="Notiz 8 3 8 3" xfId="38457"/>
    <cellStyle name="Notiz 8 3 8 4" xfId="51948"/>
    <cellStyle name="Notiz 8 3 9" xfId="14903"/>
    <cellStyle name="Notiz 8 4" xfId="1746"/>
    <cellStyle name="Notiz 8 4 2" xfId="2885"/>
    <cellStyle name="Notiz 8 4 2 2" xfId="6246"/>
    <cellStyle name="Notiz 8 4 2 2 2" xfId="19697"/>
    <cellStyle name="Notiz 8 4 2 2 3" xfId="33181"/>
    <cellStyle name="Notiz 8 4 2 2 4" xfId="46672"/>
    <cellStyle name="Notiz 8 4 2 3" xfId="9602"/>
    <cellStyle name="Notiz 8 4 2 3 2" xfId="23053"/>
    <cellStyle name="Notiz 8 4 2 3 3" xfId="36537"/>
    <cellStyle name="Notiz 8 4 2 3 4" xfId="50028"/>
    <cellStyle name="Notiz 8 4 2 4" xfId="12958"/>
    <cellStyle name="Notiz 8 4 2 4 2" xfId="26409"/>
    <cellStyle name="Notiz 8 4 2 4 3" xfId="39893"/>
    <cellStyle name="Notiz 8 4 2 4 4" xfId="53384"/>
    <cellStyle name="Notiz 8 4 2 5" xfId="16340"/>
    <cellStyle name="Notiz 8 4 2 6" xfId="29824"/>
    <cellStyle name="Notiz 8 4 2 7" xfId="43315"/>
    <cellStyle name="Notiz 8 4 3" xfId="5119"/>
    <cellStyle name="Notiz 8 4 3 2" xfId="18570"/>
    <cellStyle name="Notiz 8 4 3 3" xfId="32054"/>
    <cellStyle name="Notiz 8 4 3 4" xfId="45545"/>
    <cellStyle name="Notiz 8 4 4" xfId="8475"/>
    <cellStyle name="Notiz 8 4 4 2" xfId="21926"/>
    <cellStyle name="Notiz 8 4 4 3" xfId="35410"/>
    <cellStyle name="Notiz 8 4 4 4" xfId="48901"/>
    <cellStyle name="Notiz 8 4 5" xfId="11831"/>
    <cellStyle name="Notiz 8 4 5 2" xfId="25282"/>
    <cellStyle name="Notiz 8 4 5 3" xfId="38766"/>
    <cellStyle name="Notiz 8 4 5 4" xfId="52257"/>
    <cellStyle name="Notiz 8 4 6" xfId="15213"/>
    <cellStyle name="Notiz 8 4 7" xfId="28697"/>
    <cellStyle name="Notiz 8 4 8" xfId="42188"/>
    <cellStyle name="Notiz 8 5" xfId="2323"/>
    <cellStyle name="Notiz 8 5 2" xfId="5685"/>
    <cellStyle name="Notiz 8 5 2 2" xfId="19136"/>
    <cellStyle name="Notiz 8 5 2 3" xfId="32620"/>
    <cellStyle name="Notiz 8 5 2 4" xfId="46111"/>
    <cellStyle name="Notiz 8 5 3" xfId="9041"/>
    <cellStyle name="Notiz 8 5 3 2" xfId="22492"/>
    <cellStyle name="Notiz 8 5 3 3" xfId="35976"/>
    <cellStyle name="Notiz 8 5 3 4" xfId="49467"/>
    <cellStyle name="Notiz 8 5 4" xfId="12397"/>
    <cellStyle name="Notiz 8 5 4 2" xfId="25848"/>
    <cellStyle name="Notiz 8 5 4 3" xfId="39332"/>
    <cellStyle name="Notiz 8 5 4 4" xfId="52823"/>
    <cellStyle name="Notiz 8 5 5" xfId="15779"/>
    <cellStyle name="Notiz 8 5 6" xfId="29263"/>
    <cellStyle name="Notiz 8 5 7" xfId="42754"/>
    <cellStyle name="Notiz 8 6" xfId="3429"/>
    <cellStyle name="Notiz 8 6 2" xfId="6790"/>
    <cellStyle name="Notiz 8 6 2 2" xfId="20241"/>
    <cellStyle name="Notiz 8 6 2 3" xfId="33725"/>
    <cellStyle name="Notiz 8 6 2 4" xfId="47216"/>
    <cellStyle name="Notiz 8 6 3" xfId="10146"/>
    <cellStyle name="Notiz 8 6 3 2" xfId="23597"/>
    <cellStyle name="Notiz 8 6 3 3" xfId="37081"/>
    <cellStyle name="Notiz 8 6 3 4" xfId="50572"/>
    <cellStyle name="Notiz 8 6 4" xfId="13502"/>
    <cellStyle name="Notiz 8 6 4 2" xfId="26953"/>
    <cellStyle name="Notiz 8 6 4 3" xfId="40437"/>
    <cellStyle name="Notiz 8 6 4 4" xfId="53928"/>
    <cellStyle name="Notiz 8 6 5" xfId="16884"/>
    <cellStyle name="Notiz 8 6 6" xfId="30368"/>
    <cellStyle name="Notiz 8 6 7" xfId="43859"/>
    <cellStyle name="Notiz 8 7" xfId="4009"/>
    <cellStyle name="Notiz 8 7 2" xfId="7366"/>
    <cellStyle name="Notiz 8 7 2 2" xfId="20817"/>
    <cellStyle name="Notiz 8 7 2 3" xfId="34301"/>
    <cellStyle name="Notiz 8 7 2 4" xfId="47792"/>
    <cellStyle name="Notiz 8 7 3" xfId="10722"/>
    <cellStyle name="Notiz 8 7 3 2" xfId="24173"/>
    <cellStyle name="Notiz 8 7 3 3" xfId="37657"/>
    <cellStyle name="Notiz 8 7 3 4" xfId="51148"/>
    <cellStyle name="Notiz 8 7 4" xfId="14078"/>
    <cellStyle name="Notiz 8 7 4 2" xfId="27529"/>
    <cellStyle name="Notiz 8 7 4 3" xfId="41013"/>
    <cellStyle name="Notiz 8 7 4 4" xfId="54504"/>
    <cellStyle name="Notiz 8 7 5" xfId="17460"/>
    <cellStyle name="Notiz 8 7 6" xfId="30944"/>
    <cellStyle name="Notiz 8 7 7" xfId="44435"/>
    <cellStyle name="Notiz 8 8" xfId="4559"/>
    <cellStyle name="Notiz 8 8 2" xfId="18010"/>
    <cellStyle name="Notiz 8 8 3" xfId="31494"/>
    <cellStyle name="Notiz 8 8 4" xfId="44985"/>
    <cellStyle name="Notiz 8 9" xfId="7915"/>
    <cellStyle name="Notiz 8 9 2" xfId="21366"/>
    <cellStyle name="Notiz 8 9 3" xfId="34850"/>
    <cellStyle name="Notiz 8 9 4" xfId="48341"/>
    <cellStyle name="Notiz 9" xfId="1207"/>
    <cellStyle name="Notiz 9 10" xfId="14670"/>
    <cellStyle name="Notiz 9 11" xfId="28153"/>
    <cellStyle name="Notiz 9 12" xfId="41644"/>
    <cellStyle name="Notiz 9 2" xfId="1438"/>
    <cellStyle name="Notiz 9 2 10" xfId="28403"/>
    <cellStyle name="Notiz 9 2 11" xfId="41894"/>
    <cellStyle name="Notiz 9 2 2" xfId="2012"/>
    <cellStyle name="Notiz 9 2 2 2" xfId="3152"/>
    <cellStyle name="Notiz 9 2 2 2 2" xfId="6513"/>
    <cellStyle name="Notiz 9 2 2 2 2 2" xfId="19964"/>
    <cellStyle name="Notiz 9 2 2 2 2 3" xfId="33448"/>
    <cellStyle name="Notiz 9 2 2 2 2 4" xfId="46939"/>
    <cellStyle name="Notiz 9 2 2 2 3" xfId="9869"/>
    <cellStyle name="Notiz 9 2 2 2 3 2" xfId="23320"/>
    <cellStyle name="Notiz 9 2 2 2 3 3" xfId="36804"/>
    <cellStyle name="Notiz 9 2 2 2 3 4" xfId="50295"/>
    <cellStyle name="Notiz 9 2 2 2 4" xfId="13225"/>
    <cellStyle name="Notiz 9 2 2 2 4 2" xfId="26676"/>
    <cellStyle name="Notiz 9 2 2 2 4 3" xfId="40160"/>
    <cellStyle name="Notiz 9 2 2 2 4 4" xfId="53651"/>
    <cellStyle name="Notiz 9 2 2 2 5" xfId="16607"/>
    <cellStyle name="Notiz 9 2 2 2 6" xfId="30091"/>
    <cellStyle name="Notiz 9 2 2 2 7" xfId="43582"/>
    <cellStyle name="Notiz 9 2 2 3" xfId="5386"/>
    <cellStyle name="Notiz 9 2 2 3 2" xfId="18837"/>
    <cellStyle name="Notiz 9 2 2 3 3" xfId="32321"/>
    <cellStyle name="Notiz 9 2 2 3 4" xfId="45812"/>
    <cellStyle name="Notiz 9 2 2 4" xfId="8742"/>
    <cellStyle name="Notiz 9 2 2 4 2" xfId="22193"/>
    <cellStyle name="Notiz 9 2 2 4 3" xfId="35677"/>
    <cellStyle name="Notiz 9 2 2 4 4" xfId="49168"/>
    <cellStyle name="Notiz 9 2 2 5" xfId="12098"/>
    <cellStyle name="Notiz 9 2 2 5 2" xfId="25549"/>
    <cellStyle name="Notiz 9 2 2 5 3" xfId="39033"/>
    <cellStyle name="Notiz 9 2 2 5 4" xfId="52524"/>
    <cellStyle name="Notiz 9 2 2 6" xfId="15480"/>
    <cellStyle name="Notiz 9 2 2 7" xfId="28964"/>
    <cellStyle name="Notiz 9 2 2 8" xfId="42455"/>
    <cellStyle name="Notiz 9 2 3" xfId="2592"/>
    <cellStyle name="Notiz 9 2 3 2" xfId="5953"/>
    <cellStyle name="Notiz 9 2 3 2 2" xfId="19404"/>
    <cellStyle name="Notiz 9 2 3 2 3" xfId="32888"/>
    <cellStyle name="Notiz 9 2 3 2 4" xfId="46379"/>
    <cellStyle name="Notiz 9 2 3 3" xfId="9309"/>
    <cellStyle name="Notiz 9 2 3 3 2" xfId="22760"/>
    <cellStyle name="Notiz 9 2 3 3 3" xfId="36244"/>
    <cellStyle name="Notiz 9 2 3 3 4" xfId="49735"/>
    <cellStyle name="Notiz 9 2 3 4" xfId="12665"/>
    <cellStyle name="Notiz 9 2 3 4 2" xfId="26116"/>
    <cellStyle name="Notiz 9 2 3 4 3" xfId="39600"/>
    <cellStyle name="Notiz 9 2 3 4 4" xfId="53091"/>
    <cellStyle name="Notiz 9 2 3 5" xfId="16047"/>
    <cellStyle name="Notiz 9 2 3 6" xfId="29531"/>
    <cellStyle name="Notiz 9 2 3 7" xfId="43022"/>
    <cellStyle name="Notiz 9 2 4" xfId="3697"/>
    <cellStyle name="Notiz 9 2 4 2" xfId="7058"/>
    <cellStyle name="Notiz 9 2 4 2 2" xfId="20509"/>
    <cellStyle name="Notiz 9 2 4 2 3" xfId="33993"/>
    <cellStyle name="Notiz 9 2 4 2 4" xfId="47484"/>
    <cellStyle name="Notiz 9 2 4 3" xfId="10414"/>
    <cellStyle name="Notiz 9 2 4 3 2" xfId="23865"/>
    <cellStyle name="Notiz 9 2 4 3 3" xfId="37349"/>
    <cellStyle name="Notiz 9 2 4 3 4" xfId="50840"/>
    <cellStyle name="Notiz 9 2 4 4" xfId="13770"/>
    <cellStyle name="Notiz 9 2 4 4 2" xfId="27221"/>
    <cellStyle name="Notiz 9 2 4 4 3" xfId="40705"/>
    <cellStyle name="Notiz 9 2 4 4 4" xfId="54196"/>
    <cellStyle name="Notiz 9 2 4 5" xfId="17152"/>
    <cellStyle name="Notiz 9 2 4 6" xfId="30636"/>
    <cellStyle name="Notiz 9 2 4 7" xfId="44127"/>
    <cellStyle name="Notiz 9 2 5" xfId="4277"/>
    <cellStyle name="Notiz 9 2 5 2" xfId="7634"/>
    <cellStyle name="Notiz 9 2 5 2 2" xfId="21085"/>
    <cellStyle name="Notiz 9 2 5 2 3" xfId="34569"/>
    <cellStyle name="Notiz 9 2 5 2 4" xfId="48060"/>
    <cellStyle name="Notiz 9 2 5 3" xfId="10990"/>
    <cellStyle name="Notiz 9 2 5 3 2" xfId="24441"/>
    <cellStyle name="Notiz 9 2 5 3 3" xfId="37925"/>
    <cellStyle name="Notiz 9 2 5 3 4" xfId="51416"/>
    <cellStyle name="Notiz 9 2 5 4" xfId="14346"/>
    <cellStyle name="Notiz 9 2 5 4 2" xfId="27797"/>
    <cellStyle name="Notiz 9 2 5 4 3" xfId="41281"/>
    <cellStyle name="Notiz 9 2 5 4 4" xfId="54772"/>
    <cellStyle name="Notiz 9 2 5 5" xfId="17728"/>
    <cellStyle name="Notiz 9 2 5 6" xfId="31212"/>
    <cellStyle name="Notiz 9 2 5 7" xfId="44703"/>
    <cellStyle name="Notiz 9 2 6" xfId="4827"/>
    <cellStyle name="Notiz 9 2 6 2" xfId="18278"/>
    <cellStyle name="Notiz 9 2 6 3" xfId="31762"/>
    <cellStyle name="Notiz 9 2 6 4" xfId="45253"/>
    <cellStyle name="Notiz 9 2 7" xfId="8183"/>
    <cellStyle name="Notiz 9 2 7 2" xfId="21634"/>
    <cellStyle name="Notiz 9 2 7 3" xfId="35118"/>
    <cellStyle name="Notiz 9 2 7 4" xfId="48609"/>
    <cellStyle name="Notiz 9 2 8" xfId="11539"/>
    <cellStyle name="Notiz 9 2 8 2" xfId="24990"/>
    <cellStyle name="Notiz 9 2 8 3" xfId="38474"/>
    <cellStyle name="Notiz 9 2 8 4" xfId="51965"/>
    <cellStyle name="Notiz 9 2 9" xfId="14920"/>
    <cellStyle name="Notiz 9 3" xfId="1763"/>
    <cellStyle name="Notiz 9 3 2" xfId="2902"/>
    <cellStyle name="Notiz 9 3 2 2" xfId="6263"/>
    <cellStyle name="Notiz 9 3 2 2 2" xfId="19714"/>
    <cellStyle name="Notiz 9 3 2 2 3" xfId="33198"/>
    <cellStyle name="Notiz 9 3 2 2 4" xfId="46689"/>
    <cellStyle name="Notiz 9 3 2 3" xfId="9619"/>
    <cellStyle name="Notiz 9 3 2 3 2" xfId="23070"/>
    <cellStyle name="Notiz 9 3 2 3 3" xfId="36554"/>
    <cellStyle name="Notiz 9 3 2 3 4" xfId="50045"/>
    <cellStyle name="Notiz 9 3 2 4" xfId="12975"/>
    <cellStyle name="Notiz 9 3 2 4 2" xfId="26426"/>
    <cellStyle name="Notiz 9 3 2 4 3" xfId="39910"/>
    <cellStyle name="Notiz 9 3 2 4 4" xfId="53401"/>
    <cellStyle name="Notiz 9 3 2 5" xfId="16357"/>
    <cellStyle name="Notiz 9 3 2 6" xfId="29841"/>
    <cellStyle name="Notiz 9 3 2 7" xfId="43332"/>
    <cellStyle name="Notiz 9 3 3" xfId="5136"/>
    <cellStyle name="Notiz 9 3 3 2" xfId="18587"/>
    <cellStyle name="Notiz 9 3 3 3" xfId="32071"/>
    <cellStyle name="Notiz 9 3 3 4" xfId="45562"/>
    <cellStyle name="Notiz 9 3 4" xfId="8492"/>
    <cellStyle name="Notiz 9 3 4 2" xfId="21943"/>
    <cellStyle name="Notiz 9 3 4 3" xfId="35427"/>
    <cellStyle name="Notiz 9 3 4 4" xfId="48918"/>
    <cellStyle name="Notiz 9 3 5" xfId="11848"/>
    <cellStyle name="Notiz 9 3 5 2" xfId="25299"/>
    <cellStyle name="Notiz 9 3 5 3" xfId="38783"/>
    <cellStyle name="Notiz 9 3 5 4" xfId="52274"/>
    <cellStyle name="Notiz 9 3 6" xfId="15230"/>
    <cellStyle name="Notiz 9 3 7" xfId="28714"/>
    <cellStyle name="Notiz 9 3 8" xfId="42205"/>
    <cellStyle name="Notiz 9 4" xfId="2341"/>
    <cellStyle name="Notiz 9 4 2" xfId="5703"/>
    <cellStyle name="Notiz 9 4 2 2" xfId="19154"/>
    <cellStyle name="Notiz 9 4 2 3" xfId="32638"/>
    <cellStyle name="Notiz 9 4 2 4" xfId="46129"/>
    <cellStyle name="Notiz 9 4 3" xfId="9059"/>
    <cellStyle name="Notiz 9 4 3 2" xfId="22510"/>
    <cellStyle name="Notiz 9 4 3 3" xfId="35994"/>
    <cellStyle name="Notiz 9 4 3 4" xfId="49485"/>
    <cellStyle name="Notiz 9 4 4" xfId="12415"/>
    <cellStyle name="Notiz 9 4 4 2" xfId="25866"/>
    <cellStyle name="Notiz 9 4 4 3" xfId="39350"/>
    <cellStyle name="Notiz 9 4 4 4" xfId="52841"/>
    <cellStyle name="Notiz 9 4 5" xfId="15797"/>
    <cellStyle name="Notiz 9 4 6" xfId="29281"/>
    <cellStyle name="Notiz 9 4 7" xfId="42772"/>
    <cellStyle name="Notiz 9 5" xfId="3447"/>
    <cellStyle name="Notiz 9 5 2" xfId="6808"/>
    <cellStyle name="Notiz 9 5 2 2" xfId="20259"/>
    <cellStyle name="Notiz 9 5 2 3" xfId="33743"/>
    <cellStyle name="Notiz 9 5 2 4" xfId="47234"/>
    <cellStyle name="Notiz 9 5 3" xfId="10164"/>
    <cellStyle name="Notiz 9 5 3 2" xfId="23615"/>
    <cellStyle name="Notiz 9 5 3 3" xfId="37099"/>
    <cellStyle name="Notiz 9 5 3 4" xfId="50590"/>
    <cellStyle name="Notiz 9 5 4" xfId="13520"/>
    <cellStyle name="Notiz 9 5 4 2" xfId="26971"/>
    <cellStyle name="Notiz 9 5 4 3" xfId="40455"/>
    <cellStyle name="Notiz 9 5 4 4" xfId="53946"/>
    <cellStyle name="Notiz 9 5 5" xfId="16902"/>
    <cellStyle name="Notiz 9 5 6" xfId="30386"/>
    <cellStyle name="Notiz 9 5 7" xfId="43877"/>
    <cellStyle name="Notiz 9 6" xfId="4027"/>
    <cellStyle name="Notiz 9 6 2" xfId="7384"/>
    <cellStyle name="Notiz 9 6 2 2" xfId="20835"/>
    <cellStyle name="Notiz 9 6 2 3" xfId="34319"/>
    <cellStyle name="Notiz 9 6 2 4" xfId="47810"/>
    <cellStyle name="Notiz 9 6 3" xfId="10740"/>
    <cellStyle name="Notiz 9 6 3 2" xfId="24191"/>
    <cellStyle name="Notiz 9 6 3 3" xfId="37675"/>
    <cellStyle name="Notiz 9 6 3 4" xfId="51166"/>
    <cellStyle name="Notiz 9 6 4" xfId="14096"/>
    <cellStyle name="Notiz 9 6 4 2" xfId="27547"/>
    <cellStyle name="Notiz 9 6 4 3" xfId="41031"/>
    <cellStyle name="Notiz 9 6 4 4" xfId="54522"/>
    <cellStyle name="Notiz 9 6 5" xfId="17478"/>
    <cellStyle name="Notiz 9 6 6" xfId="30962"/>
    <cellStyle name="Notiz 9 6 7" xfId="44453"/>
    <cellStyle name="Notiz 9 7" xfId="4577"/>
    <cellStyle name="Notiz 9 7 2" xfId="18028"/>
    <cellStyle name="Notiz 9 7 3" xfId="31512"/>
    <cellStyle name="Notiz 9 7 4" xfId="45003"/>
    <cellStyle name="Notiz 9 8" xfId="7933"/>
    <cellStyle name="Notiz 9 8 2" xfId="21384"/>
    <cellStyle name="Notiz 9 8 3" xfId="34868"/>
    <cellStyle name="Notiz 9 8 4" xfId="48359"/>
    <cellStyle name="Notiz 9 9" xfId="11289"/>
    <cellStyle name="Notiz 9 9 2" xfId="24740"/>
    <cellStyle name="Notiz 9 9 3" xfId="38224"/>
    <cellStyle name="Notiz 9 9 4" xfId="51715"/>
    <cellStyle name="Null" xfId="1012"/>
    <cellStyle name="Null 2" xfId="27967"/>
    <cellStyle name="o.Tausender" xfId="787"/>
    <cellStyle name="o.Tausender 2" xfId="788"/>
    <cellStyle name="o.Tausender 2 2" xfId="789"/>
    <cellStyle name="o.Tausender 3" xfId="790"/>
    <cellStyle name="ohneP" xfId="225"/>
    <cellStyle name="Pattern" xfId="226"/>
    <cellStyle name="Pattern 2" xfId="54940"/>
    <cellStyle name="Prozent" xfId="805" builtinId="5"/>
    <cellStyle name="Prozent 10" xfId="1299"/>
    <cellStyle name="Prozent 10 10" xfId="14772"/>
    <cellStyle name="Prozent 10 11" xfId="28255"/>
    <cellStyle name="Prozent 10 12" xfId="41746"/>
    <cellStyle name="Prozent 10 2" xfId="1537"/>
    <cellStyle name="Prozent 10 2 10" xfId="28505"/>
    <cellStyle name="Prozent 10 2 11" xfId="41996"/>
    <cellStyle name="Prozent 10 2 2" xfId="2113"/>
    <cellStyle name="Prozent 10 2 2 2" xfId="3254"/>
    <cellStyle name="Prozent 10 2 2 2 2" xfId="6615"/>
    <cellStyle name="Prozent 10 2 2 2 2 2" xfId="20066"/>
    <cellStyle name="Prozent 10 2 2 2 2 3" xfId="33550"/>
    <cellStyle name="Prozent 10 2 2 2 2 4" xfId="47041"/>
    <cellStyle name="Prozent 10 2 2 2 3" xfId="9971"/>
    <cellStyle name="Prozent 10 2 2 2 3 2" xfId="23422"/>
    <cellStyle name="Prozent 10 2 2 2 3 3" xfId="36906"/>
    <cellStyle name="Prozent 10 2 2 2 3 4" xfId="50397"/>
    <cellStyle name="Prozent 10 2 2 2 4" xfId="13327"/>
    <cellStyle name="Prozent 10 2 2 2 4 2" xfId="26778"/>
    <cellStyle name="Prozent 10 2 2 2 4 3" xfId="40262"/>
    <cellStyle name="Prozent 10 2 2 2 4 4" xfId="53753"/>
    <cellStyle name="Prozent 10 2 2 2 5" xfId="16709"/>
    <cellStyle name="Prozent 10 2 2 2 6" xfId="30193"/>
    <cellStyle name="Prozent 10 2 2 2 7" xfId="43684"/>
    <cellStyle name="Prozent 10 2 2 3" xfId="5488"/>
    <cellStyle name="Prozent 10 2 2 3 2" xfId="18939"/>
    <cellStyle name="Prozent 10 2 2 3 3" xfId="32423"/>
    <cellStyle name="Prozent 10 2 2 3 4" xfId="45914"/>
    <cellStyle name="Prozent 10 2 2 4" xfId="8844"/>
    <cellStyle name="Prozent 10 2 2 4 2" xfId="22295"/>
    <cellStyle name="Prozent 10 2 2 4 3" xfId="35779"/>
    <cellStyle name="Prozent 10 2 2 4 4" xfId="49270"/>
    <cellStyle name="Prozent 10 2 2 5" xfId="12200"/>
    <cellStyle name="Prozent 10 2 2 5 2" xfId="25651"/>
    <cellStyle name="Prozent 10 2 2 5 3" xfId="39135"/>
    <cellStyle name="Prozent 10 2 2 5 4" xfId="52626"/>
    <cellStyle name="Prozent 10 2 2 6" xfId="15582"/>
    <cellStyle name="Prozent 10 2 2 7" xfId="29066"/>
    <cellStyle name="Prozent 10 2 2 8" xfId="42557"/>
    <cellStyle name="Prozent 10 2 3" xfId="2694"/>
    <cellStyle name="Prozent 10 2 3 2" xfId="6055"/>
    <cellStyle name="Prozent 10 2 3 2 2" xfId="19506"/>
    <cellStyle name="Prozent 10 2 3 2 3" xfId="32990"/>
    <cellStyle name="Prozent 10 2 3 2 4" xfId="46481"/>
    <cellStyle name="Prozent 10 2 3 3" xfId="9411"/>
    <cellStyle name="Prozent 10 2 3 3 2" xfId="22862"/>
    <cellStyle name="Prozent 10 2 3 3 3" xfId="36346"/>
    <cellStyle name="Prozent 10 2 3 3 4" xfId="49837"/>
    <cellStyle name="Prozent 10 2 3 4" xfId="12767"/>
    <cellStyle name="Prozent 10 2 3 4 2" xfId="26218"/>
    <cellStyle name="Prozent 10 2 3 4 3" xfId="39702"/>
    <cellStyle name="Prozent 10 2 3 4 4" xfId="53193"/>
    <cellStyle name="Prozent 10 2 3 5" xfId="16149"/>
    <cellStyle name="Prozent 10 2 3 6" xfId="29633"/>
    <cellStyle name="Prozent 10 2 3 7" xfId="43124"/>
    <cellStyle name="Prozent 10 2 4" xfId="3799"/>
    <cellStyle name="Prozent 10 2 4 2" xfId="7160"/>
    <cellStyle name="Prozent 10 2 4 2 2" xfId="20611"/>
    <cellStyle name="Prozent 10 2 4 2 3" xfId="34095"/>
    <cellStyle name="Prozent 10 2 4 2 4" xfId="47586"/>
    <cellStyle name="Prozent 10 2 4 3" xfId="10516"/>
    <cellStyle name="Prozent 10 2 4 3 2" xfId="23967"/>
    <cellStyle name="Prozent 10 2 4 3 3" xfId="37451"/>
    <cellStyle name="Prozent 10 2 4 3 4" xfId="50942"/>
    <cellStyle name="Prozent 10 2 4 4" xfId="13872"/>
    <cellStyle name="Prozent 10 2 4 4 2" xfId="27323"/>
    <cellStyle name="Prozent 10 2 4 4 3" xfId="40807"/>
    <cellStyle name="Prozent 10 2 4 4 4" xfId="54298"/>
    <cellStyle name="Prozent 10 2 4 5" xfId="17254"/>
    <cellStyle name="Prozent 10 2 4 6" xfId="30738"/>
    <cellStyle name="Prozent 10 2 4 7" xfId="44229"/>
    <cellStyle name="Prozent 10 2 5" xfId="4379"/>
    <cellStyle name="Prozent 10 2 5 2" xfId="7736"/>
    <cellStyle name="Prozent 10 2 5 2 2" xfId="21187"/>
    <cellStyle name="Prozent 10 2 5 2 3" xfId="34671"/>
    <cellStyle name="Prozent 10 2 5 2 4" xfId="48162"/>
    <cellStyle name="Prozent 10 2 5 3" xfId="11092"/>
    <cellStyle name="Prozent 10 2 5 3 2" xfId="24543"/>
    <cellStyle name="Prozent 10 2 5 3 3" xfId="38027"/>
    <cellStyle name="Prozent 10 2 5 3 4" xfId="51518"/>
    <cellStyle name="Prozent 10 2 5 4" xfId="14448"/>
    <cellStyle name="Prozent 10 2 5 4 2" xfId="27899"/>
    <cellStyle name="Prozent 10 2 5 4 3" xfId="41383"/>
    <cellStyle name="Prozent 10 2 5 4 4" xfId="54874"/>
    <cellStyle name="Prozent 10 2 5 5" xfId="17830"/>
    <cellStyle name="Prozent 10 2 5 6" xfId="31314"/>
    <cellStyle name="Prozent 10 2 5 7" xfId="44805"/>
    <cellStyle name="Prozent 10 2 6" xfId="4929"/>
    <cellStyle name="Prozent 10 2 6 2" xfId="18380"/>
    <cellStyle name="Prozent 10 2 6 3" xfId="31864"/>
    <cellStyle name="Prozent 10 2 6 4" xfId="45355"/>
    <cellStyle name="Prozent 10 2 7" xfId="8285"/>
    <cellStyle name="Prozent 10 2 7 2" xfId="21736"/>
    <cellStyle name="Prozent 10 2 7 3" xfId="35220"/>
    <cellStyle name="Prozent 10 2 7 4" xfId="48711"/>
    <cellStyle name="Prozent 10 2 8" xfId="11641"/>
    <cellStyle name="Prozent 10 2 8 2" xfId="25092"/>
    <cellStyle name="Prozent 10 2 8 3" xfId="38576"/>
    <cellStyle name="Prozent 10 2 8 4" xfId="52067"/>
    <cellStyle name="Prozent 10 2 9" xfId="15022"/>
    <cellStyle name="Prozent 10 3" xfId="1864"/>
    <cellStyle name="Prozent 10 3 2" xfId="3004"/>
    <cellStyle name="Prozent 10 3 2 2" xfId="6365"/>
    <cellStyle name="Prozent 10 3 2 2 2" xfId="19816"/>
    <cellStyle name="Prozent 10 3 2 2 3" xfId="33300"/>
    <cellStyle name="Prozent 10 3 2 2 4" xfId="46791"/>
    <cellStyle name="Prozent 10 3 2 3" xfId="9721"/>
    <cellStyle name="Prozent 10 3 2 3 2" xfId="23172"/>
    <cellStyle name="Prozent 10 3 2 3 3" xfId="36656"/>
    <cellStyle name="Prozent 10 3 2 3 4" xfId="50147"/>
    <cellStyle name="Prozent 10 3 2 4" xfId="13077"/>
    <cellStyle name="Prozent 10 3 2 4 2" xfId="26528"/>
    <cellStyle name="Prozent 10 3 2 4 3" xfId="40012"/>
    <cellStyle name="Prozent 10 3 2 4 4" xfId="53503"/>
    <cellStyle name="Prozent 10 3 2 5" xfId="16459"/>
    <cellStyle name="Prozent 10 3 2 6" xfId="29943"/>
    <cellStyle name="Prozent 10 3 2 7" xfId="43434"/>
    <cellStyle name="Prozent 10 3 3" xfId="5238"/>
    <cellStyle name="Prozent 10 3 3 2" xfId="18689"/>
    <cellStyle name="Prozent 10 3 3 3" xfId="32173"/>
    <cellStyle name="Prozent 10 3 3 4" xfId="45664"/>
    <cellStyle name="Prozent 10 3 4" xfId="8594"/>
    <cellStyle name="Prozent 10 3 4 2" xfId="22045"/>
    <cellStyle name="Prozent 10 3 4 3" xfId="35529"/>
    <cellStyle name="Prozent 10 3 4 4" xfId="49020"/>
    <cellStyle name="Prozent 10 3 5" xfId="11950"/>
    <cellStyle name="Prozent 10 3 5 2" xfId="25401"/>
    <cellStyle name="Prozent 10 3 5 3" xfId="38885"/>
    <cellStyle name="Prozent 10 3 5 4" xfId="52376"/>
    <cellStyle name="Prozent 10 3 6" xfId="15332"/>
    <cellStyle name="Prozent 10 3 7" xfId="28816"/>
    <cellStyle name="Prozent 10 3 8" xfId="42307"/>
    <cellStyle name="Prozent 10 4" xfId="2443"/>
    <cellStyle name="Prozent 10 4 2" xfId="5805"/>
    <cellStyle name="Prozent 10 4 2 2" xfId="19256"/>
    <cellStyle name="Prozent 10 4 2 3" xfId="32740"/>
    <cellStyle name="Prozent 10 4 2 4" xfId="46231"/>
    <cellStyle name="Prozent 10 4 3" xfId="9161"/>
    <cellStyle name="Prozent 10 4 3 2" xfId="22612"/>
    <cellStyle name="Prozent 10 4 3 3" xfId="36096"/>
    <cellStyle name="Prozent 10 4 3 4" xfId="49587"/>
    <cellStyle name="Prozent 10 4 4" xfId="12517"/>
    <cellStyle name="Prozent 10 4 4 2" xfId="25968"/>
    <cellStyle name="Prozent 10 4 4 3" xfId="39452"/>
    <cellStyle name="Prozent 10 4 4 4" xfId="52943"/>
    <cellStyle name="Prozent 10 4 5" xfId="15899"/>
    <cellStyle name="Prozent 10 4 6" xfId="29383"/>
    <cellStyle name="Prozent 10 4 7" xfId="42874"/>
    <cellStyle name="Prozent 10 5" xfId="3549"/>
    <cellStyle name="Prozent 10 5 2" xfId="6910"/>
    <cellStyle name="Prozent 10 5 2 2" xfId="20361"/>
    <cellStyle name="Prozent 10 5 2 3" xfId="33845"/>
    <cellStyle name="Prozent 10 5 2 4" xfId="47336"/>
    <cellStyle name="Prozent 10 5 3" xfId="10266"/>
    <cellStyle name="Prozent 10 5 3 2" xfId="23717"/>
    <cellStyle name="Prozent 10 5 3 3" xfId="37201"/>
    <cellStyle name="Prozent 10 5 3 4" xfId="50692"/>
    <cellStyle name="Prozent 10 5 4" xfId="13622"/>
    <cellStyle name="Prozent 10 5 4 2" xfId="27073"/>
    <cellStyle name="Prozent 10 5 4 3" xfId="40557"/>
    <cellStyle name="Prozent 10 5 4 4" xfId="54048"/>
    <cellStyle name="Prozent 10 5 5" xfId="17004"/>
    <cellStyle name="Prozent 10 5 6" xfId="30488"/>
    <cellStyle name="Prozent 10 5 7" xfId="43979"/>
    <cellStyle name="Prozent 10 6" xfId="4129"/>
    <cellStyle name="Prozent 10 6 2" xfId="7486"/>
    <cellStyle name="Prozent 10 6 2 2" xfId="20937"/>
    <cellStyle name="Prozent 10 6 2 3" xfId="34421"/>
    <cellStyle name="Prozent 10 6 2 4" xfId="47912"/>
    <cellStyle name="Prozent 10 6 3" xfId="10842"/>
    <cellStyle name="Prozent 10 6 3 2" xfId="24293"/>
    <cellStyle name="Prozent 10 6 3 3" xfId="37777"/>
    <cellStyle name="Prozent 10 6 3 4" xfId="51268"/>
    <cellStyle name="Prozent 10 6 4" xfId="14198"/>
    <cellStyle name="Prozent 10 6 4 2" xfId="27649"/>
    <cellStyle name="Prozent 10 6 4 3" xfId="41133"/>
    <cellStyle name="Prozent 10 6 4 4" xfId="54624"/>
    <cellStyle name="Prozent 10 6 5" xfId="17580"/>
    <cellStyle name="Prozent 10 6 6" xfId="31064"/>
    <cellStyle name="Prozent 10 6 7" xfId="44555"/>
    <cellStyle name="Prozent 10 7" xfId="4679"/>
    <cellStyle name="Prozent 10 7 2" xfId="18130"/>
    <cellStyle name="Prozent 10 7 3" xfId="31614"/>
    <cellStyle name="Prozent 10 7 4" xfId="45105"/>
    <cellStyle name="Prozent 10 8" xfId="8035"/>
    <cellStyle name="Prozent 10 8 2" xfId="21486"/>
    <cellStyle name="Prozent 10 8 3" xfId="34970"/>
    <cellStyle name="Prozent 10 8 4" xfId="48461"/>
    <cellStyle name="Prozent 10 9" xfId="11391"/>
    <cellStyle name="Prozent 10 9 2" xfId="24842"/>
    <cellStyle name="Prozent 10 9 3" xfId="38326"/>
    <cellStyle name="Prozent 10 9 4" xfId="51817"/>
    <cellStyle name="Prozent 11" xfId="1588"/>
    <cellStyle name="Prozent 11 10" xfId="28557"/>
    <cellStyle name="Prozent 11 11" xfId="42048"/>
    <cellStyle name="Prozent 11 2" xfId="2165"/>
    <cellStyle name="Prozent 11 2 2" xfId="3306"/>
    <cellStyle name="Prozent 11 2 2 2" xfId="6667"/>
    <cellStyle name="Prozent 11 2 2 2 2" xfId="20118"/>
    <cellStyle name="Prozent 11 2 2 2 3" xfId="33602"/>
    <cellStyle name="Prozent 11 2 2 2 4" xfId="47093"/>
    <cellStyle name="Prozent 11 2 2 3" xfId="10023"/>
    <cellStyle name="Prozent 11 2 2 3 2" xfId="23474"/>
    <cellStyle name="Prozent 11 2 2 3 3" xfId="36958"/>
    <cellStyle name="Prozent 11 2 2 3 4" xfId="50449"/>
    <cellStyle name="Prozent 11 2 2 4" xfId="13379"/>
    <cellStyle name="Prozent 11 2 2 4 2" xfId="26830"/>
    <cellStyle name="Prozent 11 2 2 4 3" xfId="40314"/>
    <cellStyle name="Prozent 11 2 2 4 4" xfId="53805"/>
    <cellStyle name="Prozent 11 2 2 5" xfId="16761"/>
    <cellStyle name="Prozent 11 2 2 6" xfId="30245"/>
    <cellStyle name="Prozent 11 2 2 7" xfId="43736"/>
    <cellStyle name="Prozent 11 2 3" xfId="5540"/>
    <cellStyle name="Prozent 11 2 3 2" xfId="18991"/>
    <cellStyle name="Prozent 11 2 3 3" xfId="32475"/>
    <cellStyle name="Prozent 11 2 3 4" xfId="45966"/>
    <cellStyle name="Prozent 11 2 4" xfId="8896"/>
    <cellStyle name="Prozent 11 2 4 2" xfId="22347"/>
    <cellStyle name="Prozent 11 2 4 3" xfId="35831"/>
    <cellStyle name="Prozent 11 2 4 4" xfId="49322"/>
    <cellStyle name="Prozent 11 2 5" xfId="12252"/>
    <cellStyle name="Prozent 11 2 5 2" xfId="25703"/>
    <cellStyle name="Prozent 11 2 5 3" xfId="39187"/>
    <cellStyle name="Prozent 11 2 5 4" xfId="52678"/>
    <cellStyle name="Prozent 11 2 6" xfId="15634"/>
    <cellStyle name="Prozent 11 2 7" xfId="29118"/>
    <cellStyle name="Prozent 11 2 8" xfId="42609"/>
    <cellStyle name="Prozent 11 3" xfId="2746"/>
    <cellStyle name="Prozent 11 3 2" xfId="6107"/>
    <cellStyle name="Prozent 11 3 2 2" xfId="19558"/>
    <cellStyle name="Prozent 11 3 2 3" xfId="33042"/>
    <cellStyle name="Prozent 11 3 2 4" xfId="46533"/>
    <cellStyle name="Prozent 11 3 3" xfId="9463"/>
    <cellStyle name="Prozent 11 3 3 2" xfId="22914"/>
    <cellStyle name="Prozent 11 3 3 3" xfId="36398"/>
    <cellStyle name="Prozent 11 3 3 4" xfId="49889"/>
    <cellStyle name="Prozent 11 3 4" xfId="12819"/>
    <cellStyle name="Prozent 11 3 4 2" xfId="26270"/>
    <cellStyle name="Prozent 11 3 4 3" xfId="39754"/>
    <cellStyle name="Prozent 11 3 4 4" xfId="53245"/>
    <cellStyle name="Prozent 11 3 5" xfId="16201"/>
    <cellStyle name="Prozent 11 3 6" xfId="29685"/>
    <cellStyle name="Prozent 11 3 7" xfId="43176"/>
    <cellStyle name="Prozent 11 4" xfId="3851"/>
    <cellStyle name="Prozent 11 4 2" xfId="7212"/>
    <cellStyle name="Prozent 11 4 2 2" xfId="20663"/>
    <cellStyle name="Prozent 11 4 2 3" xfId="34147"/>
    <cellStyle name="Prozent 11 4 2 4" xfId="47638"/>
    <cellStyle name="Prozent 11 4 3" xfId="10568"/>
    <cellStyle name="Prozent 11 4 3 2" xfId="24019"/>
    <cellStyle name="Prozent 11 4 3 3" xfId="37503"/>
    <cellStyle name="Prozent 11 4 3 4" xfId="50994"/>
    <cellStyle name="Prozent 11 4 4" xfId="13924"/>
    <cellStyle name="Prozent 11 4 4 2" xfId="27375"/>
    <cellStyle name="Prozent 11 4 4 3" xfId="40859"/>
    <cellStyle name="Prozent 11 4 4 4" xfId="54350"/>
    <cellStyle name="Prozent 11 4 5" xfId="17306"/>
    <cellStyle name="Prozent 11 4 6" xfId="30790"/>
    <cellStyle name="Prozent 11 4 7" xfId="44281"/>
    <cellStyle name="Prozent 11 5" xfId="4431"/>
    <cellStyle name="Prozent 11 5 2" xfId="7788"/>
    <cellStyle name="Prozent 11 5 2 2" xfId="21239"/>
    <cellStyle name="Prozent 11 5 2 3" xfId="34723"/>
    <cellStyle name="Prozent 11 5 2 4" xfId="48214"/>
    <cellStyle name="Prozent 11 5 3" xfId="11144"/>
    <cellStyle name="Prozent 11 5 3 2" xfId="24595"/>
    <cellStyle name="Prozent 11 5 3 3" xfId="38079"/>
    <cellStyle name="Prozent 11 5 3 4" xfId="51570"/>
    <cellStyle name="Prozent 11 5 4" xfId="14500"/>
    <cellStyle name="Prozent 11 5 4 2" xfId="27951"/>
    <cellStyle name="Prozent 11 5 4 3" xfId="41435"/>
    <cellStyle name="Prozent 11 5 4 4" xfId="54926"/>
    <cellStyle name="Prozent 11 5 5" xfId="17882"/>
    <cellStyle name="Prozent 11 5 6" xfId="31366"/>
    <cellStyle name="Prozent 11 5 7" xfId="44857"/>
    <cellStyle name="Prozent 11 6" xfId="4981"/>
    <cellStyle name="Prozent 11 6 2" xfId="18432"/>
    <cellStyle name="Prozent 11 6 3" xfId="31916"/>
    <cellStyle name="Prozent 11 6 4" xfId="45407"/>
    <cellStyle name="Prozent 11 7" xfId="8337"/>
    <cellStyle name="Prozent 11 7 2" xfId="21788"/>
    <cellStyle name="Prozent 11 7 3" xfId="35272"/>
    <cellStyle name="Prozent 11 7 4" xfId="48763"/>
    <cellStyle name="Prozent 11 8" xfId="11693"/>
    <cellStyle name="Prozent 11 8 2" xfId="25144"/>
    <cellStyle name="Prozent 11 8 3" xfId="38628"/>
    <cellStyle name="Prozent 11 8 4" xfId="52119"/>
    <cellStyle name="Prozent 11 9" xfId="15074"/>
    <cellStyle name="Prozent 12" xfId="1632"/>
    <cellStyle name="Prozent 12 2" xfId="2186"/>
    <cellStyle name="Prozent 12 2 2" xfId="3327"/>
    <cellStyle name="Prozent 12 2 2 2" xfId="6688"/>
    <cellStyle name="Prozent 12 2 2 2 2" xfId="20139"/>
    <cellStyle name="Prozent 12 2 2 2 3" xfId="33623"/>
    <cellStyle name="Prozent 12 2 2 2 4" xfId="47114"/>
    <cellStyle name="Prozent 12 2 2 3" xfId="10044"/>
    <cellStyle name="Prozent 12 2 2 3 2" xfId="23495"/>
    <cellStyle name="Prozent 12 2 2 3 3" xfId="36979"/>
    <cellStyle name="Prozent 12 2 2 3 4" xfId="50470"/>
    <cellStyle name="Prozent 12 2 2 4" xfId="13400"/>
    <cellStyle name="Prozent 12 2 2 4 2" xfId="26851"/>
    <cellStyle name="Prozent 12 2 2 4 3" xfId="40335"/>
    <cellStyle name="Prozent 12 2 2 4 4" xfId="53826"/>
    <cellStyle name="Prozent 12 2 2 5" xfId="16782"/>
    <cellStyle name="Prozent 12 2 2 6" xfId="30266"/>
    <cellStyle name="Prozent 12 2 2 7" xfId="43757"/>
    <cellStyle name="Prozent 12 2 3" xfId="5561"/>
    <cellStyle name="Prozent 12 2 3 2" xfId="19012"/>
    <cellStyle name="Prozent 12 2 3 3" xfId="32496"/>
    <cellStyle name="Prozent 12 2 3 4" xfId="45987"/>
    <cellStyle name="Prozent 12 2 4" xfId="8917"/>
    <cellStyle name="Prozent 12 2 4 2" xfId="22368"/>
    <cellStyle name="Prozent 12 2 4 3" xfId="35852"/>
    <cellStyle name="Prozent 12 2 4 4" xfId="49343"/>
    <cellStyle name="Prozent 12 2 5" xfId="12273"/>
    <cellStyle name="Prozent 12 2 5 2" xfId="25724"/>
    <cellStyle name="Prozent 12 2 5 3" xfId="39208"/>
    <cellStyle name="Prozent 12 2 5 4" xfId="52699"/>
    <cellStyle name="Prozent 12 2 6" xfId="15655"/>
    <cellStyle name="Prozent 12 2 7" xfId="29139"/>
    <cellStyle name="Prozent 12 2 8" xfId="42630"/>
    <cellStyle name="Prozent 12 3" xfId="2768"/>
    <cellStyle name="Prozent 12 3 2" xfId="6129"/>
    <cellStyle name="Prozent 12 3 2 2" xfId="19580"/>
    <cellStyle name="Prozent 12 3 2 3" xfId="33064"/>
    <cellStyle name="Prozent 12 3 2 4" xfId="46555"/>
    <cellStyle name="Prozent 12 3 3" xfId="9485"/>
    <cellStyle name="Prozent 12 3 3 2" xfId="22936"/>
    <cellStyle name="Prozent 12 3 3 3" xfId="36420"/>
    <cellStyle name="Prozent 12 3 3 4" xfId="49911"/>
    <cellStyle name="Prozent 12 3 4" xfId="12841"/>
    <cellStyle name="Prozent 12 3 4 2" xfId="26292"/>
    <cellStyle name="Prozent 12 3 4 3" xfId="39776"/>
    <cellStyle name="Prozent 12 3 4 4" xfId="53267"/>
    <cellStyle name="Prozent 12 3 5" xfId="16223"/>
    <cellStyle name="Prozent 12 3 6" xfId="29707"/>
    <cellStyle name="Prozent 12 3 7" xfId="43198"/>
    <cellStyle name="Prozent 12 4" xfId="5002"/>
    <cellStyle name="Prozent 12 4 2" xfId="18453"/>
    <cellStyle name="Prozent 12 4 3" xfId="31937"/>
    <cellStyle name="Prozent 12 4 4" xfId="45428"/>
    <cellStyle name="Prozent 12 5" xfId="8358"/>
    <cellStyle name="Prozent 12 5 2" xfId="21809"/>
    <cellStyle name="Prozent 12 5 3" xfId="35293"/>
    <cellStyle name="Prozent 12 5 4" xfId="48784"/>
    <cellStyle name="Prozent 12 6" xfId="11714"/>
    <cellStyle name="Prozent 12 6 2" xfId="25165"/>
    <cellStyle name="Prozent 12 6 3" xfId="38649"/>
    <cellStyle name="Prozent 12 6 4" xfId="52140"/>
    <cellStyle name="Prozent 12 7" xfId="15096"/>
    <cellStyle name="Prozent 12 8" xfId="28580"/>
    <cellStyle name="Prozent 12 9" xfId="42071"/>
    <cellStyle name="Prozent 13" xfId="3902"/>
    <cellStyle name="Prozent 13 2" xfId="7263"/>
    <cellStyle name="Prozent 13 2 2" xfId="20714"/>
    <cellStyle name="Prozent 13 2 3" xfId="34198"/>
    <cellStyle name="Prozent 13 2 4" xfId="47689"/>
    <cellStyle name="Prozent 13 3" xfId="10619"/>
    <cellStyle name="Prozent 13 3 2" xfId="24070"/>
    <cellStyle name="Prozent 13 3 3" xfId="37554"/>
    <cellStyle name="Prozent 13 3 4" xfId="51045"/>
    <cellStyle name="Prozent 13 4" xfId="13975"/>
    <cellStyle name="Prozent 13 4 2" xfId="27426"/>
    <cellStyle name="Prozent 13 4 3" xfId="40910"/>
    <cellStyle name="Prozent 13 4 4" xfId="54401"/>
    <cellStyle name="Prozent 13 5" xfId="17357"/>
    <cellStyle name="Prozent 13 6" xfId="30841"/>
    <cellStyle name="Prozent 13 7" xfId="44332"/>
    <cellStyle name="Prozent 14" xfId="14509"/>
    <cellStyle name="Prozent 14 2" xfId="27960"/>
    <cellStyle name="Prozent 14 3" xfId="41444"/>
    <cellStyle name="Prozent 14 4" xfId="54935"/>
    <cellStyle name="Prozent 15" xfId="14524"/>
    <cellStyle name="Prozent 2" xfId="47"/>
    <cellStyle name="Prozent 2 2" xfId="48"/>
    <cellStyle name="Prozent 2 2 2" xfId="79"/>
    <cellStyle name="Prozent 2 2 2 2" xfId="54942"/>
    <cellStyle name="Prozent 2 2 3" xfId="632"/>
    <cellStyle name="Prozent 2 2 4" xfId="498"/>
    <cellStyle name="Prozent 2 2 5" xfId="467"/>
    <cellStyle name="Prozent 2 2 6" xfId="804"/>
    <cellStyle name="Prozent 2 3" xfId="78"/>
    <cellStyle name="Prozent 2 3 2" xfId="631"/>
    <cellStyle name="Prozent 2 3 3" xfId="519"/>
    <cellStyle name="Prozent 2 3 4" xfId="466"/>
    <cellStyle name="Prozent 2 4" xfId="138"/>
    <cellStyle name="Prozent 2 5" xfId="169"/>
    <cellStyle name="Prozent 2 6" xfId="340"/>
    <cellStyle name="Prozent 2 7" xfId="1107"/>
    <cellStyle name="Prozent 3" xfId="341"/>
    <cellStyle name="Prozent 3 10" xfId="3911"/>
    <cellStyle name="Prozent 3 10 2" xfId="7268"/>
    <cellStyle name="Prozent 3 10 2 2" xfId="20719"/>
    <cellStyle name="Prozent 3 10 2 3" xfId="34203"/>
    <cellStyle name="Prozent 3 10 2 4" xfId="47694"/>
    <cellStyle name="Prozent 3 10 3" xfId="10624"/>
    <cellStyle name="Prozent 3 10 3 2" xfId="24075"/>
    <cellStyle name="Prozent 3 10 3 3" xfId="37559"/>
    <cellStyle name="Prozent 3 10 3 4" xfId="51050"/>
    <cellStyle name="Prozent 3 10 4" xfId="13980"/>
    <cellStyle name="Prozent 3 10 4 2" xfId="27431"/>
    <cellStyle name="Prozent 3 10 4 3" xfId="40915"/>
    <cellStyle name="Prozent 3 10 4 4" xfId="54406"/>
    <cellStyle name="Prozent 3 10 5" xfId="17362"/>
    <cellStyle name="Prozent 3 10 6" xfId="30846"/>
    <cellStyle name="Prozent 3 10 7" xfId="44337"/>
    <cellStyle name="Prozent 3 11" xfId="1038"/>
    <cellStyle name="Prozent 3 11 2" xfId="14544"/>
    <cellStyle name="Prozent 3 11 3" xfId="28009"/>
    <cellStyle name="Prozent 3 11 4" xfId="41476"/>
    <cellStyle name="Prozent 3 12" xfId="4439"/>
    <cellStyle name="Prozent 3 12 2" xfId="17890"/>
    <cellStyle name="Prozent 3 12 3" xfId="31374"/>
    <cellStyle name="Prozent 3 12 4" xfId="44865"/>
    <cellStyle name="Prozent 3 13" xfId="7795"/>
    <cellStyle name="Prozent 3 13 2" xfId="21246"/>
    <cellStyle name="Prozent 3 13 3" xfId="34730"/>
    <cellStyle name="Prozent 3 13 4" xfId="48221"/>
    <cellStyle name="Prozent 3 14" xfId="11151"/>
    <cellStyle name="Prozent 3 14 2" xfId="24602"/>
    <cellStyle name="Prozent 3 14 3" xfId="38086"/>
    <cellStyle name="Prozent 3 14 4" xfId="51577"/>
    <cellStyle name="Prozent 3 15" xfId="1020"/>
    <cellStyle name="Prozent 3 16" xfId="14527"/>
    <cellStyle name="Prozent 3 17" xfId="27980"/>
    <cellStyle name="Prozent 3 18" xfId="41447"/>
    <cellStyle name="Prozent 3 19" xfId="999"/>
    <cellStyle name="Prozent 3 2" xfId="791"/>
    <cellStyle name="Prozent 3 2 2" xfId="1137"/>
    <cellStyle name="Prozent 3 3" xfId="792"/>
    <cellStyle name="Prozent 3 3 10" xfId="14672"/>
    <cellStyle name="Prozent 3 3 11" xfId="28155"/>
    <cellStyle name="Prozent 3 3 12" xfId="41646"/>
    <cellStyle name="Prozent 3 3 13" xfId="1209"/>
    <cellStyle name="Prozent 3 3 2" xfId="1440"/>
    <cellStyle name="Prozent 3 3 2 10" xfId="28405"/>
    <cellStyle name="Prozent 3 3 2 11" xfId="41896"/>
    <cellStyle name="Prozent 3 3 2 2" xfId="2014"/>
    <cellStyle name="Prozent 3 3 2 2 2" xfId="3154"/>
    <cellStyle name="Prozent 3 3 2 2 2 2" xfId="6515"/>
    <cellStyle name="Prozent 3 3 2 2 2 2 2" xfId="19966"/>
    <cellStyle name="Prozent 3 3 2 2 2 2 3" xfId="33450"/>
    <cellStyle name="Prozent 3 3 2 2 2 2 4" xfId="46941"/>
    <cellStyle name="Prozent 3 3 2 2 2 3" xfId="9871"/>
    <cellStyle name="Prozent 3 3 2 2 2 3 2" xfId="23322"/>
    <cellStyle name="Prozent 3 3 2 2 2 3 3" xfId="36806"/>
    <cellStyle name="Prozent 3 3 2 2 2 3 4" xfId="50297"/>
    <cellStyle name="Prozent 3 3 2 2 2 4" xfId="13227"/>
    <cellStyle name="Prozent 3 3 2 2 2 4 2" xfId="26678"/>
    <cellStyle name="Prozent 3 3 2 2 2 4 3" xfId="40162"/>
    <cellStyle name="Prozent 3 3 2 2 2 4 4" xfId="53653"/>
    <cellStyle name="Prozent 3 3 2 2 2 5" xfId="16609"/>
    <cellStyle name="Prozent 3 3 2 2 2 6" xfId="30093"/>
    <cellStyle name="Prozent 3 3 2 2 2 7" xfId="43584"/>
    <cellStyle name="Prozent 3 3 2 2 3" xfId="5388"/>
    <cellStyle name="Prozent 3 3 2 2 3 2" xfId="18839"/>
    <cellStyle name="Prozent 3 3 2 2 3 3" xfId="32323"/>
    <cellStyle name="Prozent 3 3 2 2 3 4" xfId="45814"/>
    <cellStyle name="Prozent 3 3 2 2 4" xfId="8744"/>
    <cellStyle name="Prozent 3 3 2 2 4 2" xfId="22195"/>
    <cellStyle name="Prozent 3 3 2 2 4 3" xfId="35679"/>
    <cellStyle name="Prozent 3 3 2 2 4 4" xfId="49170"/>
    <cellStyle name="Prozent 3 3 2 2 5" xfId="12100"/>
    <cellStyle name="Prozent 3 3 2 2 5 2" xfId="25551"/>
    <cellStyle name="Prozent 3 3 2 2 5 3" xfId="39035"/>
    <cellStyle name="Prozent 3 3 2 2 5 4" xfId="52526"/>
    <cellStyle name="Prozent 3 3 2 2 6" xfId="15482"/>
    <cellStyle name="Prozent 3 3 2 2 7" xfId="28966"/>
    <cellStyle name="Prozent 3 3 2 2 8" xfId="42457"/>
    <cellStyle name="Prozent 3 3 2 3" xfId="2594"/>
    <cellStyle name="Prozent 3 3 2 3 2" xfId="5955"/>
    <cellStyle name="Prozent 3 3 2 3 2 2" xfId="19406"/>
    <cellStyle name="Prozent 3 3 2 3 2 3" xfId="32890"/>
    <cellStyle name="Prozent 3 3 2 3 2 4" xfId="46381"/>
    <cellStyle name="Prozent 3 3 2 3 3" xfId="9311"/>
    <cellStyle name="Prozent 3 3 2 3 3 2" xfId="22762"/>
    <cellStyle name="Prozent 3 3 2 3 3 3" xfId="36246"/>
    <cellStyle name="Prozent 3 3 2 3 3 4" xfId="49737"/>
    <cellStyle name="Prozent 3 3 2 3 4" xfId="12667"/>
    <cellStyle name="Prozent 3 3 2 3 4 2" xfId="26118"/>
    <cellStyle name="Prozent 3 3 2 3 4 3" xfId="39602"/>
    <cellStyle name="Prozent 3 3 2 3 4 4" xfId="53093"/>
    <cellStyle name="Prozent 3 3 2 3 5" xfId="16049"/>
    <cellStyle name="Prozent 3 3 2 3 6" xfId="29533"/>
    <cellStyle name="Prozent 3 3 2 3 7" xfId="43024"/>
    <cellStyle name="Prozent 3 3 2 4" xfId="3699"/>
    <cellStyle name="Prozent 3 3 2 4 2" xfId="7060"/>
    <cellStyle name="Prozent 3 3 2 4 2 2" xfId="20511"/>
    <cellStyle name="Prozent 3 3 2 4 2 3" xfId="33995"/>
    <cellStyle name="Prozent 3 3 2 4 2 4" xfId="47486"/>
    <cellStyle name="Prozent 3 3 2 4 3" xfId="10416"/>
    <cellStyle name="Prozent 3 3 2 4 3 2" xfId="23867"/>
    <cellStyle name="Prozent 3 3 2 4 3 3" xfId="37351"/>
    <cellStyle name="Prozent 3 3 2 4 3 4" xfId="50842"/>
    <cellStyle name="Prozent 3 3 2 4 4" xfId="13772"/>
    <cellStyle name="Prozent 3 3 2 4 4 2" xfId="27223"/>
    <cellStyle name="Prozent 3 3 2 4 4 3" xfId="40707"/>
    <cellStyle name="Prozent 3 3 2 4 4 4" xfId="54198"/>
    <cellStyle name="Prozent 3 3 2 4 5" xfId="17154"/>
    <cellStyle name="Prozent 3 3 2 4 6" xfId="30638"/>
    <cellStyle name="Prozent 3 3 2 4 7" xfId="44129"/>
    <cellStyle name="Prozent 3 3 2 5" xfId="4279"/>
    <cellStyle name="Prozent 3 3 2 5 2" xfId="7636"/>
    <cellStyle name="Prozent 3 3 2 5 2 2" xfId="21087"/>
    <cellStyle name="Prozent 3 3 2 5 2 3" xfId="34571"/>
    <cellStyle name="Prozent 3 3 2 5 2 4" xfId="48062"/>
    <cellStyle name="Prozent 3 3 2 5 3" xfId="10992"/>
    <cellStyle name="Prozent 3 3 2 5 3 2" xfId="24443"/>
    <cellStyle name="Prozent 3 3 2 5 3 3" xfId="37927"/>
    <cellStyle name="Prozent 3 3 2 5 3 4" xfId="51418"/>
    <cellStyle name="Prozent 3 3 2 5 4" xfId="14348"/>
    <cellStyle name="Prozent 3 3 2 5 4 2" xfId="27799"/>
    <cellStyle name="Prozent 3 3 2 5 4 3" xfId="41283"/>
    <cellStyle name="Prozent 3 3 2 5 4 4" xfId="54774"/>
    <cellStyle name="Prozent 3 3 2 5 5" xfId="17730"/>
    <cellStyle name="Prozent 3 3 2 5 6" xfId="31214"/>
    <cellStyle name="Prozent 3 3 2 5 7" xfId="44705"/>
    <cellStyle name="Prozent 3 3 2 6" xfId="4829"/>
    <cellStyle name="Prozent 3 3 2 6 2" xfId="18280"/>
    <cellStyle name="Prozent 3 3 2 6 3" xfId="31764"/>
    <cellStyle name="Prozent 3 3 2 6 4" xfId="45255"/>
    <cellStyle name="Prozent 3 3 2 7" xfId="8185"/>
    <cellStyle name="Prozent 3 3 2 7 2" xfId="21636"/>
    <cellStyle name="Prozent 3 3 2 7 3" xfId="35120"/>
    <cellStyle name="Prozent 3 3 2 7 4" xfId="48611"/>
    <cellStyle name="Prozent 3 3 2 8" xfId="11541"/>
    <cellStyle name="Prozent 3 3 2 8 2" xfId="24992"/>
    <cellStyle name="Prozent 3 3 2 8 3" xfId="38476"/>
    <cellStyle name="Prozent 3 3 2 8 4" xfId="51967"/>
    <cellStyle name="Prozent 3 3 2 9" xfId="14922"/>
    <cellStyle name="Prozent 3 3 3" xfId="1765"/>
    <cellStyle name="Prozent 3 3 3 2" xfId="2904"/>
    <cellStyle name="Prozent 3 3 3 2 2" xfId="6265"/>
    <cellStyle name="Prozent 3 3 3 2 2 2" xfId="19716"/>
    <cellStyle name="Prozent 3 3 3 2 2 3" xfId="33200"/>
    <cellStyle name="Prozent 3 3 3 2 2 4" xfId="46691"/>
    <cellStyle name="Prozent 3 3 3 2 3" xfId="9621"/>
    <cellStyle name="Prozent 3 3 3 2 3 2" xfId="23072"/>
    <cellStyle name="Prozent 3 3 3 2 3 3" xfId="36556"/>
    <cellStyle name="Prozent 3 3 3 2 3 4" xfId="50047"/>
    <cellStyle name="Prozent 3 3 3 2 4" xfId="12977"/>
    <cellStyle name="Prozent 3 3 3 2 4 2" xfId="26428"/>
    <cellStyle name="Prozent 3 3 3 2 4 3" xfId="39912"/>
    <cellStyle name="Prozent 3 3 3 2 4 4" xfId="53403"/>
    <cellStyle name="Prozent 3 3 3 2 5" xfId="16359"/>
    <cellStyle name="Prozent 3 3 3 2 6" xfId="29843"/>
    <cellStyle name="Prozent 3 3 3 2 7" xfId="43334"/>
    <cellStyle name="Prozent 3 3 3 3" xfId="5138"/>
    <cellStyle name="Prozent 3 3 3 3 2" xfId="18589"/>
    <cellStyle name="Prozent 3 3 3 3 3" xfId="32073"/>
    <cellStyle name="Prozent 3 3 3 3 4" xfId="45564"/>
    <cellStyle name="Prozent 3 3 3 4" xfId="8494"/>
    <cellStyle name="Prozent 3 3 3 4 2" xfId="21945"/>
    <cellStyle name="Prozent 3 3 3 4 3" xfId="35429"/>
    <cellStyle name="Prozent 3 3 3 4 4" xfId="48920"/>
    <cellStyle name="Prozent 3 3 3 5" xfId="11850"/>
    <cellStyle name="Prozent 3 3 3 5 2" xfId="25301"/>
    <cellStyle name="Prozent 3 3 3 5 3" xfId="38785"/>
    <cellStyle name="Prozent 3 3 3 5 4" xfId="52276"/>
    <cellStyle name="Prozent 3 3 3 6" xfId="15232"/>
    <cellStyle name="Prozent 3 3 3 7" xfId="28716"/>
    <cellStyle name="Prozent 3 3 3 8" xfId="42207"/>
    <cellStyle name="Prozent 3 3 4" xfId="2343"/>
    <cellStyle name="Prozent 3 3 4 2" xfId="5705"/>
    <cellStyle name="Prozent 3 3 4 2 2" xfId="19156"/>
    <cellStyle name="Prozent 3 3 4 2 3" xfId="32640"/>
    <cellStyle name="Prozent 3 3 4 2 4" xfId="46131"/>
    <cellStyle name="Prozent 3 3 4 3" xfId="9061"/>
    <cellStyle name="Prozent 3 3 4 3 2" xfId="22512"/>
    <cellStyle name="Prozent 3 3 4 3 3" xfId="35996"/>
    <cellStyle name="Prozent 3 3 4 3 4" xfId="49487"/>
    <cellStyle name="Prozent 3 3 4 4" xfId="12417"/>
    <cellStyle name="Prozent 3 3 4 4 2" xfId="25868"/>
    <cellStyle name="Prozent 3 3 4 4 3" xfId="39352"/>
    <cellStyle name="Prozent 3 3 4 4 4" xfId="52843"/>
    <cellStyle name="Prozent 3 3 4 5" xfId="15799"/>
    <cellStyle name="Prozent 3 3 4 6" xfId="29283"/>
    <cellStyle name="Prozent 3 3 4 7" xfId="42774"/>
    <cellStyle name="Prozent 3 3 5" xfId="3449"/>
    <cellStyle name="Prozent 3 3 5 2" xfId="6810"/>
    <cellStyle name="Prozent 3 3 5 2 2" xfId="20261"/>
    <cellStyle name="Prozent 3 3 5 2 3" xfId="33745"/>
    <cellStyle name="Prozent 3 3 5 2 4" xfId="47236"/>
    <cellStyle name="Prozent 3 3 5 3" xfId="10166"/>
    <cellStyle name="Prozent 3 3 5 3 2" xfId="23617"/>
    <cellStyle name="Prozent 3 3 5 3 3" xfId="37101"/>
    <cellStyle name="Prozent 3 3 5 3 4" xfId="50592"/>
    <cellStyle name="Prozent 3 3 5 4" xfId="13522"/>
    <cellStyle name="Prozent 3 3 5 4 2" xfId="26973"/>
    <cellStyle name="Prozent 3 3 5 4 3" xfId="40457"/>
    <cellStyle name="Prozent 3 3 5 4 4" xfId="53948"/>
    <cellStyle name="Prozent 3 3 5 5" xfId="16904"/>
    <cellStyle name="Prozent 3 3 5 6" xfId="30388"/>
    <cellStyle name="Prozent 3 3 5 7" xfId="43879"/>
    <cellStyle name="Prozent 3 3 6" xfId="4029"/>
    <cellStyle name="Prozent 3 3 6 2" xfId="7386"/>
    <cellStyle name="Prozent 3 3 6 2 2" xfId="20837"/>
    <cellStyle name="Prozent 3 3 6 2 3" xfId="34321"/>
    <cellStyle name="Prozent 3 3 6 2 4" xfId="47812"/>
    <cellStyle name="Prozent 3 3 6 3" xfId="10742"/>
    <cellStyle name="Prozent 3 3 6 3 2" xfId="24193"/>
    <cellStyle name="Prozent 3 3 6 3 3" xfId="37677"/>
    <cellStyle name="Prozent 3 3 6 3 4" xfId="51168"/>
    <cellStyle name="Prozent 3 3 6 4" xfId="14098"/>
    <cellStyle name="Prozent 3 3 6 4 2" xfId="27549"/>
    <cellStyle name="Prozent 3 3 6 4 3" xfId="41033"/>
    <cellStyle name="Prozent 3 3 6 4 4" xfId="54524"/>
    <cellStyle name="Prozent 3 3 6 5" xfId="17480"/>
    <cellStyle name="Prozent 3 3 6 6" xfId="30964"/>
    <cellStyle name="Prozent 3 3 6 7" xfId="44455"/>
    <cellStyle name="Prozent 3 3 7" xfId="4579"/>
    <cellStyle name="Prozent 3 3 7 2" xfId="18030"/>
    <cellStyle name="Prozent 3 3 7 3" xfId="31514"/>
    <cellStyle name="Prozent 3 3 7 4" xfId="45005"/>
    <cellStyle name="Prozent 3 3 8" xfId="7935"/>
    <cellStyle name="Prozent 3 3 8 2" xfId="21386"/>
    <cellStyle name="Prozent 3 3 8 3" xfId="34870"/>
    <cellStyle name="Prozent 3 3 8 4" xfId="48361"/>
    <cellStyle name="Prozent 3 3 9" xfId="11291"/>
    <cellStyle name="Prozent 3 3 9 2" xfId="24742"/>
    <cellStyle name="Prozent 3 3 9 3" xfId="38226"/>
    <cellStyle name="Prozent 3 3 9 4" xfId="51717"/>
    <cellStyle name="Prozent 3 4" xfId="1331"/>
    <cellStyle name="Prozent 3 4 10" xfId="28292"/>
    <cellStyle name="Prozent 3 4 11" xfId="41783"/>
    <cellStyle name="Prozent 3 4 2" xfId="1901"/>
    <cellStyle name="Prozent 3 4 2 2" xfId="3041"/>
    <cellStyle name="Prozent 3 4 2 2 2" xfId="6402"/>
    <cellStyle name="Prozent 3 4 2 2 2 2" xfId="19853"/>
    <cellStyle name="Prozent 3 4 2 2 2 3" xfId="33337"/>
    <cellStyle name="Prozent 3 4 2 2 2 4" xfId="46828"/>
    <cellStyle name="Prozent 3 4 2 2 3" xfId="9758"/>
    <cellStyle name="Prozent 3 4 2 2 3 2" xfId="23209"/>
    <cellStyle name="Prozent 3 4 2 2 3 3" xfId="36693"/>
    <cellStyle name="Prozent 3 4 2 2 3 4" xfId="50184"/>
    <cellStyle name="Prozent 3 4 2 2 4" xfId="13114"/>
    <cellStyle name="Prozent 3 4 2 2 4 2" xfId="26565"/>
    <cellStyle name="Prozent 3 4 2 2 4 3" xfId="40049"/>
    <cellStyle name="Prozent 3 4 2 2 4 4" xfId="53540"/>
    <cellStyle name="Prozent 3 4 2 2 5" xfId="16496"/>
    <cellStyle name="Prozent 3 4 2 2 6" xfId="29980"/>
    <cellStyle name="Prozent 3 4 2 2 7" xfId="43471"/>
    <cellStyle name="Prozent 3 4 2 3" xfId="5275"/>
    <cellStyle name="Prozent 3 4 2 3 2" xfId="18726"/>
    <cellStyle name="Prozent 3 4 2 3 3" xfId="32210"/>
    <cellStyle name="Prozent 3 4 2 3 4" xfId="45701"/>
    <cellStyle name="Prozent 3 4 2 4" xfId="8631"/>
    <cellStyle name="Prozent 3 4 2 4 2" xfId="22082"/>
    <cellStyle name="Prozent 3 4 2 4 3" xfId="35566"/>
    <cellStyle name="Prozent 3 4 2 4 4" xfId="49057"/>
    <cellStyle name="Prozent 3 4 2 5" xfId="11987"/>
    <cellStyle name="Prozent 3 4 2 5 2" xfId="25438"/>
    <cellStyle name="Prozent 3 4 2 5 3" xfId="38922"/>
    <cellStyle name="Prozent 3 4 2 5 4" xfId="52413"/>
    <cellStyle name="Prozent 3 4 2 6" xfId="15369"/>
    <cellStyle name="Prozent 3 4 2 7" xfId="28853"/>
    <cellStyle name="Prozent 3 4 2 8" xfId="42344"/>
    <cellStyle name="Prozent 3 4 3" xfId="2481"/>
    <cellStyle name="Prozent 3 4 3 2" xfId="5842"/>
    <cellStyle name="Prozent 3 4 3 2 2" xfId="19293"/>
    <cellStyle name="Prozent 3 4 3 2 3" xfId="32777"/>
    <cellStyle name="Prozent 3 4 3 2 4" xfId="46268"/>
    <cellStyle name="Prozent 3 4 3 3" xfId="9198"/>
    <cellStyle name="Prozent 3 4 3 3 2" xfId="22649"/>
    <cellStyle name="Prozent 3 4 3 3 3" xfId="36133"/>
    <cellStyle name="Prozent 3 4 3 3 4" xfId="49624"/>
    <cellStyle name="Prozent 3 4 3 4" xfId="12554"/>
    <cellStyle name="Prozent 3 4 3 4 2" xfId="26005"/>
    <cellStyle name="Prozent 3 4 3 4 3" xfId="39489"/>
    <cellStyle name="Prozent 3 4 3 4 4" xfId="52980"/>
    <cellStyle name="Prozent 3 4 3 5" xfId="15936"/>
    <cellStyle name="Prozent 3 4 3 6" xfId="29420"/>
    <cellStyle name="Prozent 3 4 3 7" xfId="42911"/>
    <cellStyle name="Prozent 3 4 4" xfId="3586"/>
    <cellStyle name="Prozent 3 4 4 2" xfId="6947"/>
    <cellStyle name="Prozent 3 4 4 2 2" xfId="20398"/>
    <cellStyle name="Prozent 3 4 4 2 3" xfId="33882"/>
    <cellStyle name="Prozent 3 4 4 2 4" xfId="47373"/>
    <cellStyle name="Prozent 3 4 4 3" xfId="10303"/>
    <cellStyle name="Prozent 3 4 4 3 2" xfId="23754"/>
    <cellStyle name="Prozent 3 4 4 3 3" xfId="37238"/>
    <cellStyle name="Prozent 3 4 4 3 4" xfId="50729"/>
    <cellStyle name="Prozent 3 4 4 4" xfId="13659"/>
    <cellStyle name="Prozent 3 4 4 4 2" xfId="27110"/>
    <cellStyle name="Prozent 3 4 4 4 3" xfId="40594"/>
    <cellStyle name="Prozent 3 4 4 4 4" xfId="54085"/>
    <cellStyle name="Prozent 3 4 4 5" xfId="17041"/>
    <cellStyle name="Prozent 3 4 4 6" xfId="30525"/>
    <cellStyle name="Prozent 3 4 4 7" xfId="44016"/>
    <cellStyle name="Prozent 3 4 5" xfId="4166"/>
    <cellStyle name="Prozent 3 4 5 2" xfId="7523"/>
    <cellStyle name="Prozent 3 4 5 2 2" xfId="20974"/>
    <cellStyle name="Prozent 3 4 5 2 3" xfId="34458"/>
    <cellStyle name="Prozent 3 4 5 2 4" xfId="47949"/>
    <cellStyle name="Prozent 3 4 5 3" xfId="10879"/>
    <cellStyle name="Prozent 3 4 5 3 2" xfId="24330"/>
    <cellStyle name="Prozent 3 4 5 3 3" xfId="37814"/>
    <cellStyle name="Prozent 3 4 5 3 4" xfId="51305"/>
    <cellStyle name="Prozent 3 4 5 4" xfId="14235"/>
    <cellStyle name="Prozent 3 4 5 4 2" xfId="27686"/>
    <cellStyle name="Prozent 3 4 5 4 3" xfId="41170"/>
    <cellStyle name="Prozent 3 4 5 4 4" xfId="54661"/>
    <cellStyle name="Prozent 3 4 5 5" xfId="17617"/>
    <cellStyle name="Prozent 3 4 5 6" xfId="31101"/>
    <cellStyle name="Prozent 3 4 5 7" xfId="44592"/>
    <cellStyle name="Prozent 3 4 6" xfId="4716"/>
    <cellStyle name="Prozent 3 4 6 2" xfId="18167"/>
    <cellStyle name="Prozent 3 4 6 3" xfId="31651"/>
    <cellStyle name="Prozent 3 4 6 4" xfId="45142"/>
    <cellStyle name="Prozent 3 4 7" xfId="8072"/>
    <cellStyle name="Prozent 3 4 7 2" xfId="21523"/>
    <cellStyle name="Prozent 3 4 7 3" xfId="35007"/>
    <cellStyle name="Prozent 3 4 7 4" xfId="48498"/>
    <cellStyle name="Prozent 3 4 8" xfId="11428"/>
    <cellStyle name="Prozent 3 4 8 2" xfId="24879"/>
    <cellStyle name="Prozent 3 4 8 3" xfId="38363"/>
    <cellStyle name="Prozent 3 4 8 4" xfId="51854"/>
    <cellStyle name="Prozent 3 4 9" xfId="14809"/>
    <cellStyle name="Prozent 3 5" xfId="1071"/>
    <cellStyle name="Prozent 3 5 2" xfId="1667"/>
    <cellStyle name="Prozent 3 5 2 2" xfId="2803"/>
    <cellStyle name="Prozent 3 5 2 2 2" xfId="6164"/>
    <cellStyle name="Prozent 3 5 2 2 2 2" xfId="19615"/>
    <cellStyle name="Prozent 3 5 2 2 2 3" xfId="33099"/>
    <cellStyle name="Prozent 3 5 2 2 2 4" xfId="46590"/>
    <cellStyle name="Prozent 3 5 2 2 3" xfId="9520"/>
    <cellStyle name="Prozent 3 5 2 2 3 2" xfId="22971"/>
    <cellStyle name="Prozent 3 5 2 2 3 3" xfId="36455"/>
    <cellStyle name="Prozent 3 5 2 2 3 4" xfId="49946"/>
    <cellStyle name="Prozent 3 5 2 2 4" xfId="12876"/>
    <cellStyle name="Prozent 3 5 2 2 4 2" xfId="26327"/>
    <cellStyle name="Prozent 3 5 2 2 4 3" xfId="39811"/>
    <cellStyle name="Prozent 3 5 2 2 4 4" xfId="53302"/>
    <cellStyle name="Prozent 3 5 2 2 5" xfId="16258"/>
    <cellStyle name="Prozent 3 5 2 2 6" xfId="29742"/>
    <cellStyle name="Prozent 3 5 2 2 7" xfId="43233"/>
    <cellStyle name="Prozent 3 5 2 3" xfId="5037"/>
    <cellStyle name="Prozent 3 5 2 3 2" xfId="18488"/>
    <cellStyle name="Prozent 3 5 2 3 3" xfId="31972"/>
    <cellStyle name="Prozent 3 5 2 3 4" xfId="45463"/>
    <cellStyle name="Prozent 3 5 2 4" xfId="8393"/>
    <cellStyle name="Prozent 3 5 2 4 2" xfId="21844"/>
    <cellStyle name="Prozent 3 5 2 4 3" xfId="35328"/>
    <cellStyle name="Prozent 3 5 2 4 4" xfId="48819"/>
    <cellStyle name="Prozent 3 5 2 5" xfId="11749"/>
    <cellStyle name="Prozent 3 5 2 5 2" xfId="25200"/>
    <cellStyle name="Prozent 3 5 2 5 3" xfId="38684"/>
    <cellStyle name="Prozent 3 5 2 5 4" xfId="52175"/>
    <cellStyle name="Prozent 3 5 2 6" xfId="15131"/>
    <cellStyle name="Prozent 3 5 2 7" xfId="28615"/>
    <cellStyle name="Prozent 3 5 2 8" xfId="42106"/>
    <cellStyle name="Prozent 3 5 3" xfId="2227"/>
    <cellStyle name="Prozent 3 5 3 2" xfId="5601"/>
    <cellStyle name="Prozent 3 5 3 2 2" xfId="19052"/>
    <cellStyle name="Prozent 3 5 3 2 3" xfId="32536"/>
    <cellStyle name="Prozent 3 5 3 2 4" xfId="46027"/>
    <cellStyle name="Prozent 3 5 3 3" xfId="8957"/>
    <cellStyle name="Prozent 3 5 3 3 2" xfId="22408"/>
    <cellStyle name="Prozent 3 5 3 3 3" xfId="35892"/>
    <cellStyle name="Prozent 3 5 3 3 4" xfId="49383"/>
    <cellStyle name="Prozent 3 5 3 4" xfId="12313"/>
    <cellStyle name="Prozent 3 5 3 4 2" xfId="25764"/>
    <cellStyle name="Prozent 3 5 3 4 3" xfId="39248"/>
    <cellStyle name="Prozent 3 5 3 4 4" xfId="52739"/>
    <cellStyle name="Prozent 3 5 3 5" xfId="15695"/>
    <cellStyle name="Prozent 3 5 3 6" xfId="29179"/>
    <cellStyle name="Prozent 3 5 3 7" xfId="42670"/>
    <cellStyle name="Prozent 3 5 4" xfId="4475"/>
    <cellStyle name="Prozent 3 5 4 2" xfId="17926"/>
    <cellStyle name="Prozent 3 5 4 3" xfId="31410"/>
    <cellStyle name="Prozent 3 5 4 4" xfId="44901"/>
    <cellStyle name="Prozent 3 5 5" xfId="7831"/>
    <cellStyle name="Prozent 3 5 5 2" xfId="21282"/>
    <cellStyle name="Prozent 3 5 5 3" xfId="34766"/>
    <cellStyle name="Prozent 3 5 5 4" xfId="48257"/>
    <cellStyle name="Prozent 3 5 6" xfId="11187"/>
    <cellStyle name="Prozent 3 5 6 2" xfId="24638"/>
    <cellStyle name="Prozent 3 5 6 3" xfId="38122"/>
    <cellStyle name="Prozent 3 5 6 4" xfId="51613"/>
    <cellStyle name="Prozent 3 5 7" xfId="14568"/>
    <cellStyle name="Prozent 3 5 8" xfId="28033"/>
    <cellStyle name="Prozent 3 5 9" xfId="41500"/>
    <cellStyle name="Prozent 3 6" xfId="1059"/>
    <cellStyle name="Prozent 3 6 2" xfId="1656"/>
    <cellStyle name="Prozent 3 6 2 2" xfId="2792"/>
    <cellStyle name="Prozent 3 6 2 2 2" xfId="6153"/>
    <cellStyle name="Prozent 3 6 2 2 2 2" xfId="19604"/>
    <cellStyle name="Prozent 3 6 2 2 2 3" xfId="33088"/>
    <cellStyle name="Prozent 3 6 2 2 2 4" xfId="46579"/>
    <cellStyle name="Prozent 3 6 2 2 3" xfId="9509"/>
    <cellStyle name="Prozent 3 6 2 2 3 2" xfId="22960"/>
    <cellStyle name="Prozent 3 6 2 2 3 3" xfId="36444"/>
    <cellStyle name="Prozent 3 6 2 2 3 4" xfId="49935"/>
    <cellStyle name="Prozent 3 6 2 2 4" xfId="12865"/>
    <cellStyle name="Prozent 3 6 2 2 4 2" xfId="26316"/>
    <cellStyle name="Prozent 3 6 2 2 4 3" xfId="39800"/>
    <cellStyle name="Prozent 3 6 2 2 4 4" xfId="53291"/>
    <cellStyle name="Prozent 3 6 2 2 5" xfId="16247"/>
    <cellStyle name="Prozent 3 6 2 2 6" xfId="29731"/>
    <cellStyle name="Prozent 3 6 2 2 7" xfId="43222"/>
    <cellStyle name="Prozent 3 6 2 3" xfId="5026"/>
    <cellStyle name="Prozent 3 6 2 3 2" xfId="18477"/>
    <cellStyle name="Prozent 3 6 2 3 3" xfId="31961"/>
    <cellStyle name="Prozent 3 6 2 3 4" xfId="45452"/>
    <cellStyle name="Prozent 3 6 2 4" xfId="8382"/>
    <cellStyle name="Prozent 3 6 2 4 2" xfId="21833"/>
    <cellStyle name="Prozent 3 6 2 4 3" xfId="35317"/>
    <cellStyle name="Prozent 3 6 2 4 4" xfId="48808"/>
    <cellStyle name="Prozent 3 6 2 5" xfId="11738"/>
    <cellStyle name="Prozent 3 6 2 5 2" xfId="25189"/>
    <cellStyle name="Prozent 3 6 2 5 3" xfId="38673"/>
    <cellStyle name="Prozent 3 6 2 5 4" xfId="52164"/>
    <cellStyle name="Prozent 3 6 2 6" xfId="15120"/>
    <cellStyle name="Prozent 3 6 2 7" xfId="28604"/>
    <cellStyle name="Prozent 3 6 2 8" xfId="42095"/>
    <cellStyle name="Prozent 3 6 3" xfId="2215"/>
    <cellStyle name="Prozent 3 6 3 2" xfId="5590"/>
    <cellStyle name="Prozent 3 6 3 2 2" xfId="19041"/>
    <cellStyle name="Prozent 3 6 3 2 3" xfId="32525"/>
    <cellStyle name="Prozent 3 6 3 2 4" xfId="46016"/>
    <cellStyle name="Prozent 3 6 3 3" xfId="8946"/>
    <cellStyle name="Prozent 3 6 3 3 2" xfId="22397"/>
    <cellStyle name="Prozent 3 6 3 3 3" xfId="35881"/>
    <cellStyle name="Prozent 3 6 3 3 4" xfId="49372"/>
    <cellStyle name="Prozent 3 6 3 4" xfId="12302"/>
    <cellStyle name="Prozent 3 6 3 4 2" xfId="25753"/>
    <cellStyle name="Prozent 3 6 3 4 3" xfId="39237"/>
    <cellStyle name="Prozent 3 6 3 4 4" xfId="52728"/>
    <cellStyle name="Prozent 3 6 3 5" xfId="15684"/>
    <cellStyle name="Prozent 3 6 3 6" xfId="29168"/>
    <cellStyle name="Prozent 3 6 3 7" xfId="42659"/>
    <cellStyle name="Prozent 3 6 4" xfId="4464"/>
    <cellStyle name="Prozent 3 6 4 2" xfId="17915"/>
    <cellStyle name="Prozent 3 6 4 3" xfId="31399"/>
    <cellStyle name="Prozent 3 6 4 4" xfId="44890"/>
    <cellStyle name="Prozent 3 6 5" xfId="7820"/>
    <cellStyle name="Prozent 3 6 5 2" xfId="21271"/>
    <cellStyle name="Prozent 3 6 5 3" xfId="34755"/>
    <cellStyle name="Prozent 3 6 5 4" xfId="48246"/>
    <cellStyle name="Prozent 3 6 6" xfId="11176"/>
    <cellStyle name="Prozent 3 6 6 2" xfId="24627"/>
    <cellStyle name="Prozent 3 6 6 3" xfId="38111"/>
    <cellStyle name="Prozent 3 6 6 4" xfId="51602"/>
    <cellStyle name="Prozent 3 6 7" xfId="14557"/>
    <cellStyle name="Prozent 3 6 8" xfId="28022"/>
    <cellStyle name="Prozent 3 6 9" xfId="41489"/>
    <cellStyle name="Prozent 3 7" xfId="1633"/>
    <cellStyle name="Prozent 3 7 2" xfId="2769"/>
    <cellStyle name="Prozent 3 7 2 2" xfId="6130"/>
    <cellStyle name="Prozent 3 7 2 2 2" xfId="19581"/>
    <cellStyle name="Prozent 3 7 2 2 3" xfId="33065"/>
    <cellStyle name="Prozent 3 7 2 2 4" xfId="46556"/>
    <cellStyle name="Prozent 3 7 2 3" xfId="9486"/>
    <cellStyle name="Prozent 3 7 2 3 2" xfId="22937"/>
    <cellStyle name="Prozent 3 7 2 3 3" xfId="36421"/>
    <cellStyle name="Prozent 3 7 2 3 4" xfId="49912"/>
    <cellStyle name="Prozent 3 7 2 4" xfId="12842"/>
    <cellStyle name="Prozent 3 7 2 4 2" xfId="26293"/>
    <cellStyle name="Prozent 3 7 2 4 3" xfId="39777"/>
    <cellStyle name="Prozent 3 7 2 4 4" xfId="53268"/>
    <cellStyle name="Prozent 3 7 2 5" xfId="16224"/>
    <cellStyle name="Prozent 3 7 2 6" xfId="29708"/>
    <cellStyle name="Prozent 3 7 2 7" xfId="43199"/>
    <cellStyle name="Prozent 3 7 3" xfId="5003"/>
    <cellStyle name="Prozent 3 7 3 2" xfId="18454"/>
    <cellStyle name="Prozent 3 7 3 3" xfId="31938"/>
    <cellStyle name="Prozent 3 7 3 4" xfId="45429"/>
    <cellStyle name="Prozent 3 7 4" xfId="8359"/>
    <cellStyle name="Prozent 3 7 4 2" xfId="21810"/>
    <cellStyle name="Prozent 3 7 4 3" xfId="35294"/>
    <cellStyle name="Prozent 3 7 4 4" xfId="48785"/>
    <cellStyle name="Prozent 3 7 5" xfId="11715"/>
    <cellStyle name="Prozent 3 7 5 2" xfId="25166"/>
    <cellStyle name="Prozent 3 7 5 3" xfId="38650"/>
    <cellStyle name="Prozent 3 7 5 4" xfId="52141"/>
    <cellStyle name="Prozent 3 7 6" xfId="15097"/>
    <cellStyle name="Prozent 3 7 7" xfId="28581"/>
    <cellStyle name="Prozent 3 7 8" xfId="42072"/>
    <cellStyle name="Prozent 3 8" xfId="2190"/>
    <cellStyle name="Prozent 3 8 2" xfId="5565"/>
    <cellStyle name="Prozent 3 8 2 2" xfId="19016"/>
    <cellStyle name="Prozent 3 8 2 3" xfId="32500"/>
    <cellStyle name="Prozent 3 8 2 4" xfId="45991"/>
    <cellStyle name="Prozent 3 8 3" xfId="8921"/>
    <cellStyle name="Prozent 3 8 3 2" xfId="22372"/>
    <cellStyle name="Prozent 3 8 3 3" xfId="35856"/>
    <cellStyle name="Prozent 3 8 3 4" xfId="49347"/>
    <cellStyle name="Prozent 3 8 4" xfId="12277"/>
    <cellStyle name="Prozent 3 8 4 2" xfId="25728"/>
    <cellStyle name="Prozent 3 8 4 3" xfId="39212"/>
    <cellStyle name="Prozent 3 8 4 4" xfId="52703"/>
    <cellStyle name="Prozent 3 8 5" xfId="15659"/>
    <cellStyle name="Prozent 3 8 6" xfId="29143"/>
    <cellStyle name="Prozent 3 8 7" xfId="42634"/>
    <cellStyle name="Prozent 3 9" xfId="3331"/>
    <cellStyle name="Prozent 3 9 2" xfId="6692"/>
    <cellStyle name="Prozent 3 9 2 2" xfId="20143"/>
    <cellStyle name="Prozent 3 9 2 3" xfId="33627"/>
    <cellStyle name="Prozent 3 9 2 4" xfId="47118"/>
    <cellStyle name="Prozent 3 9 3" xfId="10048"/>
    <cellStyle name="Prozent 3 9 3 2" xfId="23499"/>
    <cellStyle name="Prozent 3 9 3 3" xfId="36983"/>
    <cellStyle name="Prozent 3 9 3 4" xfId="50474"/>
    <cellStyle name="Prozent 3 9 4" xfId="13404"/>
    <cellStyle name="Prozent 3 9 4 2" xfId="26855"/>
    <cellStyle name="Prozent 3 9 4 3" xfId="40339"/>
    <cellStyle name="Prozent 3 9 4 4" xfId="53830"/>
    <cellStyle name="Prozent 3 9 5" xfId="16786"/>
    <cellStyle name="Prozent 3 9 6" xfId="30270"/>
    <cellStyle name="Prozent 3 9 7" xfId="43761"/>
    <cellStyle name="Prozent 4" xfId="679"/>
    <cellStyle name="Prozent 4 2" xfId="793"/>
    <cellStyle name="Prozent 4 2 10" xfId="11232"/>
    <cellStyle name="Prozent 4 2 10 2" xfId="24683"/>
    <cellStyle name="Prozent 4 2 10 3" xfId="38167"/>
    <cellStyle name="Prozent 4 2 10 4" xfId="51658"/>
    <cellStyle name="Prozent 4 2 11" xfId="14613"/>
    <cellStyle name="Prozent 4 2 12" xfId="28096"/>
    <cellStyle name="Prozent 4 2 13" xfId="41587"/>
    <cellStyle name="Prozent 4 2 14" xfId="1142"/>
    <cellStyle name="Prozent 4 2 2" xfId="1242"/>
    <cellStyle name="Prozent 4 2 2 10" xfId="14715"/>
    <cellStyle name="Prozent 4 2 2 11" xfId="28198"/>
    <cellStyle name="Prozent 4 2 2 12" xfId="41689"/>
    <cellStyle name="Prozent 4 2 2 2" xfId="1480"/>
    <cellStyle name="Prozent 4 2 2 2 10" xfId="28448"/>
    <cellStyle name="Prozent 4 2 2 2 11" xfId="41939"/>
    <cellStyle name="Prozent 4 2 2 2 2" xfId="2056"/>
    <cellStyle name="Prozent 4 2 2 2 2 2" xfId="3197"/>
    <cellStyle name="Prozent 4 2 2 2 2 2 2" xfId="6558"/>
    <cellStyle name="Prozent 4 2 2 2 2 2 2 2" xfId="20009"/>
    <cellStyle name="Prozent 4 2 2 2 2 2 2 3" xfId="33493"/>
    <cellStyle name="Prozent 4 2 2 2 2 2 2 4" xfId="46984"/>
    <cellStyle name="Prozent 4 2 2 2 2 2 3" xfId="9914"/>
    <cellStyle name="Prozent 4 2 2 2 2 2 3 2" xfId="23365"/>
    <cellStyle name="Prozent 4 2 2 2 2 2 3 3" xfId="36849"/>
    <cellStyle name="Prozent 4 2 2 2 2 2 3 4" xfId="50340"/>
    <cellStyle name="Prozent 4 2 2 2 2 2 4" xfId="13270"/>
    <cellStyle name="Prozent 4 2 2 2 2 2 4 2" xfId="26721"/>
    <cellStyle name="Prozent 4 2 2 2 2 2 4 3" xfId="40205"/>
    <cellStyle name="Prozent 4 2 2 2 2 2 4 4" xfId="53696"/>
    <cellStyle name="Prozent 4 2 2 2 2 2 5" xfId="16652"/>
    <cellStyle name="Prozent 4 2 2 2 2 2 6" xfId="30136"/>
    <cellStyle name="Prozent 4 2 2 2 2 2 7" xfId="43627"/>
    <cellStyle name="Prozent 4 2 2 2 2 3" xfId="5431"/>
    <cellStyle name="Prozent 4 2 2 2 2 3 2" xfId="18882"/>
    <cellStyle name="Prozent 4 2 2 2 2 3 3" xfId="32366"/>
    <cellStyle name="Prozent 4 2 2 2 2 3 4" xfId="45857"/>
    <cellStyle name="Prozent 4 2 2 2 2 4" xfId="8787"/>
    <cellStyle name="Prozent 4 2 2 2 2 4 2" xfId="22238"/>
    <cellStyle name="Prozent 4 2 2 2 2 4 3" xfId="35722"/>
    <cellStyle name="Prozent 4 2 2 2 2 4 4" xfId="49213"/>
    <cellStyle name="Prozent 4 2 2 2 2 5" xfId="12143"/>
    <cellStyle name="Prozent 4 2 2 2 2 5 2" xfId="25594"/>
    <cellStyle name="Prozent 4 2 2 2 2 5 3" xfId="39078"/>
    <cellStyle name="Prozent 4 2 2 2 2 5 4" xfId="52569"/>
    <cellStyle name="Prozent 4 2 2 2 2 6" xfId="15525"/>
    <cellStyle name="Prozent 4 2 2 2 2 7" xfId="29009"/>
    <cellStyle name="Prozent 4 2 2 2 2 8" xfId="42500"/>
    <cellStyle name="Prozent 4 2 2 2 3" xfId="2637"/>
    <cellStyle name="Prozent 4 2 2 2 3 2" xfId="5998"/>
    <cellStyle name="Prozent 4 2 2 2 3 2 2" xfId="19449"/>
    <cellStyle name="Prozent 4 2 2 2 3 2 3" xfId="32933"/>
    <cellStyle name="Prozent 4 2 2 2 3 2 4" xfId="46424"/>
    <cellStyle name="Prozent 4 2 2 2 3 3" xfId="9354"/>
    <cellStyle name="Prozent 4 2 2 2 3 3 2" xfId="22805"/>
    <cellStyle name="Prozent 4 2 2 2 3 3 3" xfId="36289"/>
    <cellStyle name="Prozent 4 2 2 2 3 3 4" xfId="49780"/>
    <cellStyle name="Prozent 4 2 2 2 3 4" xfId="12710"/>
    <cellStyle name="Prozent 4 2 2 2 3 4 2" xfId="26161"/>
    <cellStyle name="Prozent 4 2 2 2 3 4 3" xfId="39645"/>
    <cellStyle name="Prozent 4 2 2 2 3 4 4" xfId="53136"/>
    <cellStyle name="Prozent 4 2 2 2 3 5" xfId="16092"/>
    <cellStyle name="Prozent 4 2 2 2 3 6" xfId="29576"/>
    <cellStyle name="Prozent 4 2 2 2 3 7" xfId="43067"/>
    <cellStyle name="Prozent 4 2 2 2 4" xfId="3742"/>
    <cellStyle name="Prozent 4 2 2 2 4 2" xfId="7103"/>
    <cellStyle name="Prozent 4 2 2 2 4 2 2" xfId="20554"/>
    <cellStyle name="Prozent 4 2 2 2 4 2 3" xfId="34038"/>
    <cellStyle name="Prozent 4 2 2 2 4 2 4" xfId="47529"/>
    <cellStyle name="Prozent 4 2 2 2 4 3" xfId="10459"/>
    <cellStyle name="Prozent 4 2 2 2 4 3 2" xfId="23910"/>
    <cellStyle name="Prozent 4 2 2 2 4 3 3" xfId="37394"/>
    <cellStyle name="Prozent 4 2 2 2 4 3 4" xfId="50885"/>
    <cellStyle name="Prozent 4 2 2 2 4 4" xfId="13815"/>
    <cellStyle name="Prozent 4 2 2 2 4 4 2" xfId="27266"/>
    <cellStyle name="Prozent 4 2 2 2 4 4 3" xfId="40750"/>
    <cellStyle name="Prozent 4 2 2 2 4 4 4" xfId="54241"/>
    <cellStyle name="Prozent 4 2 2 2 4 5" xfId="17197"/>
    <cellStyle name="Prozent 4 2 2 2 4 6" xfId="30681"/>
    <cellStyle name="Prozent 4 2 2 2 4 7" xfId="44172"/>
    <cellStyle name="Prozent 4 2 2 2 5" xfId="4322"/>
    <cellStyle name="Prozent 4 2 2 2 5 2" xfId="7679"/>
    <cellStyle name="Prozent 4 2 2 2 5 2 2" xfId="21130"/>
    <cellStyle name="Prozent 4 2 2 2 5 2 3" xfId="34614"/>
    <cellStyle name="Prozent 4 2 2 2 5 2 4" xfId="48105"/>
    <cellStyle name="Prozent 4 2 2 2 5 3" xfId="11035"/>
    <cellStyle name="Prozent 4 2 2 2 5 3 2" xfId="24486"/>
    <cellStyle name="Prozent 4 2 2 2 5 3 3" xfId="37970"/>
    <cellStyle name="Prozent 4 2 2 2 5 3 4" xfId="51461"/>
    <cellStyle name="Prozent 4 2 2 2 5 4" xfId="14391"/>
    <cellStyle name="Prozent 4 2 2 2 5 4 2" xfId="27842"/>
    <cellStyle name="Prozent 4 2 2 2 5 4 3" xfId="41326"/>
    <cellStyle name="Prozent 4 2 2 2 5 4 4" xfId="54817"/>
    <cellStyle name="Prozent 4 2 2 2 5 5" xfId="17773"/>
    <cellStyle name="Prozent 4 2 2 2 5 6" xfId="31257"/>
    <cellStyle name="Prozent 4 2 2 2 5 7" xfId="44748"/>
    <cellStyle name="Prozent 4 2 2 2 6" xfId="4872"/>
    <cellStyle name="Prozent 4 2 2 2 6 2" xfId="18323"/>
    <cellStyle name="Prozent 4 2 2 2 6 3" xfId="31807"/>
    <cellStyle name="Prozent 4 2 2 2 6 4" xfId="45298"/>
    <cellStyle name="Prozent 4 2 2 2 7" xfId="8228"/>
    <cellStyle name="Prozent 4 2 2 2 7 2" xfId="21679"/>
    <cellStyle name="Prozent 4 2 2 2 7 3" xfId="35163"/>
    <cellStyle name="Prozent 4 2 2 2 7 4" xfId="48654"/>
    <cellStyle name="Prozent 4 2 2 2 8" xfId="11584"/>
    <cellStyle name="Prozent 4 2 2 2 8 2" xfId="25035"/>
    <cellStyle name="Prozent 4 2 2 2 8 3" xfId="38519"/>
    <cellStyle name="Prozent 4 2 2 2 8 4" xfId="52010"/>
    <cellStyle name="Prozent 4 2 2 2 9" xfId="14965"/>
    <cellStyle name="Prozent 4 2 2 3" xfId="1807"/>
    <cellStyle name="Prozent 4 2 2 3 2" xfId="2947"/>
    <cellStyle name="Prozent 4 2 2 3 2 2" xfId="6308"/>
    <cellStyle name="Prozent 4 2 2 3 2 2 2" xfId="19759"/>
    <cellStyle name="Prozent 4 2 2 3 2 2 3" xfId="33243"/>
    <cellStyle name="Prozent 4 2 2 3 2 2 4" xfId="46734"/>
    <cellStyle name="Prozent 4 2 2 3 2 3" xfId="9664"/>
    <cellStyle name="Prozent 4 2 2 3 2 3 2" xfId="23115"/>
    <cellStyle name="Prozent 4 2 2 3 2 3 3" xfId="36599"/>
    <cellStyle name="Prozent 4 2 2 3 2 3 4" xfId="50090"/>
    <cellStyle name="Prozent 4 2 2 3 2 4" xfId="13020"/>
    <cellStyle name="Prozent 4 2 2 3 2 4 2" xfId="26471"/>
    <cellStyle name="Prozent 4 2 2 3 2 4 3" xfId="39955"/>
    <cellStyle name="Prozent 4 2 2 3 2 4 4" xfId="53446"/>
    <cellStyle name="Prozent 4 2 2 3 2 5" xfId="16402"/>
    <cellStyle name="Prozent 4 2 2 3 2 6" xfId="29886"/>
    <cellStyle name="Prozent 4 2 2 3 2 7" xfId="43377"/>
    <cellStyle name="Prozent 4 2 2 3 3" xfId="5181"/>
    <cellStyle name="Prozent 4 2 2 3 3 2" xfId="18632"/>
    <cellStyle name="Prozent 4 2 2 3 3 3" xfId="32116"/>
    <cellStyle name="Prozent 4 2 2 3 3 4" xfId="45607"/>
    <cellStyle name="Prozent 4 2 2 3 4" xfId="8537"/>
    <cellStyle name="Prozent 4 2 2 3 4 2" xfId="21988"/>
    <cellStyle name="Prozent 4 2 2 3 4 3" xfId="35472"/>
    <cellStyle name="Prozent 4 2 2 3 4 4" xfId="48963"/>
    <cellStyle name="Prozent 4 2 2 3 5" xfId="11893"/>
    <cellStyle name="Prozent 4 2 2 3 5 2" xfId="25344"/>
    <cellStyle name="Prozent 4 2 2 3 5 3" xfId="38828"/>
    <cellStyle name="Prozent 4 2 2 3 5 4" xfId="52319"/>
    <cellStyle name="Prozent 4 2 2 3 6" xfId="15275"/>
    <cellStyle name="Prozent 4 2 2 3 7" xfId="28759"/>
    <cellStyle name="Prozent 4 2 2 3 8" xfId="42250"/>
    <cellStyle name="Prozent 4 2 2 4" xfId="2386"/>
    <cellStyle name="Prozent 4 2 2 4 2" xfId="5748"/>
    <cellStyle name="Prozent 4 2 2 4 2 2" xfId="19199"/>
    <cellStyle name="Prozent 4 2 2 4 2 3" xfId="32683"/>
    <cellStyle name="Prozent 4 2 2 4 2 4" xfId="46174"/>
    <cellStyle name="Prozent 4 2 2 4 3" xfId="9104"/>
    <cellStyle name="Prozent 4 2 2 4 3 2" xfId="22555"/>
    <cellStyle name="Prozent 4 2 2 4 3 3" xfId="36039"/>
    <cellStyle name="Prozent 4 2 2 4 3 4" xfId="49530"/>
    <cellStyle name="Prozent 4 2 2 4 4" xfId="12460"/>
    <cellStyle name="Prozent 4 2 2 4 4 2" xfId="25911"/>
    <cellStyle name="Prozent 4 2 2 4 4 3" xfId="39395"/>
    <cellStyle name="Prozent 4 2 2 4 4 4" xfId="52886"/>
    <cellStyle name="Prozent 4 2 2 4 5" xfId="15842"/>
    <cellStyle name="Prozent 4 2 2 4 6" xfId="29326"/>
    <cellStyle name="Prozent 4 2 2 4 7" xfId="42817"/>
    <cellStyle name="Prozent 4 2 2 5" xfId="3492"/>
    <cellStyle name="Prozent 4 2 2 5 2" xfId="6853"/>
    <cellStyle name="Prozent 4 2 2 5 2 2" xfId="20304"/>
    <cellStyle name="Prozent 4 2 2 5 2 3" xfId="33788"/>
    <cellStyle name="Prozent 4 2 2 5 2 4" xfId="47279"/>
    <cellStyle name="Prozent 4 2 2 5 3" xfId="10209"/>
    <cellStyle name="Prozent 4 2 2 5 3 2" xfId="23660"/>
    <cellStyle name="Prozent 4 2 2 5 3 3" xfId="37144"/>
    <cellStyle name="Prozent 4 2 2 5 3 4" xfId="50635"/>
    <cellStyle name="Prozent 4 2 2 5 4" xfId="13565"/>
    <cellStyle name="Prozent 4 2 2 5 4 2" xfId="27016"/>
    <cellStyle name="Prozent 4 2 2 5 4 3" xfId="40500"/>
    <cellStyle name="Prozent 4 2 2 5 4 4" xfId="53991"/>
    <cellStyle name="Prozent 4 2 2 5 5" xfId="16947"/>
    <cellStyle name="Prozent 4 2 2 5 6" xfId="30431"/>
    <cellStyle name="Prozent 4 2 2 5 7" xfId="43922"/>
    <cellStyle name="Prozent 4 2 2 6" xfId="4072"/>
    <cellStyle name="Prozent 4 2 2 6 2" xfId="7429"/>
    <cellStyle name="Prozent 4 2 2 6 2 2" xfId="20880"/>
    <cellStyle name="Prozent 4 2 2 6 2 3" xfId="34364"/>
    <cellStyle name="Prozent 4 2 2 6 2 4" xfId="47855"/>
    <cellStyle name="Prozent 4 2 2 6 3" xfId="10785"/>
    <cellStyle name="Prozent 4 2 2 6 3 2" xfId="24236"/>
    <cellStyle name="Prozent 4 2 2 6 3 3" xfId="37720"/>
    <cellStyle name="Prozent 4 2 2 6 3 4" xfId="51211"/>
    <cellStyle name="Prozent 4 2 2 6 4" xfId="14141"/>
    <cellStyle name="Prozent 4 2 2 6 4 2" xfId="27592"/>
    <cellStyle name="Prozent 4 2 2 6 4 3" xfId="41076"/>
    <cellStyle name="Prozent 4 2 2 6 4 4" xfId="54567"/>
    <cellStyle name="Prozent 4 2 2 6 5" xfId="17523"/>
    <cellStyle name="Prozent 4 2 2 6 6" xfId="31007"/>
    <cellStyle name="Prozent 4 2 2 6 7" xfId="44498"/>
    <cellStyle name="Prozent 4 2 2 7" xfId="4622"/>
    <cellStyle name="Prozent 4 2 2 7 2" xfId="18073"/>
    <cellStyle name="Prozent 4 2 2 7 3" xfId="31557"/>
    <cellStyle name="Prozent 4 2 2 7 4" xfId="45048"/>
    <cellStyle name="Prozent 4 2 2 8" xfId="7978"/>
    <cellStyle name="Prozent 4 2 2 8 2" xfId="21429"/>
    <cellStyle name="Prozent 4 2 2 8 3" xfId="34913"/>
    <cellStyle name="Prozent 4 2 2 8 4" xfId="48404"/>
    <cellStyle name="Prozent 4 2 2 9" xfId="11334"/>
    <cellStyle name="Prozent 4 2 2 9 2" xfId="24785"/>
    <cellStyle name="Prozent 4 2 2 9 3" xfId="38269"/>
    <cellStyle name="Prozent 4 2 2 9 4" xfId="51760"/>
    <cellStyle name="Prozent 4 2 3" xfId="1382"/>
    <cellStyle name="Prozent 4 2 3 10" xfId="28347"/>
    <cellStyle name="Prozent 4 2 3 11" xfId="41838"/>
    <cellStyle name="Prozent 4 2 3 2" xfId="1956"/>
    <cellStyle name="Prozent 4 2 3 2 2" xfId="3096"/>
    <cellStyle name="Prozent 4 2 3 2 2 2" xfId="6457"/>
    <cellStyle name="Prozent 4 2 3 2 2 2 2" xfId="19908"/>
    <cellStyle name="Prozent 4 2 3 2 2 2 3" xfId="33392"/>
    <cellStyle name="Prozent 4 2 3 2 2 2 4" xfId="46883"/>
    <cellStyle name="Prozent 4 2 3 2 2 3" xfId="9813"/>
    <cellStyle name="Prozent 4 2 3 2 2 3 2" xfId="23264"/>
    <cellStyle name="Prozent 4 2 3 2 2 3 3" xfId="36748"/>
    <cellStyle name="Prozent 4 2 3 2 2 3 4" xfId="50239"/>
    <cellStyle name="Prozent 4 2 3 2 2 4" xfId="13169"/>
    <cellStyle name="Prozent 4 2 3 2 2 4 2" xfId="26620"/>
    <cellStyle name="Prozent 4 2 3 2 2 4 3" xfId="40104"/>
    <cellStyle name="Prozent 4 2 3 2 2 4 4" xfId="53595"/>
    <cellStyle name="Prozent 4 2 3 2 2 5" xfId="16551"/>
    <cellStyle name="Prozent 4 2 3 2 2 6" xfId="30035"/>
    <cellStyle name="Prozent 4 2 3 2 2 7" xfId="43526"/>
    <cellStyle name="Prozent 4 2 3 2 3" xfId="5330"/>
    <cellStyle name="Prozent 4 2 3 2 3 2" xfId="18781"/>
    <cellStyle name="Prozent 4 2 3 2 3 3" xfId="32265"/>
    <cellStyle name="Prozent 4 2 3 2 3 4" xfId="45756"/>
    <cellStyle name="Prozent 4 2 3 2 4" xfId="8686"/>
    <cellStyle name="Prozent 4 2 3 2 4 2" xfId="22137"/>
    <cellStyle name="Prozent 4 2 3 2 4 3" xfId="35621"/>
    <cellStyle name="Prozent 4 2 3 2 4 4" xfId="49112"/>
    <cellStyle name="Prozent 4 2 3 2 5" xfId="12042"/>
    <cellStyle name="Prozent 4 2 3 2 5 2" xfId="25493"/>
    <cellStyle name="Prozent 4 2 3 2 5 3" xfId="38977"/>
    <cellStyle name="Prozent 4 2 3 2 5 4" xfId="52468"/>
    <cellStyle name="Prozent 4 2 3 2 6" xfId="15424"/>
    <cellStyle name="Prozent 4 2 3 2 7" xfId="28908"/>
    <cellStyle name="Prozent 4 2 3 2 8" xfId="42399"/>
    <cellStyle name="Prozent 4 2 3 3" xfId="2536"/>
    <cellStyle name="Prozent 4 2 3 3 2" xfId="5897"/>
    <cellStyle name="Prozent 4 2 3 3 2 2" xfId="19348"/>
    <cellStyle name="Prozent 4 2 3 3 2 3" xfId="32832"/>
    <cellStyle name="Prozent 4 2 3 3 2 4" xfId="46323"/>
    <cellStyle name="Prozent 4 2 3 3 3" xfId="9253"/>
    <cellStyle name="Prozent 4 2 3 3 3 2" xfId="22704"/>
    <cellStyle name="Prozent 4 2 3 3 3 3" xfId="36188"/>
    <cellStyle name="Prozent 4 2 3 3 3 4" xfId="49679"/>
    <cellStyle name="Prozent 4 2 3 3 4" xfId="12609"/>
    <cellStyle name="Prozent 4 2 3 3 4 2" xfId="26060"/>
    <cellStyle name="Prozent 4 2 3 3 4 3" xfId="39544"/>
    <cellStyle name="Prozent 4 2 3 3 4 4" xfId="53035"/>
    <cellStyle name="Prozent 4 2 3 3 5" xfId="15991"/>
    <cellStyle name="Prozent 4 2 3 3 6" xfId="29475"/>
    <cellStyle name="Prozent 4 2 3 3 7" xfId="42966"/>
    <cellStyle name="Prozent 4 2 3 4" xfId="3641"/>
    <cellStyle name="Prozent 4 2 3 4 2" xfId="7002"/>
    <cellStyle name="Prozent 4 2 3 4 2 2" xfId="20453"/>
    <cellStyle name="Prozent 4 2 3 4 2 3" xfId="33937"/>
    <cellStyle name="Prozent 4 2 3 4 2 4" xfId="47428"/>
    <cellStyle name="Prozent 4 2 3 4 3" xfId="10358"/>
    <cellStyle name="Prozent 4 2 3 4 3 2" xfId="23809"/>
    <cellStyle name="Prozent 4 2 3 4 3 3" xfId="37293"/>
    <cellStyle name="Prozent 4 2 3 4 3 4" xfId="50784"/>
    <cellStyle name="Prozent 4 2 3 4 4" xfId="13714"/>
    <cellStyle name="Prozent 4 2 3 4 4 2" xfId="27165"/>
    <cellStyle name="Prozent 4 2 3 4 4 3" xfId="40649"/>
    <cellStyle name="Prozent 4 2 3 4 4 4" xfId="54140"/>
    <cellStyle name="Prozent 4 2 3 4 5" xfId="17096"/>
    <cellStyle name="Prozent 4 2 3 4 6" xfId="30580"/>
    <cellStyle name="Prozent 4 2 3 4 7" xfId="44071"/>
    <cellStyle name="Prozent 4 2 3 5" xfId="4221"/>
    <cellStyle name="Prozent 4 2 3 5 2" xfId="7578"/>
    <cellStyle name="Prozent 4 2 3 5 2 2" xfId="21029"/>
    <cellStyle name="Prozent 4 2 3 5 2 3" xfId="34513"/>
    <cellStyle name="Prozent 4 2 3 5 2 4" xfId="48004"/>
    <cellStyle name="Prozent 4 2 3 5 3" xfId="10934"/>
    <cellStyle name="Prozent 4 2 3 5 3 2" xfId="24385"/>
    <cellStyle name="Prozent 4 2 3 5 3 3" xfId="37869"/>
    <cellStyle name="Prozent 4 2 3 5 3 4" xfId="51360"/>
    <cellStyle name="Prozent 4 2 3 5 4" xfId="14290"/>
    <cellStyle name="Prozent 4 2 3 5 4 2" xfId="27741"/>
    <cellStyle name="Prozent 4 2 3 5 4 3" xfId="41225"/>
    <cellStyle name="Prozent 4 2 3 5 4 4" xfId="54716"/>
    <cellStyle name="Prozent 4 2 3 5 5" xfId="17672"/>
    <cellStyle name="Prozent 4 2 3 5 6" xfId="31156"/>
    <cellStyle name="Prozent 4 2 3 5 7" xfId="44647"/>
    <cellStyle name="Prozent 4 2 3 6" xfId="4771"/>
    <cellStyle name="Prozent 4 2 3 6 2" xfId="18222"/>
    <cellStyle name="Prozent 4 2 3 6 3" xfId="31706"/>
    <cellStyle name="Prozent 4 2 3 6 4" xfId="45197"/>
    <cellStyle name="Prozent 4 2 3 7" xfId="8127"/>
    <cellStyle name="Prozent 4 2 3 7 2" xfId="21578"/>
    <cellStyle name="Prozent 4 2 3 7 3" xfId="35062"/>
    <cellStyle name="Prozent 4 2 3 7 4" xfId="48553"/>
    <cellStyle name="Prozent 4 2 3 8" xfId="11483"/>
    <cellStyle name="Prozent 4 2 3 8 2" xfId="24934"/>
    <cellStyle name="Prozent 4 2 3 8 3" xfId="38418"/>
    <cellStyle name="Prozent 4 2 3 8 4" xfId="51909"/>
    <cellStyle name="Prozent 4 2 3 9" xfId="14864"/>
    <cellStyle name="Prozent 4 2 4" xfId="1707"/>
    <cellStyle name="Prozent 4 2 4 2" xfId="2846"/>
    <cellStyle name="Prozent 4 2 4 2 2" xfId="6207"/>
    <cellStyle name="Prozent 4 2 4 2 2 2" xfId="19658"/>
    <cellStyle name="Prozent 4 2 4 2 2 3" xfId="33142"/>
    <cellStyle name="Prozent 4 2 4 2 2 4" xfId="46633"/>
    <cellStyle name="Prozent 4 2 4 2 3" xfId="9563"/>
    <cellStyle name="Prozent 4 2 4 2 3 2" xfId="23014"/>
    <cellStyle name="Prozent 4 2 4 2 3 3" xfId="36498"/>
    <cellStyle name="Prozent 4 2 4 2 3 4" xfId="49989"/>
    <cellStyle name="Prozent 4 2 4 2 4" xfId="12919"/>
    <cellStyle name="Prozent 4 2 4 2 4 2" xfId="26370"/>
    <cellStyle name="Prozent 4 2 4 2 4 3" xfId="39854"/>
    <cellStyle name="Prozent 4 2 4 2 4 4" xfId="53345"/>
    <cellStyle name="Prozent 4 2 4 2 5" xfId="16301"/>
    <cellStyle name="Prozent 4 2 4 2 6" xfId="29785"/>
    <cellStyle name="Prozent 4 2 4 2 7" xfId="43276"/>
    <cellStyle name="Prozent 4 2 4 3" xfId="5080"/>
    <cellStyle name="Prozent 4 2 4 3 2" xfId="18531"/>
    <cellStyle name="Prozent 4 2 4 3 3" xfId="32015"/>
    <cellStyle name="Prozent 4 2 4 3 4" xfId="45506"/>
    <cellStyle name="Prozent 4 2 4 4" xfId="8436"/>
    <cellStyle name="Prozent 4 2 4 4 2" xfId="21887"/>
    <cellStyle name="Prozent 4 2 4 4 3" xfId="35371"/>
    <cellStyle name="Prozent 4 2 4 4 4" xfId="48862"/>
    <cellStyle name="Prozent 4 2 4 5" xfId="11792"/>
    <cellStyle name="Prozent 4 2 4 5 2" xfId="25243"/>
    <cellStyle name="Prozent 4 2 4 5 3" xfId="38727"/>
    <cellStyle name="Prozent 4 2 4 5 4" xfId="52218"/>
    <cellStyle name="Prozent 4 2 4 6" xfId="15174"/>
    <cellStyle name="Prozent 4 2 4 7" xfId="28658"/>
    <cellStyle name="Prozent 4 2 4 8" xfId="42149"/>
    <cellStyle name="Prozent 4 2 5" xfId="2278"/>
    <cellStyle name="Prozent 4 2 5 2" xfId="5646"/>
    <cellStyle name="Prozent 4 2 5 2 2" xfId="19097"/>
    <cellStyle name="Prozent 4 2 5 2 3" xfId="32581"/>
    <cellStyle name="Prozent 4 2 5 2 4" xfId="46072"/>
    <cellStyle name="Prozent 4 2 5 3" xfId="9002"/>
    <cellStyle name="Prozent 4 2 5 3 2" xfId="22453"/>
    <cellStyle name="Prozent 4 2 5 3 3" xfId="35937"/>
    <cellStyle name="Prozent 4 2 5 3 4" xfId="49428"/>
    <cellStyle name="Prozent 4 2 5 4" xfId="12358"/>
    <cellStyle name="Prozent 4 2 5 4 2" xfId="25809"/>
    <cellStyle name="Prozent 4 2 5 4 3" xfId="39293"/>
    <cellStyle name="Prozent 4 2 5 4 4" xfId="52784"/>
    <cellStyle name="Prozent 4 2 5 5" xfId="15740"/>
    <cellStyle name="Prozent 4 2 5 6" xfId="29224"/>
    <cellStyle name="Prozent 4 2 5 7" xfId="42715"/>
    <cellStyle name="Prozent 4 2 6" xfId="3390"/>
    <cellStyle name="Prozent 4 2 6 2" xfId="6751"/>
    <cellStyle name="Prozent 4 2 6 2 2" xfId="20202"/>
    <cellStyle name="Prozent 4 2 6 2 3" xfId="33686"/>
    <cellStyle name="Prozent 4 2 6 2 4" xfId="47177"/>
    <cellStyle name="Prozent 4 2 6 3" xfId="10107"/>
    <cellStyle name="Prozent 4 2 6 3 2" xfId="23558"/>
    <cellStyle name="Prozent 4 2 6 3 3" xfId="37042"/>
    <cellStyle name="Prozent 4 2 6 3 4" xfId="50533"/>
    <cellStyle name="Prozent 4 2 6 4" xfId="13463"/>
    <cellStyle name="Prozent 4 2 6 4 2" xfId="26914"/>
    <cellStyle name="Prozent 4 2 6 4 3" xfId="40398"/>
    <cellStyle name="Prozent 4 2 6 4 4" xfId="53889"/>
    <cellStyle name="Prozent 4 2 6 5" xfId="16845"/>
    <cellStyle name="Prozent 4 2 6 6" xfId="30329"/>
    <cellStyle name="Prozent 4 2 6 7" xfId="43820"/>
    <cellStyle name="Prozent 4 2 7" xfId="3970"/>
    <cellStyle name="Prozent 4 2 7 2" xfId="7327"/>
    <cellStyle name="Prozent 4 2 7 2 2" xfId="20778"/>
    <cellStyle name="Prozent 4 2 7 2 3" xfId="34262"/>
    <cellStyle name="Prozent 4 2 7 2 4" xfId="47753"/>
    <cellStyle name="Prozent 4 2 7 3" xfId="10683"/>
    <cellStyle name="Prozent 4 2 7 3 2" xfId="24134"/>
    <cellStyle name="Prozent 4 2 7 3 3" xfId="37618"/>
    <cellStyle name="Prozent 4 2 7 3 4" xfId="51109"/>
    <cellStyle name="Prozent 4 2 7 4" xfId="14039"/>
    <cellStyle name="Prozent 4 2 7 4 2" xfId="27490"/>
    <cellStyle name="Prozent 4 2 7 4 3" xfId="40974"/>
    <cellStyle name="Prozent 4 2 7 4 4" xfId="54465"/>
    <cellStyle name="Prozent 4 2 7 5" xfId="17421"/>
    <cellStyle name="Prozent 4 2 7 6" xfId="30905"/>
    <cellStyle name="Prozent 4 2 7 7" xfId="44396"/>
    <cellStyle name="Prozent 4 2 8" xfId="4520"/>
    <cellStyle name="Prozent 4 2 8 2" xfId="17971"/>
    <cellStyle name="Prozent 4 2 8 3" xfId="31455"/>
    <cellStyle name="Prozent 4 2 8 4" xfId="44946"/>
    <cellStyle name="Prozent 4 2 9" xfId="7876"/>
    <cellStyle name="Prozent 4 2 9 2" xfId="21327"/>
    <cellStyle name="Prozent 4 2 9 3" xfId="34811"/>
    <cellStyle name="Prozent 4 2 9 4" xfId="48302"/>
    <cellStyle name="Prozent 4 3" xfId="794"/>
    <cellStyle name="Prozent 4 3 10" xfId="14808"/>
    <cellStyle name="Prozent 4 3 11" xfId="28291"/>
    <cellStyle name="Prozent 4 3 12" xfId="41782"/>
    <cellStyle name="Prozent 4 3 13" xfId="1328"/>
    <cellStyle name="Prozent 4 3 2" xfId="1572"/>
    <cellStyle name="Prozent 4 3 2 10" xfId="28541"/>
    <cellStyle name="Prozent 4 3 2 11" xfId="42032"/>
    <cellStyle name="Prozent 4 3 2 2" xfId="2149"/>
    <cellStyle name="Prozent 4 3 2 2 2" xfId="3290"/>
    <cellStyle name="Prozent 4 3 2 2 2 2" xfId="6651"/>
    <cellStyle name="Prozent 4 3 2 2 2 2 2" xfId="20102"/>
    <cellStyle name="Prozent 4 3 2 2 2 2 3" xfId="33586"/>
    <cellStyle name="Prozent 4 3 2 2 2 2 4" xfId="47077"/>
    <cellStyle name="Prozent 4 3 2 2 2 3" xfId="10007"/>
    <cellStyle name="Prozent 4 3 2 2 2 3 2" xfId="23458"/>
    <cellStyle name="Prozent 4 3 2 2 2 3 3" xfId="36942"/>
    <cellStyle name="Prozent 4 3 2 2 2 3 4" xfId="50433"/>
    <cellStyle name="Prozent 4 3 2 2 2 4" xfId="13363"/>
    <cellStyle name="Prozent 4 3 2 2 2 4 2" xfId="26814"/>
    <cellStyle name="Prozent 4 3 2 2 2 4 3" xfId="40298"/>
    <cellStyle name="Prozent 4 3 2 2 2 4 4" xfId="53789"/>
    <cellStyle name="Prozent 4 3 2 2 2 5" xfId="16745"/>
    <cellStyle name="Prozent 4 3 2 2 2 6" xfId="30229"/>
    <cellStyle name="Prozent 4 3 2 2 2 7" xfId="43720"/>
    <cellStyle name="Prozent 4 3 2 2 3" xfId="5524"/>
    <cellStyle name="Prozent 4 3 2 2 3 2" xfId="18975"/>
    <cellStyle name="Prozent 4 3 2 2 3 3" xfId="32459"/>
    <cellStyle name="Prozent 4 3 2 2 3 4" xfId="45950"/>
    <cellStyle name="Prozent 4 3 2 2 4" xfId="8880"/>
    <cellStyle name="Prozent 4 3 2 2 4 2" xfId="22331"/>
    <cellStyle name="Prozent 4 3 2 2 4 3" xfId="35815"/>
    <cellStyle name="Prozent 4 3 2 2 4 4" xfId="49306"/>
    <cellStyle name="Prozent 4 3 2 2 5" xfId="12236"/>
    <cellStyle name="Prozent 4 3 2 2 5 2" xfId="25687"/>
    <cellStyle name="Prozent 4 3 2 2 5 3" xfId="39171"/>
    <cellStyle name="Prozent 4 3 2 2 5 4" xfId="52662"/>
    <cellStyle name="Prozent 4 3 2 2 6" xfId="15618"/>
    <cellStyle name="Prozent 4 3 2 2 7" xfId="29102"/>
    <cellStyle name="Prozent 4 3 2 2 8" xfId="42593"/>
    <cellStyle name="Prozent 4 3 2 3" xfId="2730"/>
    <cellStyle name="Prozent 4 3 2 3 2" xfId="6091"/>
    <cellStyle name="Prozent 4 3 2 3 2 2" xfId="19542"/>
    <cellStyle name="Prozent 4 3 2 3 2 3" xfId="33026"/>
    <cellStyle name="Prozent 4 3 2 3 2 4" xfId="46517"/>
    <cellStyle name="Prozent 4 3 2 3 3" xfId="9447"/>
    <cellStyle name="Prozent 4 3 2 3 3 2" xfId="22898"/>
    <cellStyle name="Prozent 4 3 2 3 3 3" xfId="36382"/>
    <cellStyle name="Prozent 4 3 2 3 3 4" xfId="49873"/>
    <cellStyle name="Prozent 4 3 2 3 4" xfId="12803"/>
    <cellStyle name="Prozent 4 3 2 3 4 2" xfId="26254"/>
    <cellStyle name="Prozent 4 3 2 3 4 3" xfId="39738"/>
    <cellStyle name="Prozent 4 3 2 3 4 4" xfId="53229"/>
    <cellStyle name="Prozent 4 3 2 3 5" xfId="16185"/>
    <cellStyle name="Prozent 4 3 2 3 6" xfId="29669"/>
    <cellStyle name="Prozent 4 3 2 3 7" xfId="43160"/>
    <cellStyle name="Prozent 4 3 2 4" xfId="3835"/>
    <cellStyle name="Prozent 4 3 2 4 2" xfId="7196"/>
    <cellStyle name="Prozent 4 3 2 4 2 2" xfId="20647"/>
    <cellStyle name="Prozent 4 3 2 4 2 3" xfId="34131"/>
    <cellStyle name="Prozent 4 3 2 4 2 4" xfId="47622"/>
    <cellStyle name="Prozent 4 3 2 4 3" xfId="10552"/>
    <cellStyle name="Prozent 4 3 2 4 3 2" xfId="24003"/>
    <cellStyle name="Prozent 4 3 2 4 3 3" xfId="37487"/>
    <cellStyle name="Prozent 4 3 2 4 3 4" xfId="50978"/>
    <cellStyle name="Prozent 4 3 2 4 4" xfId="13908"/>
    <cellStyle name="Prozent 4 3 2 4 4 2" xfId="27359"/>
    <cellStyle name="Prozent 4 3 2 4 4 3" xfId="40843"/>
    <cellStyle name="Prozent 4 3 2 4 4 4" xfId="54334"/>
    <cellStyle name="Prozent 4 3 2 4 5" xfId="17290"/>
    <cellStyle name="Prozent 4 3 2 4 6" xfId="30774"/>
    <cellStyle name="Prozent 4 3 2 4 7" xfId="44265"/>
    <cellStyle name="Prozent 4 3 2 5" xfId="4415"/>
    <cellStyle name="Prozent 4 3 2 5 2" xfId="7772"/>
    <cellStyle name="Prozent 4 3 2 5 2 2" xfId="21223"/>
    <cellStyle name="Prozent 4 3 2 5 2 3" xfId="34707"/>
    <cellStyle name="Prozent 4 3 2 5 2 4" xfId="48198"/>
    <cellStyle name="Prozent 4 3 2 5 3" xfId="11128"/>
    <cellStyle name="Prozent 4 3 2 5 3 2" xfId="24579"/>
    <cellStyle name="Prozent 4 3 2 5 3 3" xfId="38063"/>
    <cellStyle name="Prozent 4 3 2 5 3 4" xfId="51554"/>
    <cellStyle name="Prozent 4 3 2 5 4" xfId="14484"/>
    <cellStyle name="Prozent 4 3 2 5 4 2" xfId="27935"/>
    <cellStyle name="Prozent 4 3 2 5 4 3" xfId="41419"/>
    <cellStyle name="Prozent 4 3 2 5 4 4" xfId="54910"/>
    <cellStyle name="Prozent 4 3 2 5 5" xfId="17866"/>
    <cellStyle name="Prozent 4 3 2 5 6" xfId="31350"/>
    <cellStyle name="Prozent 4 3 2 5 7" xfId="44841"/>
    <cellStyle name="Prozent 4 3 2 6" xfId="4965"/>
    <cellStyle name="Prozent 4 3 2 6 2" xfId="18416"/>
    <cellStyle name="Prozent 4 3 2 6 3" xfId="31900"/>
    <cellStyle name="Prozent 4 3 2 6 4" xfId="45391"/>
    <cellStyle name="Prozent 4 3 2 7" xfId="8321"/>
    <cellStyle name="Prozent 4 3 2 7 2" xfId="21772"/>
    <cellStyle name="Prozent 4 3 2 7 3" xfId="35256"/>
    <cellStyle name="Prozent 4 3 2 7 4" xfId="48747"/>
    <cellStyle name="Prozent 4 3 2 8" xfId="11677"/>
    <cellStyle name="Prozent 4 3 2 8 2" xfId="25128"/>
    <cellStyle name="Prozent 4 3 2 8 3" xfId="38612"/>
    <cellStyle name="Prozent 4 3 2 8 4" xfId="52103"/>
    <cellStyle name="Prozent 4 3 2 9" xfId="15058"/>
    <cellStyle name="Prozent 4 3 3" xfId="1900"/>
    <cellStyle name="Prozent 4 3 3 2" xfId="3040"/>
    <cellStyle name="Prozent 4 3 3 2 2" xfId="6401"/>
    <cellStyle name="Prozent 4 3 3 2 2 2" xfId="19852"/>
    <cellStyle name="Prozent 4 3 3 2 2 3" xfId="33336"/>
    <cellStyle name="Prozent 4 3 3 2 2 4" xfId="46827"/>
    <cellStyle name="Prozent 4 3 3 2 3" xfId="9757"/>
    <cellStyle name="Prozent 4 3 3 2 3 2" xfId="23208"/>
    <cellStyle name="Prozent 4 3 3 2 3 3" xfId="36692"/>
    <cellStyle name="Prozent 4 3 3 2 3 4" xfId="50183"/>
    <cellStyle name="Prozent 4 3 3 2 4" xfId="13113"/>
    <cellStyle name="Prozent 4 3 3 2 4 2" xfId="26564"/>
    <cellStyle name="Prozent 4 3 3 2 4 3" xfId="40048"/>
    <cellStyle name="Prozent 4 3 3 2 4 4" xfId="53539"/>
    <cellStyle name="Prozent 4 3 3 2 5" xfId="16495"/>
    <cellStyle name="Prozent 4 3 3 2 6" xfId="29979"/>
    <cellStyle name="Prozent 4 3 3 2 7" xfId="43470"/>
    <cellStyle name="Prozent 4 3 3 3" xfId="5274"/>
    <cellStyle name="Prozent 4 3 3 3 2" xfId="18725"/>
    <cellStyle name="Prozent 4 3 3 3 3" xfId="32209"/>
    <cellStyle name="Prozent 4 3 3 3 4" xfId="45700"/>
    <cellStyle name="Prozent 4 3 3 4" xfId="8630"/>
    <cellStyle name="Prozent 4 3 3 4 2" xfId="22081"/>
    <cellStyle name="Prozent 4 3 3 4 3" xfId="35565"/>
    <cellStyle name="Prozent 4 3 3 4 4" xfId="49056"/>
    <cellStyle name="Prozent 4 3 3 5" xfId="11986"/>
    <cellStyle name="Prozent 4 3 3 5 2" xfId="25437"/>
    <cellStyle name="Prozent 4 3 3 5 3" xfId="38921"/>
    <cellStyle name="Prozent 4 3 3 5 4" xfId="52412"/>
    <cellStyle name="Prozent 4 3 3 6" xfId="15368"/>
    <cellStyle name="Prozent 4 3 3 7" xfId="28852"/>
    <cellStyle name="Prozent 4 3 3 8" xfId="42343"/>
    <cellStyle name="Prozent 4 3 4" xfId="2479"/>
    <cellStyle name="Prozent 4 3 4 2" xfId="5841"/>
    <cellStyle name="Prozent 4 3 4 2 2" xfId="19292"/>
    <cellStyle name="Prozent 4 3 4 2 3" xfId="32776"/>
    <cellStyle name="Prozent 4 3 4 2 4" xfId="46267"/>
    <cellStyle name="Prozent 4 3 4 3" xfId="9197"/>
    <cellStyle name="Prozent 4 3 4 3 2" xfId="22648"/>
    <cellStyle name="Prozent 4 3 4 3 3" xfId="36132"/>
    <cellStyle name="Prozent 4 3 4 3 4" xfId="49623"/>
    <cellStyle name="Prozent 4 3 4 4" xfId="12553"/>
    <cellStyle name="Prozent 4 3 4 4 2" xfId="26004"/>
    <cellStyle name="Prozent 4 3 4 4 3" xfId="39488"/>
    <cellStyle name="Prozent 4 3 4 4 4" xfId="52979"/>
    <cellStyle name="Prozent 4 3 4 5" xfId="15935"/>
    <cellStyle name="Prozent 4 3 4 6" xfId="29419"/>
    <cellStyle name="Prozent 4 3 4 7" xfId="42910"/>
    <cellStyle name="Prozent 4 3 5" xfId="3585"/>
    <cellStyle name="Prozent 4 3 5 2" xfId="6946"/>
    <cellStyle name="Prozent 4 3 5 2 2" xfId="20397"/>
    <cellStyle name="Prozent 4 3 5 2 3" xfId="33881"/>
    <cellStyle name="Prozent 4 3 5 2 4" xfId="47372"/>
    <cellStyle name="Prozent 4 3 5 3" xfId="10302"/>
    <cellStyle name="Prozent 4 3 5 3 2" xfId="23753"/>
    <cellStyle name="Prozent 4 3 5 3 3" xfId="37237"/>
    <cellStyle name="Prozent 4 3 5 3 4" xfId="50728"/>
    <cellStyle name="Prozent 4 3 5 4" xfId="13658"/>
    <cellStyle name="Prozent 4 3 5 4 2" xfId="27109"/>
    <cellStyle name="Prozent 4 3 5 4 3" xfId="40593"/>
    <cellStyle name="Prozent 4 3 5 4 4" xfId="54084"/>
    <cellStyle name="Prozent 4 3 5 5" xfId="17040"/>
    <cellStyle name="Prozent 4 3 5 6" xfId="30524"/>
    <cellStyle name="Prozent 4 3 5 7" xfId="44015"/>
    <cellStyle name="Prozent 4 3 6" xfId="4165"/>
    <cellStyle name="Prozent 4 3 6 2" xfId="7522"/>
    <cellStyle name="Prozent 4 3 6 2 2" xfId="20973"/>
    <cellStyle name="Prozent 4 3 6 2 3" xfId="34457"/>
    <cellStyle name="Prozent 4 3 6 2 4" xfId="47948"/>
    <cellStyle name="Prozent 4 3 6 3" xfId="10878"/>
    <cellStyle name="Prozent 4 3 6 3 2" xfId="24329"/>
    <cellStyle name="Prozent 4 3 6 3 3" xfId="37813"/>
    <cellStyle name="Prozent 4 3 6 3 4" xfId="51304"/>
    <cellStyle name="Prozent 4 3 6 4" xfId="14234"/>
    <cellStyle name="Prozent 4 3 6 4 2" xfId="27685"/>
    <cellStyle name="Prozent 4 3 6 4 3" xfId="41169"/>
    <cellStyle name="Prozent 4 3 6 4 4" xfId="54660"/>
    <cellStyle name="Prozent 4 3 6 5" xfId="17616"/>
    <cellStyle name="Prozent 4 3 6 6" xfId="31100"/>
    <cellStyle name="Prozent 4 3 6 7" xfId="44591"/>
    <cellStyle name="Prozent 4 3 7" xfId="4715"/>
    <cellStyle name="Prozent 4 3 7 2" xfId="18166"/>
    <cellStyle name="Prozent 4 3 7 3" xfId="31650"/>
    <cellStyle name="Prozent 4 3 7 4" xfId="45141"/>
    <cellStyle name="Prozent 4 3 8" xfId="8071"/>
    <cellStyle name="Prozent 4 3 8 2" xfId="21522"/>
    <cellStyle name="Prozent 4 3 8 3" xfId="35006"/>
    <cellStyle name="Prozent 4 3 8 4" xfId="48497"/>
    <cellStyle name="Prozent 4 3 9" xfId="11427"/>
    <cellStyle name="Prozent 4 3 9 2" xfId="24878"/>
    <cellStyle name="Prozent 4 3 9 3" xfId="38362"/>
    <cellStyle name="Prozent 4 3 9 4" xfId="51853"/>
    <cellStyle name="Prozent 5" xfId="1096"/>
    <cellStyle name="Prozent 6" xfId="1169"/>
    <cellStyle name="Prozent 6 10" xfId="11253"/>
    <cellStyle name="Prozent 6 10 2" xfId="24704"/>
    <cellStyle name="Prozent 6 10 3" xfId="38188"/>
    <cellStyle name="Prozent 6 10 4" xfId="51679"/>
    <cellStyle name="Prozent 6 11" xfId="14634"/>
    <cellStyle name="Prozent 6 12" xfId="28117"/>
    <cellStyle name="Prozent 6 13" xfId="41608"/>
    <cellStyle name="Prozent 6 2" xfId="1263"/>
    <cellStyle name="Prozent 6 2 10" xfId="14736"/>
    <cellStyle name="Prozent 6 2 11" xfId="28219"/>
    <cellStyle name="Prozent 6 2 12" xfId="41710"/>
    <cellStyle name="Prozent 6 2 2" xfId="1501"/>
    <cellStyle name="Prozent 6 2 2 10" xfId="28469"/>
    <cellStyle name="Prozent 6 2 2 11" xfId="41960"/>
    <cellStyle name="Prozent 6 2 2 2" xfId="2077"/>
    <cellStyle name="Prozent 6 2 2 2 2" xfId="3218"/>
    <cellStyle name="Prozent 6 2 2 2 2 2" xfId="6579"/>
    <cellStyle name="Prozent 6 2 2 2 2 2 2" xfId="20030"/>
    <cellStyle name="Prozent 6 2 2 2 2 2 3" xfId="33514"/>
    <cellStyle name="Prozent 6 2 2 2 2 2 4" xfId="47005"/>
    <cellStyle name="Prozent 6 2 2 2 2 3" xfId="9935"/>
    <cellStyle name="Prozent 6 2 2 2 2 3 2" xfId="23386"/>
    <cellStyle name="Prozent 6 2 2 2 2 3 3" xfId="36870"/>
    <cellStyle name="Prozent 6 2 2 2 2 3 4" xfId="50361"/>
    <cellStyle name="Prozent 6 2 2 2 2 4" xfId="13291"/>
    <cellStyle name="Prozent 6 2 2 2 2 4 2" xfId="26742"/>
    <cellStyle name="Prozent 6 2 2 2 2 4 3" xfId="40226"/>
    <cellStyle name="Prozent 6 2 2 2 2 4 4" xfId="53717"/>
    <cellStyle name="Prozent 6 2 2 2 2 5" xfId="16673"/>
    <cellStyle name="Prozent 6 2 2 2 2 6" xfId="30157"/>
    <cellStyle name="Prozent 6 2 2 2 2 7" xfId="43648"/>
    <cellStyle name="Prozent 6 2 2 2 3" xfId="5452"/>
    <cellStyle name="Prozent 6 2 2 2 3 2" xfId="18903"/>
    <cellStyle name="Prozent 6 2 2 2 3 3" xfId="32387"/>
    <cellStyle name="Prozent 6 2 2 2 3 4" xfId="45878"/>
    <cellStyle name="Prozent 6 2 2 2 4" xfId="8808"/>
    <cellStyle name="Prozent 6 2 2 2 4 2" xfId="22259"/>
    <cellStyle name="Prozent 6 2 2 2 4 3" xfId="35743"/>
    <cellStyle name="Prozent 6 2 2 2 4 4" xfId="49234"/>
    <cellStyle name="Prozent 6 2 2 2 5" xfId="12164"/>
    <cellStyle name="Prozent 6 2 2 2 5 2" xfId="25615"/>
    <cellStyle name="Prozent 6 2 2 2 5 3" xfId="39099"/>
    <cellStyle name="Prozent 6 2 2 2 5 4" xfId="52590"/>
    <cellStyle name="Prozent 6 2 2 2 6" xfId="15546"/>
    <cellStyle name="Prozent 6 2 2 2 7" xfId="29030"/>
    <cellStyle name="Prozent 6 2 2 2 8" xfId="42521"/>
    <cellStyle name="Prozent 6 2 2 3" xfId="2658"/>
    <cellStyle name="Prozent 6 2 2 3 2" xfId="6019"/>
    <cellStyle name="Prozent 6 2 2 3 2 2" xfId="19470"/>
    <cellStyle name="Prozent 6 2 2 3 2 3" xfId="32954"/>
    <cellStyle name="Prozent 6 2 2 3 2 4" xfId="46445"/>
    <cellStyle name="Prozent 6 2 2 3 3" xfId="9375"/>
    <cellStyle name="Prozent 6 2 2 3 3 2" xfId="22826"/>
    <cellStyle name="Prozent 6 2 2 3 3 3" xfId="36310"/>
    <cellStyle name="Prozent 6 2 2 3 3 4" xfId="49801"/>
    <cellStyle name="Prozent 6 2 2 3 4" xfId="12731"/>
    <cellStyle name="Prozent 6 2 2 3 4 2" xfId="26182"/>
    <cellStyle name="Prozent 6 2 2 3 4 3" xfId="39666"/>
    <cellStyle name="Prozent 6 2 2 3 4 4" xfId="53157"/>
    <cellStyle name="Prozent 6 2 2 3 5" xfId="16113"/>
    <cellStyle name="Prozent 6 2 2 3 6" xfId="29597"/>
    <cellStyle name="Prozent 6 2 2 3 7" xfId="43088"/>
    <cellStyle name="Prozent 6 2 2 4" xfId="3763"/>
    <cellStyle name="Prozent 6 2 2 4 2" xfId="7124"/>
    <cellStyle name="Prozent 6 2 2 4 2 2" xfId="20575"/>
    <cellStyle name="Prozent 6 2 2 4 2 3" xfId="34059"/>
    <cellStyle name="Prozent 6 2 2 4 2 4" xfId="47550"/>
    <cellStyle name="Prozent 6 2 2 4 3" xfId="10480"/>
    <cellStyle name="Prozent 6 2 2 4 3 2" xfId="23931"/>
    <cellStyle name="Prozent 6 2 2 4 3 3" xfId="37415"/>
    <cellStyle name="Prozent 6 2 2 4 3 4" xfId="50906"/>
    <cellStyle name="Prozent 6 2 2 4 4" xfId="13836"/>
    <cellStyle name="Prozent 6 2 2 4 4 2" xfId="27287"/>
    <cellStyle name="Prozent 6 2 2 4 4 3" xfId="40771"/>
    <cellStyle name="Prozent 6 2 2 4 4 4" xfId="54262"/>
    <cellStyle name="Prozent 6 2 2 4 5" xfId="17218"/>
    <cellStyle name="Prozent 6 2 2 4 6" xfId="30702"/>
    <cellStyle name="Prozent 6 2 2 4 7" xfId="44193"/>
    <cellStyle name="Prozent 6 2 2 5" xfId="4343"/>
    <cellStyle name="Prozent 6 2 2 5 2" xfId="7700"/>
    <cellStyle name="Prozent 6 2 2 5 2 2" xfId="21151"/>
    <cellStyle name="Prozent 6 2 2 5 2 3" xfId="34635"/>
    <cellStyle name="Prozent 6 2 2 5 2 4" xfId="48126"/>
    <cellStyle name="Prozent 6 2 2 5 3" xfId="11056"/>
    <cellStyle name="Prozent 6 2 2 5 3 2" xfId="24507"/>
    <cellStyle name="Prozent 6 2 2 5 3 3" xfId="37991"/>
    <cellStyle name="Prozent 6 2 2 5 3 4" xfId="51482"/>
    <cellStyle name="Prozent 6 2 2 5 4" xfId="14412"/>
    <cellStyle name="Prozent 6 2 2 5 4 2" xfId="27863"/>
    <cellStyle name="Prozent 6 2 2 5 4 3" xfId="41347"/>
    <cellStyle name="Prozent 6 2 2 5 4 4" xfId="54838"/>
    <cellStyle name="Prozent 6 2 2 5 5" xfId="17794"/>
    <cellStyle name="Prozent 6 2 2 5 6" xfId="31278"/>
    <cellStyle name="Prozent 6 2 2 5 7" xfId="44769"/>
    <cellStyle name="Prozent 6 2 2 6" xfId="4893"/>
    <cellStyle name="Prozent 6 2 2 6 2" xfId="18344"/>
    <cellStyle name="Prozent 6 2 2 6 3" xfId="31828"/>
    <cellStyle name="Prozent 6 2 2 6 4" xfId="45319"/>
    <cellStyle name="Prozent 6 2 2 7" xfId="8249"/>
    <cellStyle name="Prozent 6 2 2 7 2" xfId="21700"/>
    <cellStyle name="Prozent 6 2 2 7 3" xfId="35184"/>
    <cellStyle name="Prozent 6 2 2 7 4" xfId="48675"/>
    <cellStyle name="Prozent 6 2 2 8" xfId="11605"/>
    <cellStyle name="Prozent 6 2 2 8 2" xfId="25056"/>
    <cellStyle name="Prozent 6 2 2 8 3" xfId="38540"/>
    <cellStyle name="Prozent 6 2 2 8 4" xfId="52031"/>
    <cellStyle name="Prozent 6 2 2 9" xfId="14986"/>
    <cellStyle name="Prozent 6 2 3" xfId="1828"/>
    <cellStyle name="Prozent 6 2 3 2" xfId="2968"/>
    <cellStyle name="Prozent 6 2 3 2 2" xfId="6329"/>
    <cellStyle name="Prozent 6 2 3 2 2 2" xfId="19780"/>
    <cellStyle name="Prozent 6 2 3 2 2 3" xfId="33264"/>
    <cellStyle name="Prozent 6 2 3 2 2 4" xfId="46755"/>
    <cellStyle name="Prozent 6 2 3 2 3" xfId="9685"/>
    <cellStyle name="Prozent 6 2 3 2 3 2" xfId="23136"/>
    <cellStyle name="Prozent 6 2 3 2 3 3" xfId="36620"/>
    <cellStyle name="Prozent 6 2 3 2 3 4" xfId="50111"/>
    <cellStyle name="Prozent 6 2 3 2 4" xfId="13041"/>
    <cellStyle name="Prozent 6 2 3 2 4 2" xfId="26492"/>
    <cellStyle name="Prozent 6 2 3 2 4 3" xfId="39976"/>
    <cellStyle name="Prozent 6 2 3 2 4 4" xfId="53467"/>
    <cellStyle name="Prozent 6 2 3 2 5" xfId="16423"/>
    <cellStyle name="Prozent 6 2 3 2 6" xfId="29907"/>
    <cellStyle name="Prozent 6 2 3 2 7" xfId="43398"/>
    <cellStyle name="Prozent 6 2 3 3" xfId="5202"/>
    <cellStyle name="Prozent 6 2 3 3 2" xfId="18653"/>
    <cellStyle name="Prozent 6 2 3 3 3" xfId="32137"/>
    <cellStyle name="Prozent 6 2 3 3 4" xfId="45628"/>
    <cellStyle name="Prozent 6 2 3 4" xfId="8558"/>
    <cellStyle name="Prozent 6 2 3 4 2" xfId="22009"/>
    <cellStyle name="Prozent 6 2 3 4 3" xfId="35493"/>
    <cellStyle name="Prozent 6 2 3 4 4" xfId="48984"/>
    <cellStyle name="Prozent 6 2 3 5" xfId="11914"/>
    <cellStyle name="Prozent 6 2 3 5 2" xfId="25365"/>
    <cellStyle name="Prozent 6 2 3 5 3" xfId="38849"/>
    <cellStyle name="Prozent 6 2 3 5 4" xfId="52340"/>
    <cellStyle name="Prozent 6 2 3 6" xfId="15296"/>
    <cellStyle name="Prozent 6 2 3 7" xfId="28780"/>
    <cellStyle name="Prozent 6 2 3 8" xfId="42271"/>
    <cellStyle name="Prozent 6 2 4" xfId="2407"/>
    <cellStyle name="Prozent 6 2 4 2" xfId="5769"/>
    <cellStyle name="Prozent 6 2 4 2 2" xfId="19220"/>
    <cellStyle name="Prozent 6 2 4 2 3" xfId="32704"/>
    <cellStyle name="Prozent 6 2 4 2 4" xfId="46195"/>
    <cellStyle name="Prozent 6 2 4 3" xfId="9125"/>
    <cellStyle name="Prozent 6 2 4 3 2" xfId="22576"/>
    <cellStyle name="Prozent 6 2 4 3 3" xfId="36060"/>
    <cellStyle name="Prozent 6 2 4 3 4" xfId="49551"/>
    <cellStyle name="Prozent 6 2 4 4" xfId="12481"/>
    <cellStyle name="Prozent 6 2 4 4 2" xfId="25932"/>
    <cellStyle name="Prozent 6 2 4 4 3" xfId="39416"/>
    <cellStyle name="Prozent 6 2 4 4 4" xfId="52907"/>
    <cellStyle name="Prozent 6 2 4 5" xfId="15863"/>
    <cellStyle name="Prozent 6 2 4 6" xfId="29347"/>
    <cellStyle name="Prozent 6 2 4 7" xfId="42838"/>
    <cellStyle name="Prozent 6 2 5" xfId="3513"/>
    <cellStyle name="Prozent 6 2 5 2" xfId="6874"/>
    <cellStyle name="Prozent 6 2 5 2 2" xfId="20325"/>
    <cellStyle name="Prozent 6 2 5 2 3" xfId="33809"/>
    <cellStyle name="Prozent 6 2 5 2 4" xfId="47300"/>
    <cellStyle name="Prozent 6 2 5 3" xfId="10230"/>
    <cellStyle name="Prozent 6 2 5 3 2" xfId="23681"/>
    <cellStyle name="Prozent 6 2 5 3 3" xfId="37165"/>
    <cellStyle name="Prozent 6 2 5 3 4" xfId="50656"/>
    <cellStyle name="Prozent 6 2 5 4" xfId="13586"/>
    <cellStyle name="Prozent 6 2 5 4 2" xfId="27037"/>
    <cellStyle name="Prozent 6 2 5 4 3" xfId="40521"/>
    <cellStyle name="Prozent 6 2 5 4 4" xfId="54012"/>
    <cellStyle name="Prozent 6 2 5 5" xfId="16968"/>
    <cellStyle name="Prozent 6 2 5 6" xfId="30452"/>
    <cellStyle name="Prozent 6 2 5 7" xfId="43943"/>
    <cellStyle name="Prozent 6 2 6" xfId="4093"/>
    <cellStyle name="Prozent 6 2 6 2" xfId="7450"/>
    <cellStyle name="Prozent 6 2 6 2 2" xfId="20901"/>
    <cellStyle name="Prozent 6 2 6 2 3" xfId="34385"/>
    <cellStyle name="Prozent 6 2 6 2 4" xfId="47876"/>
    <cellStyle name="Prozent 6 2 6 3" xfId="10806"/>
    <cellStyle name="Prozent 6 2 6 3 2" xfId="24257"/>
    <cellStyle name="Prozent 6 2 6 3 3" xfId="37741"/>
    <cellStyle name="Prozent 6 2 6 3 4" xfId="51232"/>
    <cellStyle name="Prozent 6 2 6 4" xfId="14162"/>
    <cellStyle name="Prozent 6 2 6 4 2" xfId="27613"/>
    <cellStyle name="Prozent 6 2 6 4 3" xfId="41097"/>
    <cellStyle name="Prozent 6 2 6 4 4" xfId="54588"/>
    <cellStyle name="Prozent 6 2 6 5" xfId="17544"/>
    <cellStyle name="Prozent 6 2 6 6" xfId="31028"/>
    <cellStyle name="Prozent 6 2 6 7" xfId="44519"/>
    <cellStyle name="Prozent 6 2 7" xfId="4643"/>
    <cellStyle name="Prozent 6 2 7 2" xfId="18094"/>
    <cellStyle name="Prozent 6 2 7 3" xfId="31578"/>
    <cellStyle name="Prozent 6 2 7 4" xfId="45069"/>
    <cellStyle name="Prozent 6 2 8" xfId="7999"/>
    <cellStyle name="Prozent 6 2 8 2" xfId="21450"/>
    <cellStyle name="Prozent 6 2 8 3" xfId="34934"/>
    <cellStyle name="Prozent 6 2 8 4" xfId="48425"/>
    <cellStyle name="Prozent 6 2 9" xfId="11355"/>
    <cellStyle name="Prozent 6 2 9 2" xfId="24806"/>
    <cellStyle name="Prozent 6 2 9 3" xfId="38290"/>
    <cellStyle name="Prozent 6 2 9 4" xfId="51781"/>
    <cellStyle name="Prozent 6 3" xfId="1403"/>
    <cellStyle name="Prozent 6 3 10" xfId="28368"/>
    <cellStyle name="Prozent 6 3 11" xfId="41859"/>
    <cellStyle name="Prozent 6 3 2" xfId="1977"/>
    <cellStyle name="Prozent 6 3 2 2" xfId="3117"/>
    <cellStyle name="Prozent 6 3 2 2 2" xfId="6478"/>
    <cellStyle name="Prozent 6 3 2 2 2 2" xfId="19929"/>
    <cellStyle name="Prozent 6 3 2 2 2 3" xfId="33413"/>
    <cellStyle name="Prozent 6 3 2 2 2 4" xfId="46904"/>
    <cellStyle name="Prozent 6 3 2 2 3" xfId="9834"/>
    <cellStyle name="Prozent 6 3 2 2 3 2" xfId="23285"/>
    <cellStyle name="Prozent 6 3 2 2 3 3" xfId="36769"/>
    <cellStyle name="Prozent 6 3 2 2 3 4" xfId="50260"/>
    <cellStyle name="Prozent 6 3 2 2 4" xfId="13190"/>
    <cellStyle name="Prozent 6 3 2 2 4 2" xfId="26641"/>
    <cellStyle name="Prozent 6 3 2 2 4 3" xfId="40125"/>
    <cellStyle name="Prozent 6 3 2 2 4 4" xfId="53616"/>
    <cellStyle name="Prozent 6 3 2 2 5" xfId="16572"/>
    <cellStyle name="Prozent 6 3 2 2 6" xfId="30056"/>
    <cellStyle name="Prozent 6 3 2 2 7" xfId="43547"/>
    <cellStyle name="Prozent 6 3 2 3" xfId="5351"/>
    <cellStyle name="Prozent 6 3 2 3 2" xfId="18802"/>
    <cellStyle name="Prozent 6 3 2 3 3" xfId="32286"/>
    <cellStyle name="Prozent 6 3 2 3 4" xfId="45777"/>
    <cellStyle name="Prozent 6 3 2 4" xfId="8707"/>
    <cellStyle name="Prozent 6 3 2 4 2" xfId="22158"/>
    <cellStyle name="Prozent 6 3 2 4 3" xfId="35642"/>
    <cellStyle name="Prozent 6 3 2 4 4" xfId="49133"/>
    <cellStyle name="Prozent 6 3 2 5" xfId="12063"/>
    <cellStyle name="Prozent 6 3 2 5 2" xfId="25514"/>
    <cellStyle name="Prozent 6 3 2 5 3" xfId="38998"/>
    <cellStyle name="Prozent 6 3 2 5 4" xfId="52489"/>
    <cellStyle name="Prozent 6 3 2 6" xfId="15445"/>
    <cellStyle name="Prozent 6 3 2 7" xfId="28929"/>
    <cellStyle name="Prozent 6 3 2 8" xfId="42420"/>
    <cellStyle name="Prozent 6 3 3" xfId="2557"/>
    <cellStyle name="Prozent 6 3 3 2" xfId="5918"/>
    <cellStyle name="Prozent 6 3 3 2 2" xfId="19369"/>
    <cellStyle name="Prozent 6 3 3 2 3" xfId="32853"/>
    <cellStyle name="Prozent 6 3 3 2 4" xfId="46344"/>
    <cellStyle name="Prozent 6 3 3 3" xfId="9274"/>
    <cellStyle name="Prozent 6 3 3 3 2" xfId="22725"/>
    <cellStyle name="Prozent 6 3 3 3 3" xfId="36209"/>
    <cellStyle name="Prozent 6 3 3 3 4" xfId="49700"/>
    <cellStyle name="Prozent 6 3 3 4" xfId="12630"/>
    <cellStyle name="Prozent 6 3 3 4 2" xfId="26081"/>
    <cellStyle name="Prozent 6 3 3 4 3" xfId="39565"/>
    <cellStyle name="Prozent 6 3 3 4 4" xfId="53056"/>
    <cellStyle name="Prozent 6 3 3 5" xfId="16012"/>
    <cellStyle name="Prozent 6 3 3 6" xfId="29496"/>
    <cellStyle name="Prozent 6 3 3 7" xfId="42987"/>
    <cellStyle name="Prozent 6 3 4" xfId="3662"/>
    <cellStyle name="Prozent 6 3 4 2" xfId="7023"/>
    <cellStyle name="Prozent 6 3 4 2 2" xfId="20474"/>
    <cellStyle name="Prozent 6 3 4 2 3" xfId="33958"/>
    <cellStyle name="Prozent 6 3 4 2 4" xfId="47449"/>
    <cellStyle name="Prozent 6 3 4 3" xfId="10379"/>
    <cellStyle name="Prozent 6 3 4 3 2" xfId="23830"/>
    <cellStyle name="Prozent 6 3 4 3 3" xfId="37314"/>
    <cellStyle name="Prozent 6 3 4 3 4" xfId="50805"/>
    <cellStyle name="Prozent 6 3 4 4" xfId="13735"/>
    <cellStyle name="Prozent 6 3 4 4 2" xfId="27186"/>
    <cellStyle name="Prozent 6 3 4 4 3" xfId="40670"/>
    <cellStyle name="Prozent 6 3 4 4 4" xfId="54161"/>
    <cellStyle name="Prozent 6 3 4 5" xfId="17117"/>
    <cellStyle name="Prozent 6 3 4 6" xfId="30601"/>
    <cellStyle name="Prozent 6 3 4 7" xfId="44092"/>
    <cellStyle name="Prozent 6 3 5" xfId="4242"/>
    <cellStyle name="Prozent 6 3 5 2" xfId="7599"/>
    <cellStyle name="Prozent 6 3 5 2 2" xfId="21050"/>
    <cellStyle name="Prozent 6 3 5 2 3" xfId="34534"/>
    <cellStyle name="Prozent 6 3 5 2 4" xfId="48025"/>
    <cellStyle name="Prozent 6 3 5 3" xfId="10955"/>
    <cellStyle name="Prozent 6 3 5 3 2" xfId="24406"/>
    <cellStyle name="Prozent 6 3 5 3 3" xfId="37890"/>
    <cellStyle name="Prozent 6 3 5 3 4" xfId="51381"/>
    <cellStyle name="Prozent 6 3 5 4" xfId="14311"/>
    <cellStyle name="Prozent 6 3 5 4 2" xfId="27762"/>
    <cellStyle name="Prozent 6 3 5 4 3" xfId="41246"/>
    <cellStyle name="Prozent 6 3 5 4 4" xfId="54737"/>
    <cellStyle name="Prozent 6 3 5 5" xfId="17693"/>
    <cellStyle name="Prozent 6 3 5 6" xfId="31177"/>
    <cellStyle name="Prozent 6 3 5 7" xfId="44668"/>
    <cellStyle name="Prozent 6 3 6" xfId="4792"/>
    <cellStyle name="Prozent 6 3 6 2" xfId="18243"/>
    <cellStyle name="Prozent 6 3 6 3" xfId="31727"/>
    <cellStyle name="Prozent 6 3 6 4" xfId="45218"/>
    <cellStyle name="Prozent 6 3 7" xfId="8148"/>
    <cellStyle name="Prozent 6 3 7 2" xfId="21599"/>
    <cellStyle name="Prozent 6 3 7 3" xfId="35083"/>
    <cellStyle name="Prozent 6 3 7 4" xfId="48574"/>
    <cellStyle name="Prozent 6 3 8" xfId="11504"/>
    <cellStyle name="Prozent 6 3 8 2" xfId="24955"/>
    <cellStyle name="Prozent 6 3 8 3" xfId="38439"/>
    <cellStyle name="Prozent 6 3 8 4" xfId="51930"/>
    <cellStyle name="Prozent 6 3 9" xfId="14885"/>
    <cellStyle name="Prozent 6 4" xfId="1728"/>
    <cellStyle name="Prozent 6 4 2" xfId="2867"/>
    <cellStyle name="Prozent 6 4 2 2" xfId="6228"/>
    <cellStyle name="Prozent 6 4 2 2 2" xfId="19679"/>
    <cellStyle name="Prozent 6 4 2 2 3" xfId="33163"/>
    <cellStyle name="Prozent 6 4 2 2 4" xfId="46654"/>
    <cellStyle name="Prozent 6 4 2 3" xfId="9584"/>
    <cellStyle name="Prozent 6 4 2 3 2" xfId="23035"/>
    <cellStyle name="Prozent 6 4 2 3 3" xfId="36519"/>
    <cellStyle name="Prozent 6 4 2 3 4" xfId="50010"/>
    <cellStyle name="Prozent 6 4 2 4" xfId="12940"/>
    <cellStyle name="Prozent 6 4 2 4 2" xfId="26391"/>
    <cellStyle name="Prozent 6 4 2 4 3" xfId="39875"/>
    <cellStyle name="Prozent 6 4 2 4 4" xfId="53366"/>
    <cellStyle name="Prozent 6 4 2 5" xfId="16322"/>
    <cellStyle name="Prozent 6 4 2 6" xfId="29806"/>
    <cellStyle name="Prozent 6 4 2 7" xfId="43297"/>
    <cellStyle name="Prozent 6 4 3" xfId="5101"/>
    <cellStyle name="Prozent 6 4 3 2" xfId="18552"/>
    <cellStyle name="Prozent 6 4 3 3" xfId="32036"/>
    <cellStyle name="Prozent 6 4 3 4" xfId="45527"/>
    <cellStyle name="Prozent 6 4 4" xfId="8457"/>
    <cellStyle name="Prozent 6 4 4 2" xfId="21908"/>
    <cellStyle name="Prozent 6 4 4 3" xfId="35392"/>
    <cellStyle name="Prozent 6 4 4 4" xfId="48883"/>
    <cellStyle name="Prozent 6 4 5" xfId="11813"/>
    <cellStyle name="Prozent 6 4 5 2" xfId="25264"/>
    <cellStyle name="Prozent 6 4 5 3" xfId="38748"/>
    <cellStyle name="Prozent 6 4 5 4" xfId="52239"/>
    <cellStyle name="Prozent 6 4 6" xfId="15195"/>
    <cellStyle name="Prozent 6 4 7" xfId="28679"/>
    <cellStyle name="Prozent 6 4 8" xfId="42170"/>
    <cellStyle name="Prozent 6 5" xfId="2305"/>
    <cellStyle name="Prozent 6 5 2" xfId="5667"/>
    <cellStyle name="Prozent 6 5 2 2" xfId="19118"/>
    <cellStyle name="Prozent 6 5 2 3" xfId="32602"/>
    <cellStyle name="Prozent 6 5 2 4" xfId="46093"/>
    <cellStyle name="Prozent 6 5 3" xfId="9023"/>
    <cellStyle name="Prozent 6 5 3 2" xfId="22474"/>
    <cellStyle name="Prozent 6 5 3 3" xfId="35958"/>
    <cellStyle name="Prozent 6 5 3 4" xfId="49449"/>
    <cellStyle name="Prozent 6 5 4" xfId="12379"/>
    <cellStyle name="Prozent 6 5 4 2" xfId="25830"/>
    <cellStyle name="Prozent 6 5 4 3" xfId="39314"/>
    <cellStyle name="Prozent 6 5 4 4" xfId="52805"/>
    <cellStyle name="Prozent 6 5 5" xfId="15761"/>
    <cellStyle name="Prozent 6 5 6" xfId="29245"/>
    <cellStyle name="Prozent 6 5 7" xfId="42736"/>
    <cellStyle name="Prozent 6 6" xfId="3411"/>
    <cellStyle name="Prozent 6 6 2" xfId="6772"/>
    <cellStyle name="Prozent 6 6 2 2" xfId="20223"/>
    <cellStyle name="Prozent 6 6 2 3" xfId="33707"/>
    <cellStyle name="Prozent 6 6 2 4" xfId="47198"/>
    <cellStyle name="Prozent 6 6 3" xfId="10128"/>
    <cellStyle name="Prozent 6 6 3 2" xfId="23579"/>
    <cellStyle name="Prozent 6 6 3 3" xfId="37063"/>
    <cellStyle name="Prozent 6 6 3 4" xfId="50554"/>
    <cellStyle name="Prozent 6 6 4" xfId="13484"/>
    <cellStyle name="Prozent 6 6 4 2" xfId="26935"/>
    <cellStyle name="Prozent 6 6 4 3" xfId="40419"/>
    <cellStyle name="Prozent 6 6 4 4" xfId="53910"/>
    <cellStyle name="Prozent 6 6 5" xfId="16866"/>
    <cellStyle name="Prozent 6 6 6" xfId="30350"/>
    <cellStyle name="Prozent 6 6 7" xfId="43841"/>
    <cellStyle name="Prozent 6 7" xfId="3991"/>
    <cellStyle name="Prozent 6 7 2" xfId="7348"/>
    <cellStyle name="Prozent 6 7 2 2" xfId="20799"/>
    <cellStyle name="Prozent 6 7 2 3" xfId="34283"/>
    <cellStyle name="Prozent 6 7 2 4" xfId="47774"/>
    <cellStyle name="Prozent 6 7 3" xfId="10704"/>
    <cellStyle name="Prozent 6 7 3 2" xfId="24155"/>
    <cellStyle name="Prozent 6 7 3 3" xfId="37639"/>
    <cellStyle name="Prozent 6 7 3 4" xfId="51130"/>
    <cellStyle name="Prozent 6 7 4" xfId="14060"/>
    <cellStyle name="Prozent 6 7 4 2" xfId="27511"/>
    <cellStyle name="Prozent 6 7 4 3" xfId="40995"/>
    <cellStyle name="Prozent 6 7 4 4" xfId="54486"/>
    <cellStyle name="Prozent 6 7 5" xfId="17442"/>
    <cellStyle name="Prozent 6 7 6" xfId="30926"/>
    <cellStyle name="Prozent 6 7 7" xfId="44417"/>
    <cellStyle name="Prozent 6 8" xfId="4541"/>
    <cellStyle name="Prozent 6 8 2" xfId="17992"/>
    <cellStyle name="Prozent 6 8 3" xfId="31476"/>
    <cellStyle name="Prozent 6 8 4" xfId="44967"/>
    <cellStyle name="Prozent 6 9" xfId="7897"/>
    <cellStyle name="Prozent 6 9 2" xfId="21348"/>
    <cellStyle name="Prozent 6 9 3" xfId="34832"/>
    <cellStyle name="Prozent 6 9 4" xfId="48323"/>
    <cellStyle name="Prozent 7" xfId="1188"/>
    <cellStyle name="Prozent 7 10" xfId="11272"/>
    <cellStyle name="Prozent 7 10 2" xfId="24723"/>
    <cellStyle name="Prozent 7 10 3" xfId="38207"/>
    <cellStyle name="Prozent 7 10 4" xfId="51698"/>
    <cellStyle name="Prozent 7 11" xfId="14653"/>
    <cellStyle name="Prozent 7 12" xfId="28136"/>
    <cellStyle name="Prozent 7 13" xfId="41627"/>
    <cellStyle name="Prozent 7 2" xfId="1282"/>
    <cellStyle name="Prozent 7 2 10" xfId="14755"/>
    <cellStyle name="Prozent 7 2 11" xfId="28238"/>
    <cellStyle name="Prozent 7 2 12" xfId="41729"/>
    <cellStyle name="Prozent 7 2 2" xfId="1520"/>
    <cellStyle name="Prozent 7 2 2 10" xfId="28488"/>
    <cellStyle name="Prozent 7 2 2 11" xfId="41979"/>
    <cellStyle name="Prozent 7 2 2 2" xfId="2096"/>
    <cellStyle name="Prozent 7 2 2 2 2" xfId="3237"/>
    <cellStyle name="Prozent 7 2 2 2 2 2" xfId="6598"/>
    <cellStyle name="Prozent 7 2 2 2 2 2 2" xfId="20049"/>
    <cellStyle name="Prozent 7 2 2 2 2 2 3" xfId="33533"/>
    <cellStyle name="Prozent 7 2 2 2 2 2 4" xfId="47024"/>
    <cellStyle name="Prozent 7 2 2 2 2 3" xfId="9954"/>
    <cellStyle name="Prozent 7 2 2 2 2 3 2" xfId="23405"/>
    <cellStyle name="Prozent 7 2 2 2 2 3 3" xfId="36889"/>
    <cellStyle name="Prozent 7 2 2 2 2 3 4" xfId="50380"/>
    <cellStyle name="Prozent 7 2 2 2 2 4" xfId="13310"/>
    <cellStyle name="Prozent 7 2 2 2 2 4 2" xfId="26761"/>
    <cellStyle name="Prozent 7 2 2 2 2 4 3" xfId="40245"/>
    <cellStyle name="Prozent 7 2 2 2 2 4 4" xfId="53736"/>
    <cellStyle name="Prozent 7 2 2 2 2 5" xfId="16692"/>
    <cellStyle name="Prozent 7 2 2 2 2 6" xfId="30176"/>
    <cellStyle name="Prozent 7 2 2 2 2 7" xfId="43667"/>
    <cellStyle name="Prozent 7 2 2 2 3" xfId="5471"/>
    <cellStyle name="Prozent 7 2 2 2 3 2" xfId="18922"/>
    <cellStyle name="Prozent 7 2 2 2 3 3" xfId="32406"/>
    <cellStyle name="Prozent 7 2 2 2 3 4" xfId="45897"/>
    <cellStyle name="Prozent 7 2 2 2 4" xfId="8827"/>
    <cellStyle name="Prozent 7 2 2 2 4 2" xfId="22278"/>
    <cellStyle name="Prozent 7 2 2 2 4 3" xfId="35762"/>
    <cellStyle name="Prozent 7 2 2 2 4 4" xfId="49253"/>
    <cellStyle name="Prozent 7 2 2 2 5" xfId="12183"/>
    <cellStyle name="Prozent 7 2 2 2 5 2" xfId="25634"/>
    <cellStyle name="Prozent 7 2 2 2 5 3" xfId="39118"/>
    <cellStyle name="Prozent 7 2 2 2 5 4" xfId="52609"/>
    <cellStyle name="Prozent 7 2 2 2 6" xfId="15565"/>
    <cellStyle name="Prozent 7 2 2 2 7" xfId="29049"/>
    <cellStyle name="Prozent 7 2 2 2 8" xfId="42540"/>
    <cellStyle name="Prozent 7 2 2 3" xfId="2677"/>
    <cellStyle name="Prozent 7 2 2 3 2" xfId="6038"/>
    <cellStyle name="Prozent 7 2 2 3 2 2" xfId="19489"/>
    <cellStyle name="Prozent 7 2 2 3 2 3" xfId="32973"/>
    <cellStyle name="Prozent 7 2 2 3 2 4" xfId="46464"/>
    <cellStyle name="Prozent 7 2 2 3 3" xfId="9394"/>
    <cellStyle name="Prozent 7 2 2 3 3 2" xfId="22845"/>
    <cellStyle name="Prozent 7 2 2 3 3 3" xfId="36329"/>
    <cellStyle name="Prozent 7 2 2 3 3 4" xfId="49820"/>
    <cellStyle name="Prozent 7 2 2 3 4" xfId="12750"/>
    <cellStyle name="Prozent 7 2 2 3 4 2" xfId="26201"/>
    <cellStyle name="Prozent 7 2 2 3 4 3" xfId="39685"/>
    <cellStyle name="Prozent 7 2 2 3 4 4" xfId="53176"/>
    <cellStyle name="Prozent 7 2 2 3 5" xfId="16132"/>
    <cellStyle name="Prozent 7 2 2 3 6" xfId="29616"/>
    <cellStyle name="Prozent 7 2 2 3 7" xfId="43107"/>
    <cellStyle name="Prozent 7 2 2 4" xfId="3782"/>
    <cellStyle name="Prozent 7 2 2 4 2" xfId="7143"/>
    <cellStyle name="Prozent 7 2 2 4 2 2" xfId="20594"/>
    <cellStyle name="Prozent 7 2 2 4 2 3" xfId="34078"/>
    <cellStyle name="Prozent 7 2 2 4 2 4" xfId="47569"/>
    <cellStyle name="Prozent 7 2 2 4 3" xfId="10499"/>
    <cellStyle name="Prozent 7 2 2 4 3 2" xfId="23950"/>
    <cellStyle name="Prozent 7 2 2 4 3 3" xfId="37434"/>
    <cellStyle name="Prozent 7 2 2 4 3 4" xfId="50925"/>
    <cellStyle name="Prozent 7 2 2 4 4" xfId="13855"/>
    <cellStyle name="Prozent 7 2 2 4 4 2" xfId="27306"/>
    <cellStyle name="Prozent 7 2 2 4 4 3" xfId="40790"/>
    <cellStyle name="Prozent 7 2 2 4 4 4" xfId="54281"/>
    <cellStyle name="Prozent 7 2 2 4 5" xfId="17237"/>
    <cellStyle name="Prozent 7 2 2 4 6" xfId="30721"/>
    <cellStyle name="Prozent 7 2 2 4 7" xfId="44212"/>
    <cellStyle name="Prozent 7 2 2 5" xfId="4362"/>
    <cellStyle name="Prozent 7 2 2 5 2" xfId="7719"/>
    <cellStyle name="Prozent 7 2 2 5 2 2" xfId="21170"/>
    <cellStyle name="Prozent 7 2 2 5 2 3" xfId="34654"/>
    <cellStyle name="Prozent 7 2 2 5 2 4" xfId="48145"/>
    <cellStyle name="Prozent 7 2 2 5 3" xfId="11075"/>
    <cellStyle name="Prozent 7 2 2 5 3 2" xfId="24526"/>
    <cellStyle name="Prozent 7 2 2 5 3 3" xfId="38010"/>
    <cellStyle name="Prozent 7 2 2 5 3 4" xfId="51501"/>
    <cellStyle name="Prozent 7 2 2 5 4" xfId="14431"/>
    <cellStyle name="Prozent 7 2 2 5 4 2" xfId="27882"/>
    <cellStyle name="Prozent 7 2 2 5 4 3" xfId="41366"/>
    <cellStyle name="Prozent 7 2 2 5 4 4" xfId="54857"/>
    <cellStyle name="Prozent 7 2 2 5 5" xfId="17813"/>
    <cellStyle name="Prozent 7 2 2 5 6" xfId="31297"/>
    <cellStyle name="Prozent 7 2 2 5 7" xfId="44788"/>
    <cellStyle name="Prozent 7 2 2 6" xfId="4912"/>
    <cellStyle name="Prozent 7 2 2 6 2" xfId="18363"/>
    <cellStyle name="Prozent 7 2 2 6 3" xfId="31847"/>
    <cellStyle name="Prozent 7 2 2 6 4" xfId="45338"/>
    <cellStyle name="Prozent 7 2 2 7" xfId="8268"/>
    <cellStyle name="Prozent 7 2 2 7 2" xfId="21719"/>
    <cellStyle name="Prozent 7 2 2 7 3" xfId="35203"/>
    <cellStyle name="Prozent 7 2 2 7 4" xfId="48694"/>
    <cellStyle name="Prozent 7 2 2 8" xfId="11624"/>
    <cellStyle name="Prozent 7 2 2 8 2" xfId="25075"/>
    <cellStyle name="Prozent 7 2 2 8 3" xfId="38559"/>
    <cellStyle name="Prozent 7 2 2 8 4" xfId="52050"/>
    <cellStyle name="Prozent 7 2 2 9" xfId="15005"/>
    <cellStyle name="Prozent 7 2 3" xfId="1847"/>
    <cellStyle name="Prozent 7 2 3 2" xfId="2987"/>
    <cellStyle name="Prozent 7 2 3 2 2" xfId="6348"/>
    <cellStyle name="Prozent 7 2 3 2 2 2" xfId="19799"/>
    <cellStyle name="Prozent 7 2 3 2 2 3" xfId="33283"/>
    <cellStyle name="Prozent 7 2 3 2 2 4" xfId="46774"/>
    <cellStyle name="Prozent 7 2 3 2 3" xfId="9704"/>
    <cellStyle name="Prozent 7 2 3 2 3 2" xfId="23155"/>
    <cellStyle name="Prozent 7 2 3 2 3 3" xfId="36639"/>
    <cellStyle name="Prozent 7 2 3 2 3 4" xfId="50130"/>
    <cellStyle name="Prozent 7 2 3 2 4" xfId="13060"/>
    <cellStyle name="Prozent 7 2 3 2 4 2" xfId="26511"/>
    <cellStyle name="Prozent 7 2 3 2 4 3" xfId="39995"/>
    <cellStyle name="Prozent 7 2 3 2 4 4" xfId="53486"/>
    <cellStyle name="Prozent 7 2 3 2 5" xfId="16442"/>
    <cellStyle name="Prozent 7 2 3 2 6" xfId="29926"/>
    <cellStyle name="Prozent 7 2 3 2 7" xfId="43417"/>
    <cellStyle name="Prozent 7 2 3 3" xfId="5221"/>
    <cellStyle name="Prozent 7 2 3 3 2" xfId="18672"/>
    <cellStyle name="Prozent 7 2 3 3 3" xfId="32156"/>
    <cellStyle name="Prozent 7 2 3 3 4" xfId="45647"/>
    <cellStyle name="Prozent 7 2 3 4" xfId="8577"/>
    <cellStyle name="Prozent 7 2 3 4 2" xfId="22028"/>
    <cellStyle name="Prozent 7 2 3 4 3" xfId="35512"/>
    <cellStyle name="Prozent 7 2 3 4 4" xfId="49003"/>
    <cellStyle name="Prozent 7 2 3 5" xfId="11933"/>
    <cellStyle name="Prozent 7 2 3 5 2" xfId="25384"/>
    <cellStyle name="Prozent 7 2 3 5 3" xfId="38868"/>
    <cellStyle name="Prozent 7 2 3 5 4" xfId="52359"/>
    <cellStyle name="Prozent 7 2 3 6" xfId="15315"/>
    <cellStyle name="Prozent 7 2 3 7" xfId="28799"/>
    <cellStyle name="Prozent 7 2 3 8" xfId="42290"/>
    <cellStyle name="Prozent 7 2 4" xfId="2426"/>
    <cellStyle name="Prozent 7 2 4 2" xfId="5788"/>
    <cellStyle name="Prozent 7 2 4 2 2" xfId="19239"/>
    <cellStyle name="Prozent 7 2 4 2 3" xfId="32723"/>
    <cellStyle name="Prozent 7 2 4 2 4" xfId="46214"/>
    <cellStyle name="Prozent 7 2 4 3" xfId="9144"/>
    <cellStyle name="Prozent 7 2 4 3 2" xfId="22595"/>
    <cellStyle name="Prozent 7 2 4 3 3" xfId="36079"/>
    <cellStyle name="Prozent 7 2 4 3 4" xfId="49570"/>
    <cellStyle name="Prozent 7 2 4 4" xfId="12500"/>
    <cellStyle name="Prozent 7 2 4 4 2" xfId="25951"/>
    <cellStyle name="Prozent 7 2 4 4 3" xfId="39435"/>
    <cellStyle name="Prozent 7 2 4 4 4" xfId="52926"/>
    <cellStyle name="Prozent 7 2 4 5" xfId="15882"/>
    <cellStyle name="Prozent 7 2 4 6" xfId="29366"/>
    <cellStyle name="Prozent 7 2 4 7" xfId="42857"/>
    <cellStyle name="Prozent 7 2 5" xfId="3532"/>
    <cellStyle name="Prozent 7 2 5 2" xfId="6893"/>
    <cellStyle name="Prozent 7 2 5 2 2" xfId="20344"/>
    <cellStyle name="Prozent 7 2 5 2 3" xfId="33828"/>
    <cellStyle name="Prozent 7 2 5 2 4" xfId="47319"/>
    <cellStyle name="Prozent 7 2 5 3" xfId="10249"/>
    <cellStyle name="Prozent 7 2 5 3 2" xfId="23700"/>
    <cellStyle name="Prozent 7 2 5 3 3" xfId="37184"/>
    <cellStyle name="Prozent 7 2 5 3 4" xfId="50675"/>
    <cellStyle name="Prozent 7 2 5 4" xfId="13605"/>
    <cellStyle name="Prozent 7 2 5 4 2" xfId="27056"/>
    <cellStyle name="Prozent 7 2 5 4 3" xfId="40540"/>
    <cellStyle name="Prozent 7 2 5 4 4" xfId="54031"/>
    <cellStyle name="Prozent 7 2 5 5" xfId="16987"/>
    <cellStyle name="Prozent 7 2 5 6" xfId="30471"/>
    <cellStyle name="Prozent 7 2 5 7" xfId="43962"/>
    <cellStyle name="Prozent 7 2 6" xfId="4112"/>
    <cellStyle name="Prozent 7 2 6 2" xfId="7469"/>
    <cellStyle name="Prozent 7 2 6 2 2" xfId="20920"/>
    <cellStyle name="Prozent 7 2 6 2 3" xfId="34404"/>
    <cellStyle name="Prozent 7 2 6 2 4" xfId="47895"/>
    <cellStyle name="Prozent 7 2 6 3" xfId="10825"/>
    <cellStyle name="Prozent 7 2 6 3 2" xfId="24276"/>
    <cellStyle name="Prozent 7 2 6 3 3" xfId="37760"/>
    <cellStyle name="Prozent 7 2 6 3 4" xfId="51251"/>
    <cellStyle name="Prozent 7 2 6 4" xfId="14181"/>
    <cellStyle name="Prozent 7 2 6 4 2" xfId="27632"/>
    <cellStyle name="Prozent 7 2 6 4 3" xfId="41116"/>
    <cellStyle name="Prozent 7 2 6 4 4" xfId="54607"/>
    <cellStyle name="Prozent 7 2 6 5" xfId="17563"/>
    <cellStyle name="Prozent 7 2 6 6" xfId="31047"/>
    <cellStyle name="Prozent 7 2 6 7" xfId="44538"/>
    <cellStyle name="Prozent 7 2 7" xfId="4662"/>
    <cellStyle name="Prozent 7 2 7 2" xfId="18113"/>
    <cellStyle name="Prozent 7 2 7 3" xfId="31597"/>
    <cellStyle name="Prozent 7 2 7 4" xfId="45088"/>
    <cellStyle name="Prozent 7 2 8" xfId="8018"/>
    <cellStyle name="Prozent 7 2 8 2" xfId="21469"/>
    <cellStyle name="Prozent 7 2 8 3" xfId="34953"/>
    <cellStyle name="Prozent 7 2 8 4" xfId="48444"/>
    <cellStyle name="Prozent 7 2 9" xfId="11374"/>
    <cellStyle name="Prozent 7 2 9 2" xfId="24825"/>
    <cellStyle name="Prozent 7 2 9 3" xfId="38309"/>
    <cellStyle name="Prozent 7 2 9 4" xfId="51800"/>
    <cellStyle name="Prozent 7 3" xfId="1422"/>
    <cellStyle name="Prozent 7 3 10" xfId="28387"/>
    <cellStyle name="Prozent 7 3 11" xfId="41878"/>
    <cellStyle name="Prozent 7 3 2" xfId="1996"/>
    <cellStyle name="Prozent 7 3 2 2" xfId="3136"/>
    <cellStyle name="Prozent 7 3 2 2 2" xfId="6497"/>
    <cellStyle name="Prozent 7 3 2 2 2 2" xfId="19948"/>
    <cellStyle name="Prozent 7 3 2 2 2 3" xfId="33432"/>
    <cellStyle name="Prozent 7 3 2 2 2 4" xfId="46923"/>
    <cellStyle name="Prozent 7 3 2 2 3" xfId="9853"/>
    <cellStyle name="Prozent 7 3 2 2 3 2" xfId="23304"/>
    <cellStyle name="Prozent 7 3 2 2 3 3" xfId="36788"/>
    <cellStyle name="Prozent 7 3 2 2 3 4" xfId="50279"/>
    <cellStyle name="Prozent 7 3 2 2 4" xfId="13209"/>
    <cellStyle name="Prozent 7 3 2 2 4 2" xfId="26660"/>
    <cellStyle name="Prozent 7 3 2 2 4 3" xfId="40144"/>
    <cellStyle name="Prozent 7 3 2 2 4 4" xfId="53635"/>
    <cellStyle name="Prozent 7 3 2 2 5" xfId="16591"/>
    <cellStyle name="Prozent 7 3 2 2 6" xfId="30075"/>
    <cellStyle name="Prozent 7 3 2 2 7" xfId="43566"/>
    <cellStyle name="Prozent 7 3 2 3" xfId="5370"/>
    <cellStyle name="Prozent 7 3 2 3 2" xfId="18821"/>
    <cellStyle name="Prozent 7 3 2 3 3" xfId="32305"/>
    <cellStyle name="Prozent 7 3 2 3 4" xfId="45796"/>
    <cellStyle name="Prozent 7 3 2 4" xfId="8726"/>
    <cellStyle name="Prozent 7 3 2 4 2" xfId="22177"/>
    <cellStyle name="Prozent 7 3 2 4 3" xfId="35661"/>
    <cellStyle name="Prozent 7 3 2 4 4" xfId="49152"/>
    <cellStyle name="Prozent 7 3 2 5" xfId="12082"/>
    <cellStyle name="Prozent 7 3 2 5 2" xfId="25533"/>
    <cellStyle name="Prozent 7 3 2 5 3" xfId="39017"/>
    <cellStyle name="Prozent 7 3 2 5 4" xfId="52508"/>
    <cellStyle name="Prozent 7 3 2 6" xfId="15464"/>
    <cellStyle name="Prozent 7 3 2 7" xfId="28948"/>
    <cellStyle name="Prozent 7 3 2 8" xfId="42439"/>
    <cellStyle name="Prozent 7 3 3" xfId="2576"/>
    <cellStyle name="Prozent 7 3 3 2" xfId="5937"/>
    <cellStyle name="Prozent 7 3 3 2 2" xfId="19388"/>
    <cellStyle name="Prozent 7 3 3 2 3" xfId="32872"/>
    <cellStyle name="Prozent 7 3 3 2 4" xfId="46363"/>
    <cellStyle name="Prozent 7 3 3 3" xfId="9293"/>
    <cellStyle name="Prozent 7 3 3 3 2" xfId="22744"/>
    <cellStyle name="Prozent 7 3 3 3 3" xfId="36228"/>
    <cellStyle name="Prozent 7 3 3 3 4" xfId="49719"/>
    <cellStyle name="Prozent 7 3 3 4" xfId="12649"/>
    <cellStyle name="Prozent 7 3 3 4 2" xfId="26100"/>
    <cellStyle name="Prozent 7 3 3 4 3" xfId="39584"/>
    <cellStyle name="Prozent 7 3 3 4 4" xfId="53075"/>
    <cellStyle name="Prozent 7 3 3 5" xfId="16031"/>
    <cellStyle name="Prozent 7 3 3 6" xfId="29515"/>
    <cellStyle name="Prozent 7 3 3 7" xfId="43006"/>
    <cellStyle name="Prozent 7 3 4" xfId="3681"/>
    <cellStyle name="Prozent 7 3 4 2" xfId="7042"/>
    <cellStyle name="Prozent 7 3 4 2 2" xfId="20493"/>
    <cellStyle name="Prozent 7 3 4 2 3" xfId="33977"/>
    <cellStyle name="Prozent 7 3 4 2 4" xfId="47468"/>
    <cellStyle name="Prozent 7 3 4 3" xfId="10398"/>
    <cellStyle name="Prozent 7 3 4 3 2" xfId="23849"/>
    <cellStyle name="Prozent 7 3 4 3 3" xfId="37333"/>
    <cellStyle name="Prozent 7 3 4 3 4" xfId="50824"/>
    <cellStyle name="Prozent 7 3 4 4" xfId="13754"/>
    <cellStyle name="Prozent 7 3 4 4 2" xfId="27205"/>
    <cellStyle name="Prozent 7 3 4 4 3" xfId="40689"/>
    <cellStyle name="Prozent 7 3 4 4 4" xfId="54180"/>
    <cellStyle name="Prozent 7 3 4 5" xfId="17136"/>
    <cellStyle name="Prozent 7 3 4 6" xfId="30620"/>
    <cellStyle name="Prozent 7 3 4 7" xfId="44111"/>
    <cellStyle name="Prozent 7 3 5" xfId="4261"/>
    <cellStyle name="Prozent 7 3 5 2" xfId="7618"/>
    <cellStyle name="Prozent 7 3 5 2 2" xfId="21069"/>
    <cellStyle name="Prozent 7 3 5 2 3" xfId="34553"/>
    <cellStyle name="Prozent 7 3 5 2 4" xfId="48044"/>
    <cellStyle name="Prozent 7 3 5 3" xfId="10974"/>
    <cellStyle name="Prozent 7 3 5 3 2" xfId="24425"/>
    <cellStyle name="Prozent 7 3 5 3 3" xfId="37909"/>
    <cellStyle name="Prozent 7 3 5 3 4" xfId="51400"/>
    <cellStyle name="Prozent 7 3 5 4" xfId="14330"/>
    <cellStyle name="Prozent 7 3 5 4 2" xfId="27781"/>
    <cellStyle name="Prozent 7 3 5 4 3" xfId="41265"/>
    <cellStyle name="Prozent 7 3 5 4 4" xfId="54756"/>
    <cellStyle name="Prozent 7 3 5 5" xfId="17712"/>
    <cellStyle name="Prozent 7 3 5 6" xfId="31196"/>
    <cellStyle name="Prozent 7 3 5 7" xfId="44687"/>
    <cellStyle name="Prozent 7 3 6" xfId="4811"/>
    <cellStyle name="Prozent 7 3 6 2" xfId="18262"/>
    <cellStyle name="Prozent 7 3 6 3" xfId="31746"/>
    <cellStyle name="Prozent 7 3 6 4" xfId="45237"/>
    <cellStyle name="Prozent 7 3 7" xfId="8167"/>
    <cellStyle name="Prozent 7 3 7 2" xfId="21618"/>
    <cellStyle name="Prozent 7 3 7 3" xfId="35102"/>
    <cellStyle name="Prozent 7 3 7 4" xfId="48593"/>
    <cellStyle name="Prozent 7 3 8" xfId="11523"/>
    <cellStyle name="Prozent 7 3 8 2" xfId="24974"/>
    <cellStyle name="Prozent 7 3 8 3" xfId="38458"/>
    <cellStyle name="Prozent 7 3 8 4" xfId="51949"/>
    <cellStyle name="Prozent 7 3 9" xfId="14904"/>
    <cellStyle name="Prozent 7 4" xfId="1747"/>
    <cellStyle name="Prozent 7 4 2" xfId="2886"/>
    <cellStyle name="Prozent 7 4 2 2" xfId="6247"/>
    <cellStyle name="Prozent 7 4 2 2 2" xfId="19698"/>
    <cellStyle name="Prozent 7 4 2 2 3" xfId="33182"/>
    <cellStyle name="Prozent 7 4 2 2 4" xfId="46673"/>
    <cellStyle name="Prozent 7 4 2 3" xfId="9603"/>
    <cellStyle name="Prozent 7 4 2 3 2" xfId="23054"/>
    <cellStyle name="Prozent 7 4 2 3 3" xfId="36538"/>
    <cellStyle name="Prozent 7 4 2 3 4" xfId="50029"/>
    <cellStyle name="Prozent 7 4 2 4" xfId="12959"/>
    <cellStyle name="Prozent 7 4 2 4 2" xfId="26410"/>
    <cellStyle name="Prozent 7 4 2 4 3" xfId="39894"/>
    <cellStyle name="Prozent 7 4 2 4 4" xfId="53385"/>
    <cellStyle name="Prozent 7 4 2 5" xfId="16341"/>
    <cellStyle name="Prozent 7 4 2 6" xfId="29825"/>
    <cellStyle name="Prozent 7 4 2 7" xfId="43316"/>
    <cellStyle name="Prozent 7 4 3" xfId="5120"/>
    <cellStyle name="Prozent 7 4 3 2" xfId="18571"/>
    <cellStyle name="Prozent 7 4 3 3" xfId="32055"/>
    <cellStyle name="Prozent 7 4 3 4" xfId="45546"/>
    <cellStyle name="Prozent 7 4 4" xfId="8476"/>
    <cellStyle name="Prozent 7 4 4 2" xfId="21927"/>
    <cellStyle name="Prozent 7 4 4 3" xfId="35411"/>
    <cellStyle name="Prozent 7 4 4 4" xfId="48902"/>
    <cellStyle name="Prozent 7 4 5" xfId="11832"/>
    <cellStyle name="Prozent 7 4 5 2" xfId="25283"/>
    <cellStyle name="Prozent 7 4 5 3" xfId="38767"/>
    <cellStyle name="Prozent 7 4 5 4" xfId="52258"/>
    <cellStyle name="Prozent 7 4 6" xfId="15214"/>
    <cellStyle name="Prozent 7 4 7" xfId="28698"/>
    <cellStyle name="Prozent 7 4 8" xfId="42189"/>
    <cellStyle name="Prozent 7 5" xfId="2324"/>
    <cellStyle name="Prozent 7 5 2" xfId="5686"/>
    <cellStyle name="Prozent 7 5 2 2" xfId="19137"/>
    <cellStyle name="Prozent 7 5 2 3" xfId="32621"/>
    <cellStyle name="Prozent 7 5 2 4" xfId="46112"/>
    <cellStyle name="Prozent 7 5 3" xfId="9042"/>
    <cellStyle name="Prozent 7 5 3 2" xfId="22493"/>
    <cellStyle name="Prozent 7 5 3 3" xfId="35977"/>
    <cellStyle name="Prozent 7 5 3 4" xfId="49468"/>
    <cellStyle name="Prozent 7 5 4" xfId="12398"/>
    <cellStyle name="Prozent 7 5 4 2" xfId="25849"/>
    <cellStyle name="Prozent 7 5 4 3" xfId="39333"/>
    <cellStyle name="Prozent 7 5 4 4" xfId="52824"/>
    <cellStyle name="Prozent 7 5 5" xfId="15780"/>
    <cellStyle name="Prozent 7 5 6" xfId="29264"/>
    <cellStyle name="Prozent 7 5 7" xfId="42755"/>
    <cellStyle name="Prozent 7 6" xfId="3430"/>
    <cellStyle name="Prozent 7 6 2" xfId="6791"/>
    <cellStyle name="Prozent 7 6 2 2" xfId="20242"/>
    <cellStyle name="Prozent 7 6 2 3" xfId="33726"/>
    <cellStyle name="Prozent 7 6 2 4" xfId="47217"/>
    <cellStyle name="Prozent 7 6 3" xfId="10147"/>
    <cellStyle name="Prozent 7 6 3 2" xfId="23598"/>
    <cellStyle name="Prozent 7 6 3 3" xfId="37082"/>
    <cellStyle name="Prozent 7 6 3 4" xfId="50573"/>
    <cellStyle name="Prozent 7 6 4" xfId="13503"/>
    <cellStyle name="Prozent 7 6 4 2" xfId="26954"/>
    <cellStyle name="Prozent 7 6 4 3" xfId="40438"/>
    <cellStyle name="Prozent 7 6 4 4" xfId="53929"/>
    <cellStyle name="Prozent 7 6 5" xfId="16885"/>
    <cellStyle name="Prozent 7 6 6" xfId="30369"/>
    <cellStyle name="Prozent 7 6 7" xfId="43860"/>
    <cellStyle name="Prozent 7 7" xfId="4010"/>
    <cellStyle name="Prozent 7 7 2" xfId="7367"/>
    <cellStyle name="Prozent 7 7 2 2" xfId="20818"/>
    <cellStyle name="Prozent 7 7 2 3" xfId="34302"/>
    <cellStyle name="Prozent 7 7 2 4" xfId="47793"/>
    <cellStyle name="Prozent 7 7 3" xfId="10723"/>
    <cellStyle name="Prozent 7 7 3 2" xfId="24174"/>
    <cellStyle name="Prozent 7 7 3 3" xfId="37658"/>
    <cellStyle name="Prozent 7 7 3 4" xfId="51149"/>
    <cellStyle name="Prozent 7 7 4" xfId="14079"/>
    <cellStyle name="Prozent 7 7 4 2" xfId="27530"/>
    <cellStyle name="Prozent 7 7 4 3" xfId="41014"/>
    <cellStyle name="Prozent 7 7 4 4" xfId="54505"/>
    <cellStyle name="Prozent 7 7 5" xfId="17461"/>
    <cellStyle name="Prozent 7 7 6" xfId="30945"/>
    <cellStyle name="Prozent 7 7 7" xfId="44436"/>
    <cellStyle name="Prozent 7 8" xfId="4560"/>
    <cellStyle name="Prozent 7 8 2" xfId="18011"/>
    <cellStyle name="Prozent 7 8 3" xfId="31495"/>
    <cellStyle name="Prozent 7 8 4" xfId="44986"/>
    <cellStyle name="Prozent 7 9" xfId="7916"/>
    <cellStyle name="Prozent 7 9 2" xfId="21367"/>
    <cellStyle name="Prozent 7 9 3" xfId="34851"/>
    <cellStyle name="Prozent 7 9 4" xfId="48342"/>
    <cellStyle name="Prozent 8" xfId="1191"/>
    <cellStyle name="Prozent 9" xfId="1208"/>
    <cellStyle name="Prozent 9 10" xfId="14671"/>
    <cellStyle name="Prozent 9 11" xfId="28154"/>
    <cellStyle name="Prozent 9 12" xfId="41645"/>
    <cellStyle name="Prozent 9 2" xfId="1439"/>
    <cellStyle name="Prozent 9 2 10" xfId="28404"/>
    <cellStyle name="Prozent 9 2 11" xfId="41895"/>
    <cellStyle name="Prozent 9 2 2" xfId="2013"/>
    <cellStyle name="Prozent 9 2 2 2" xfId="3153"/>
    <cellStyle name="Prozent 9 2 2 2 2" xfId="6514"/>
    <cellStyle name="Prozent 9 2 2 2 2 2" xfId="19965"/>
    <cellStyle name="Prozent 9 2 2 2 2 3" xfId="33449"/>
    <cellStyle name="Prozent 9 2 2 2 2 4" xfId="46940"/>
    <cellStyle name="Prozent 9 2 2 2 3" xfId="9870"/>
    <cellStyle name="Prozent 9 2 2 2 3 2" xfId="23321"/>
    <cellStyle name="Prozent 9 2 2 2 3 3" xfId="36805"/>
    <cellStyle name="Prozent 9 2 2 2 3 4" xfId="50296"/>
    <cellStyle name="Prozent 9 2 2 2 4" xfId="13226"/>
    <cellStyle name="Prozent 9 2 2 2 4 2" xfId="26677"/>
    <cellStyle name="Prozent 9 2 2 2 4 3" xfId="40161"/>
    <cellStyle name="Prozent 9 2 2 2 4 4" xfId="53652"/>
    <cellStyle name="Prozent 9 2 2 2 5" xfId="16608"/>
    <cellStyle name="Prozent 9 2 2 2 6" xfId="30092"/>
    <cellStyle name="Prozent 9 2 2 2 7" xfId="43583"/>
    <cellStyle name="Prozent 9 2 2 3" xfId="5387"/>
    <cellStyle name="Prozent 9 2 2 3 2" xfId="18838"/>
    <cellStyle name="Prozent 9 2 2 3 3" xfId="32322"/>
    <cellStyle name="Prozent 9 2 2 3 4" xfId="45813"/>
    <cellStyle name="Prozent 9 2 2 4" xfId="8743"/>
    <cellStyle name="Prozent 9 2 2 4 2" xfId="22194"/>
    <cellStyle name="Prozent 9 2 2 4 3" xfId="35678"/>
    <cellStyle name="Prozent 9 2 2 4 4" xfId="49169"/>
    <cellStyle name="Prozent 9 2 2 5" xfId="12099"/>
    <cellStyle name="Prozent 9 2 2 5 2" xfId="25550"/>
    <cellStyle name="Prozent 9 2 2 5 3" xfId="39034"/>
    <cellStyle name="Prozent 9 2 2 5 4" xfId="52525"/>
    <cellStyle name="Prozent 9 2 2 6" xfId="15481"/>
    <cellStyle name="Prozent 9 2 2 7" xfId="28965"/>
    <cellStyle name="Prozent 9 2 2 8" xfId="42456"/>
    <cellStyle name="Prozent 9 2 3" xfId="2593"/>
    <cellStyle name="Prozent 9 2 3 2" xfId="5954"/>
    <cellStyle name="Prozent 9 2 3 2 2" xfId="19405"/>
    <cellStyle name="Prozent 9 2 3 2 3" xfId="32889"/>
    <cellStyle name="Prozent 9 2 3 2 4" xfId="46380"/>
    <cellStyle name="Prozent 9 2 3 3" xfId="9310"/>
    <cellStyle name="Prozent 9 2 3 3 2" xfId="22761"/>
    <cellStyle name="Prozent 9 2 3 3 3" xfId="36245"/>
    <cellStyle name="Prozent 9 2 3 3 4" xfId="49736"/>
    <cellStyle name="Prozent 9 2 3 4" xfId="12666"/>
    <cellStyle name="Prozent 9 2 3 4 2" xfId="26117"/>
    <cellStyle name="Prozent 9 2 3 4 3" xfId="39601"/>
    <cellStyle name="Prozent 9 2 3 4 4" xfId="53092"/>
    <cellStyle name="Prozent 9 2 3 5" xfId="16048"/>
    <cellStyle name="Prozent 9 2 3 6" xfId="29532"/>
    <cellStyle name="Prozent 9 2 3 7" xfId="43023"/>
    <cellStyle name="Prozent 9 2 4" xfId="3698"/>
    <cellStyle name="Prozent 9 2 4 2" xfId="7059"/>
    <cellStyle name="Prozent 9 2 4 2 2" xfId="20510"/>
    <cellStyle name="Prozent 9 2 4 2 3" xfId="33994"/>
    <cellStyle name="Prozent 9 2 4 2 4" xfId="47485"/>
    <cellStyle name="Prozent 9 2 4 3" xfId="10415"/>
    <cellStyle name="Prozent 9 2 4 3 2" xfId="23866"/>
    <cellStyle name="Prozent 9 2 4 3 3" xfId="37350"/>
    <cellStyle name="Prozent 9 2 4 3 4" xfId="50841"/>
    <cellStyle name="Prozent 9 2 4 4" xfId="13771"/>
    <cellStyle name="Prozent 9 2 4 4 2" xfId="27222"/>
    <cellStyle name="Prozent 9 2 4 4 3" xfId="40706"/>
    <cellStyle name="Prozent 9 2 4 4 4" xfId="54197"/>
    <cellStyle name="Prozent 9 2 4 5" xfId="17153"/>
    <cellStyle name="Prozent 9 2 4 6" xfId="30637"/>
    <cellStyle name="Prozent 9 2 4 7" xfId="44128"/>
    <cellStyle name="Prozent 9 2 5" xfId="4278"/>
    <cellStyle name="Prozent 9 2 5 2" xfId="7635"/>
    <cellStyle name="Prozent 9 2 5 2 2" xfId="21086"/>
    <cellStyle name="Prozent 9 2 5 2 3" xfId="34570"/>
    <cellStyle name="Prozent 9 2 5 2 4" xfId="48061"/>
    <cellStyle name="Prozent 9 2 5 3" xfId="10991"/>
    <cellStyle name="Prozent 9 2 5 3 2" xfId="24442"/>
    <cellStyle name="Prozent 9 2 5 3 3" xfId="37926"/>
    <cellStyle name="Prozent 9 2 5 3 4" xfId="51417"/>
    <cellStyle name="Prozent 9 2 5 4" xfId="14347"/>
    <cellStyle name="Prozent 9 2 5 4 2" xfId="27798"/>
    <cellStyle name="Prozent 9 2 5 4 3" xfId="41282"/>
    <cellStyle name="Prozent 9 2 5 4 4" xfId="54773"/>
    <cellStyle name="Prozent 9 2 5 5" xfId="17729"/>
    <cellStyle name="Prozent 9 2 5 6" xfId="31213"/>
    <cellStyle name="Prozent 9 2 5 7" xfId="44704"/>
    <cellStyle name="Prozent 9 2 6" xfId="4828"/>
    <cellStyle name="Prozent 9 2 6 2" xfId="18279"/>
    <cellStyle name="Prozent 9 2 6 3" xfId="31763"/>
    <cellStyle name="Prozent 9 2 6 4" xfId="45254"/>
    <cellStyle name="Prozent 9 2 7" xfId="8184"/>
    <cellStyle name="Prozent 9 2 7 2" xfId="21635"/>
    <cellStyle name="Prozent 9 2 7 3" xfId="35119"/>
    <cellStyle name="Prozent 9 2 7 4" xfId="48610"/>
    <cellStyle name="Prozent 9 2 8" xfId="11540"/>
    <cellStyle name="Prozent 9 2 8 2" xfId="24991"/>
    <cellStyle name="Prozent 9 2 8 3" xfId="38475"/>
    <cellStyle name="Prozent 9 2 8 4" xfId="51966"/>
    <cellStyle name="Prozent 9 2 9" xfId="14921"/>
    <cellStyle name="Prozent 9 3" xfId="1764"/>
    <cellStyle name="Prozent 9 3 2" xfId="2903"/>
    <cellStyle name="Prozent 9 3 2 2" xfId="6264"/>
    <cellStyle name="Prozent 9 3 2 2 2" xfId="19715"/>
    <cellStyle name="Prozent 9 3 2 2 3" xfId="33199"/>
    <cellStyle name="Prozent 9 3 2 2 4" xfId="46690"/>
    <cellStyle name="Prozent 9 3 2 3" xfId="9620"/>
    <cellStyle name="Prozent 9 3 2 3 2" xfId="23071"/>
    <cellStyle name="Prozent 9 3 2 3 3" xfId="36555"/>
    <cellStyle name="Prozent 9 3 2 3 4" xfId="50046"/>
    <cellStyle name="Prozent 9 3 2 4" xfId="12976"/>
    <cellStyle name="Prozent 9 3 2 4 2" xfId="26427"/>
    <cellStyle name="Prozent 9 3 2 4 3" xfId="39911"/>
    <cellStyle name="Prozent 9 3 2 4 4" xfId="53402"/>
    <cellStyle name="Prozent 9 3 2 5" xfId="16358"/>
    <cellStyle name="Prozent 9 3 2 6" xfId="29842"/>
    <cellStyle name="Prozent 9 3 2 7" xfId="43333"/>
    <cellStyle name="Prozent 9 3 3" xfId="5137"/>
    <cellStyle name="Prozent 9 3 3 2" xfId="18588"/>
    <cellStyle name="Prozent 9 3 3 3" xfId="32072"/>
    <cellStyle name="Prozent 9 3 3 4" xfId="45563"/>
    <cellStyle name="Prozent 9 3 4" xfId="8493"/>
    <cellStyle name="Prozent 9 3 4 2" xfId="21944"/>
    <cellStyle name="Prozent 9 3 4 3" xfId="35428"/>
    <cellStyle name="Prozent 9 3 4 4" xfId="48919"/>
    <cellStyle name="Prozent 9 3 5" xfId="11849"/>
    <cellStyle name="Prozent 9 3 5 2" xfId="25300"/>
    <cellStyle name="Prozent 9 3 5 3" xfId="38784"/>
    <cellStyle name="Prozent 9 3 5 4" xfId="52275"/>
    <cellStyle name="Prozent 9 3 6" xfId="15231"/>
    <cellStyle name="Prozent 9 3 7" xfId="28715"/>
    <cellStyle name="Prozent 9 3 8" xfId="42206"/>
    <cellStyle name="Prozent 9 4" xfId="2342"/>
    <cellStyle name="Prozent 9 4 2" xfId="5704"/>
    <cellStyle name="Prozent 9 4 2 2" xfId="19155"/>
    <cellStyle name="Prozent 9 4 2 3" xfId="32639"/>
    <cellStyle name="Prozent 9 4 2 4" xfId="46130"/>
    <cellStyle name="Prozent 9 4 3" xfId="9060"/>
    <cellStyle name="Prozent 9 4 3 2" xfId="22511"/>
    <cellStyle name="Prozent 9 4 3 3" xfId="35995"/>
    <cellStyle name="Prozent 9 4 3 4" xfId="49486"/>
    <cellStyle name="Prozent 9 4 4" xfId="12416"/>
    <cellStyle name="Prozent 9 4 4 2" xfId="25867"/>
    <cellStyle name="Prozent 9 4 4 3" xfId="39351"/>
    <cellStyle name="Prozent 9 4 4 4" xfId="52842"/>
    <cellStyle name="Prozent 9 4 5" xfId="15798"/>
    <cellStyle name="Prozent 9 4 6" xfId="29282"/>
    <cellStyle name="Prozent 9 4 7" xfId="42773"/>
    <cellStyle name="Prozent 9 5" xfId="3448"/>
    <cellStyle name="Prozent 9 5 2" xfId="6809"/>
    <cellStyle name="Prozent 9 5 2 2" xfId="20260"/>
    <cellStyle name="Prozent 9 5 2 3" xfId="33744"/>
    <cellStyle name="Prozent 9 5 2 4" xfId="47235"/>
    <cellStyle name="Prozent 9 5 3" xfId="10165"/>
    <cellStyle name="Prozent 9 5 3 2" xfId="23616"/>
    <cellStyle name="Prozent 9 5 3 3" xfId="37100"/>
    <cellStyle name="Prozent 9 5 3 4" xfId="50591"/>
    <cellStyle name="Prozent 9 5 4" xfId="13521"/>
    <cellStyle name="Prozent 9 5 4 2" xfId="26972"/>
    <cellStyle name="Prozent 9 5 4 3" xfId="40456"/>
    <cellStyle name="Prozent 9 5 4 4" xfId="53947"/>
    <cellStyle name="Prozent 9 5 5" xfId="16903"/>
    <cellStyle name="Prozent 9 5 6" xfId="30387"/>
    <cellStyle name="Prozent 9 5 7" xfId="43878"/>
    <cellStyle name="Prozent 9 6" xfId="4028"/>
    <cellStyle name="Prozent 9 6 2" xfId="7385"/>
    <cellStyle name="Prozent 9 6 2 2" xfId="20836"/>
    <cellStyle name="Prozent 9 6 2 3" xfId="34320"/>
    <cellStyle name="Prozent 9 6 2 4" xfId="47811"/>
    <cellStyle name="Prozent 9 6 3" xfId="10741"/>
    <cellStyle name="Prozent 9 6 3 2" xfId="24192"/>
    <cellStyle name="Prozent 9 6 3 3" xfId="37676"/>
    <cellStyle name="Prozent 9 6 3 4" xfId="51167"/>
    <cellStyle name="Prozent 9 6 4" xfId="14097"/>
    <cellStyle name="Prozent 9 6 4 2" xfId="27548"/>
    <cellStyle name="Prozent 9 6 4 3" xfId="41032"/>
    <cellStyle name="Prozent 9 6 4 4" xfId="54523"/>
    <cellStyle name="Prozent 9 6 5" xfId="17479"/>
    <cellStyle name="Prozent 9 6 6" xfId="30963"/>
    <cellStyle name="Prozent 9 6 7" xfId="44454"/>
    <cellStyle name="Prozent 9 7" xfId="4578"/>
    <cellStyle name="Prozent 9 7 2" xfId="18029"/>
    <cellStyle name="Prozent 9 7 3" xfId="31513"/>
    <cellStyle name="Prozent 9 7 4" xfId="45004"/>
    <cellStyle name="Prozent 9 8" xfId="7934"/>
    <cellStyle name="Prozent 9 8 2" xfId="21385"/>
    <cellStyle name="Prozent 9 8 3" xfId="34869"/>
    <cellStyle name="Prozent 9 8 4" xfId="48360"/>
    <cellStyle name="Prozent 9 9" xfId="11290"/>
    <cellStyle name="Prozent 9 9 2" xfId="24741"/>
    <cellStyle name="Prozent 9 9 3" xfId="38225"/>
    <cellStyle name="Prozent 9 9 4" xfId="51716"/>
    <cellStyle name="Punkt" xfId="8"/>
    <cellStyle name="Punkt, o + u Ränder" xfId="9"/>
    <cellStyle name="Punkt, o + u Ränder 2" xfId="609"/>
    <cellStyle name="Punkt, o+u Ränder" xfId="10"/>
    <cellStyle name="Punkt, o+u Ränder 2" xfId="610"/>
    <cellStyle name="Punkt, rechts Rand" xfId="11"/>
    <cellStyle name="Punkt,,oben+unten Ränder" xfId="12"/>
    <cellStyle name="Punkt,,oben+unten Ränder 2" xfId="611"/>
    <cellStyle name="Punkt,,oben+unten Ränder 3" xfId="612"/>
    <cellStyle name="Punkt,rechts Rand" xfId="13"/>
    <cellStyle name="Punkt; unten Rand" xfId="76"/>
    <cellStyle name="Raster" xfId="14"/>
    <cellStyle name="Raster Linie ob + rechts" xfId="15"/>
    <cellStyle name="Raster Linie ob + rechts 2" xfId="613"/>
    <cellStyle name="Raster Linie ob + rechts 2 2" xfId="41571"/>
    <cellStyle name="Raster Linie ob + rechts 3" xfId="41523"/>
    <cellStyle name="Raster Linie oben" xfId="16"/>
    <cellStyle name="Raster Linie oben 2" xfId="614"/>
    <cellStyle name="Raster Linie oben 2 2" xfId="41572"/>
    <cellStyle name="Raster Linie oben 3" xfId="41524"/>
    <cellStyle name="Raster Linie oben u. unten" xfId="17"/>
    <cellStyle name="Raster Linie oben u. unten 2" xfId="588"/>
    <cellStyle name="Raster Linie oben u. unten 3" xfId="615"/>
    <cellStyle name="Raster Linie oben u. unten+re" xfId="18"/>
    <cellStyle name="Raster Linie oben u. unten+re 2" xfId="589"/>
    <cellStyle name="Raster Linie oben u. unten+re 2 2" xfId="41566"/>
    <cellStyle name="Raster Linie oben u. unten+re 3" xfId="616"/>
    <cellStyle name="Raster Linie oben u. unten+re 3 2" xfId="41573"/>
    <cellStyle name="Raster Linie oben u. unten+re 4" xfId="41525"/>
    <cellStyle name="Raster Linie rechts" xfId="19"/>
    <cellStyle name="Raster Linie unten" xfId="20"/>
    <cellStyle name="SAPBEXstdData 2" xfId="607"/>
    <cellStyle name="Schlecht" xfId="244" builtinId="27" customBuiltin="1"/>
    <cellStyle name="Schlecht 2" xfId="110"/>
    <cellStyle name="Schlecht 2 2" xfId="662"/>
    <cellStyle name="Schlecht 2 3" xfId="535"/>
    <cellStyle name="Schlecht 2 4" xfId="482"/>
    <cellStyle name="Schlecht 3" xfId="342"/>
    <cellStyle name="Schlecht 3 2" xfId="590"/>
    <cellStyle name="Schlecht 4" xfId="1120"/>
    <cellStyle name="Schlecht 5" xfId="1097"/>
    <cellStyle name="Standard" xfId="0" builtinId="0"/>
    <cellStyle name="Standard 10" xfId="176"/>
    <cellStyle name="Standard 10 10" xfId="1067"/>
    <cellStyle name="Standard 10 10 2" xfId="1664"/>
    <cellStyle name="Standard 10 10 2 2" xfId="2800"/>
    <cellStyle name="Standard 10 10 2 2 2" xfId="6161"/>
    <cellStyle name="Standard 10 10 2 2 2 2" xfId="19612"/>
    <cellStyle name="Standard 10 10 2 2 2 3" xfId="33096"/>
    <cellStyle name="Standard 10 10 2 2 2 4" xfId="46587"/>
    <cellStyle name="Standard 10 10 2 2 3" xfId="9517"/>
    <cellStyle name="Standard 10 10 2 2 3 2" xfId="22968"/>
    <cellStyle name="Standard 10 10 2 2 3 3" xfId="36452"/>
    <cellStyle name="Standard 10 10 2 2 3 4" xfId="49943"/>
    <cellStyle name="Standard 10 10 2 2 4" xfId="12873"/>
    <cellStyle name="Standard 10 10 2 2 4 2" xfId="26324"/>
    <cellStyle name="Standard 10 10 2 2 4 3" xfId="39808"/>
    <cellStyle name="Standard 10 10 2 2 4 4" xfId="53299"/>
    <cellStyle name="Standard 10 10 2 2 5" xfId="16255"/>
    <cellStyle name="Standard 10 10 2 2 6" xfId="29739"/>
    <cellStyle name="Standard 10 10 2 2 7" xfId="43230"/>
    <cellStyle name="Standard 10 10 2 3" xfId="5034"/>
    <cellStyle name="Standard 10 10 2 3 2" xfId="18485"/>
    <cellStyle name="Standard 10 10 2 3 3" xfId="31969"/>
    <cellStyle name="Standard 10 10 2 3 4" xfId="45460"/>
    <cellStyle name="Standard 10 10 2 4" xfId="8390"/>
    <cellStyle name="Standard 10 10 2 4 2" xfId="21841"/>
    <cellStyle name="Standard 10 10 2 4 3" xfId="35325"/>
    <cellStyle name="Standard 10 10 2 4 4" xfId="48816"/>
    <cellStyle name="Standard 10 10 2 5" xfId="11746"/>
    <cellStyle name="Standard 10 10 2 5 2" xfId="25197"/>
    <cellStyle name="Standard 10 10 2 5 3" xfId="38681"/>
    <cellStyle name="Standard 10 10 2 5 4" xfId="52172"/>
    <cellStyle name="Standard 10 10 2 6" xfId="15128"/>
    <cellStyle name="Standard 10 10 2 7" xfId="28612"/>
    <cellStyle name="Standard 10 10 2 8" xfId="42103"/>
    <cellStyle name="Standard 10 10 3" xfId="2223"/>
    <cellStyle name="Standard 10 10 3 2" xfId="5598"/>
    <cellStyle name="Standard 10 10 3 2 2" xfId="19049"/>
    <cellStyle name="Standard 10 10 3 2 3" xfId="32533"/>
    <cellStyle name="Standard 10 10 3 2 4" xfId="46024"/>
    <cellStyle name="Standard 10 10 3 3" xfId="8954"/>
    <cellStyle name="Standard 10 10 3 3 2" xfId="22405"/>
    <cellStyle name="Standard 10 10 3 3 3" xfId="35889"/>
    <cellStyle name="Standard 10 10 3 3 4" xfId="49380"/>
    <cellStyle name="Standard 10 10 3 4" xfId="12310"/>
    <cellStyle name="Standard 10 10 3 4 2" xfId="25761"/>
    <cellStyle name="Standard 10 10 3 4 3" xfId="39245"/>
    <cellStyle name="Standard 10 10 3 4 4" xfId="52736"/>
    <cellStyle name="Standard 10 10 3 5" xfId="15692"/>
    <cellStyle name="Standard 10 10 3 6" xfId="29176"/>
    <cellStyle name="Standard 10 10 3 7" xfId="42667"/>
    <cellStyle name="Standard 10 10 4" xfId="4472"/>
    <cellStyle name="Standard 10 10 4 2" xfId="17923"/>
    <cellStyle name="Standard 10 10 4 3" xfId="31407"/>
    <cellStyle name="Standard 10 10 4 4" xfId="44898"/>
    <cellStyle name="Standard 10 10 5" xfId="7828"/>
    <cellStyle name="Standard 10 10 5 2" xfId="21279"/>
    <cellStyle name="Standard 10 10 5 3" xfId="34763"/>
    <cellStyle name="Standard 10 10 5 4" xfId="48254"/>
    <cellStyle name="Standard 10 10 6" xfId="11184"/>
    <cellStyle name="Standard 10 10 6 2" xfId="24635"/>
    <cellStyle name="Standard 10 10 6 3" xfId="38119"/>
    <cellStyle name="Standard 10 10 6 4" xfId="51610"/>
    <cellStyle name="Standard 10 10 7" xfId="14565"/>
    <cellStyle name="Standard 10 10 8" xfId="28030"/>
    <cellStyle name="Standard 10 10 9" xfId="41497"/>
    <cellStyle name="Standard 10 11" xfId="1641"/>
    <cellStyle name="Standard 10 11 2" xfId="2777"/>
    <cellStyle name="Standard 10 11 2 2" xfId="6138"/>
    <cellStyle name="Standard 10 11 2 2 2" xfId="19589"/>
    <cellStyle name="Standard 10 11 2 2 3" xfId="33073"/>
    <cellStyle name="Standard 10 11 2 2 4" xfId="46564"/>
    <cellStyle name="Standard 10 11 2 3" xfId="9494"/>
    <cellStyle name="Standard 10 11 2 3 2" xfId="22945"/>
    <cellStyle name="Standard 10 11 2 3 3" xfId="36429"/>
    <cellStyle name="Standard 10 11 2 3 4" xfId="49920"/>
    <cellStyle name="Standard 10 11 2 4" xfId="12850"/>
    <cellStyle name="Standard 10 11 2 4 2" xfId="26301"/>
    <cellStyle name="Standard 10 11 2 4 3" xfId="39785"/>
    <cellStyle name="Standard 10 11 2 4 4" xfId="53276"/>
    <cellStyle name="Standard 10 11 2 5" xfId="16232"/>
    <cellStyle name="Standard 10 11 2 6" xfId="29716"/>
    <cellStyle name="Standard 10 11 2 7" xfId="43207"/>
    <cellStyle name="Standard 10 11 3" xfId="5011"/>
    <cellStyle name="Standard 10 11 3 2" xfId="18462"/>
    <cellStyle name="Standard 10 11 3 3" xfId="31946"/>
    <cellStyle name="Standard 10 11 3 4" xfId="45437"/>
    <cellStyle name="Standard 10 11 4" xfId="8367"/>
    <cellStyle name="Standard 10 11 4 2" xfId="21818"/>
    <cellStyle name="Standard 10 11 4 3" xfId="35302"/>
    <cellStyle name="Standard 10 11 4 4" xfId="48793"/>
    <cellStyle name="Standard 10 11 5" xfId="11723"/>
    <cellStyle name="Standard 10 11 5 2" xfId="25174"/>
    <cellStyle name="Standard 10 11 5 3" xfId="38658"/>
    <cellStyle name="Standard 10 11 5 4" xfId="52149"/>
    <cellStyle name="Standard 10 11 6" xfId="15105"/>
    <cellStyle name="Standard 10 11 7" xfId="28589"/>
    <cellStyle name="Standard 10 11 8" xfId="42080"/>
    <cellStyle name="Standard 10 12" xfId="2198"/>
    <cellStyle name="Standard 10 12 2" xfId="5573"/>
    <cellStyle name="Standard 10 12 2 2" xfId="19024"/>
    <cellStyle name="Standard 10 12 2 3" xfId="32508"/>
    <cellStyle name="Standard 10 12 2 4" xfId="45999"/>
    <cellStyle name="Standard 10 12 3" xfId="8929"/>
    <cellStyle name="Standard 10 12 3 2" xfId="22380"/>
    <cellStyle name="Standard 10 12 3 3" xfId="35864"/>
    <cellStyle name="Standard 10 12 3 4" xfId="49355"/>
    <cellStyle name="Standard 10 12 4" xfId="12285"/>
    <cellStyle name="Standard 10 12 4 2" xfId="25736"/>
    <cellStyle name="Standard 10 12 4 3" xfId="39220"/>
    <cellStyle name="Standard 10 12 4 4" xfId="52711"/>
    <cellStyle name="Standard 10 12 5" xfId="15667"/>
    <cellStyle name="Standard 10 12 6" xfId="29151"/>
    <cellStyle name="Standard 10 12 7" xfId="42642"/>
    <cellStyle name="Standard 10 13" xfId="3339"/>
    <cellStyle name="Standard 10 13 2" xfId="6700"/>
    <cellStyle name="Standard 10 13 2 2" xfId="20151"/>
    <cellStyle name="Standard 10 13 2 3" xfId="33635"/>
    <cellStyle name="Standard 10 13 2 4" xfId="47126"/>
    <cellStyle name="Standard 10 13 3" xfId="10056"/>
    <cellStyle name="Standard 10 13 3 2" xfId="23507"/>
    <cellStyle name="Standard 10 13 3 3" xfId="36991"/>
    <cellStyle name="Standard 10 13 3 4" xfId="50482"/>
    <cellStyle name="Standard 10 13 4" xfId="13412"/>
    <cellStyle name="Standard 10 13 4 2" xfId="26863"/>
    <cellStyle name="Standard 10 13 4 3" xfId="40347"/>
    <cellStyle name="Standard 10 13 4 4" xfId="53838"/>
    <cellStyle name="Standard 10 13 5" xfId="16794"/>
    <cellStyle name="Standard 10 13 6" xfId="30278"/>
    <cellStyle name="Standard 10 13 7" xfId="43769"/>
    <cellStyle name="Standard 10 14" xfId="3919"/>
    <cellStyle name="Standard 10 14 2" xfId="7276"/>
    <cellStyle name="Standard 10 14 2 2" xfId="20727"/>
    <cellStyle name="Standard 10 14 2 3" xfId="34211"/>
    <cellStyle name="Standard 10 14 2 4" xfId="47702"/>
    <cellStyle name="Standard 10 14 3" xfId="10632"/>
    <cellStyle name="Standard 10 14 3 2" xfId="24083"/>
    <cellStyle name="Standard 10 14 3 3" xfId="37567"/>
    <cellStyle name="Standard 10 14 3 4" xfId="51058"/>
    <cellStyle name="Standard 10 14 4" xfId="13988"/>
    <cellStyle name="Standard 10 14 4 2" xfId="27439"/>
    <cellStyle name="Standard 10 14 4 3" xfId="40923"/>
    <cellStyle name="Standard 10 14 4 4" xfId="54414"/>
    <cellStyle name="Standard 10 14 5" xfId="17370"/>
    <cellStyle name="Standard 10 14 6" xfId="30854"/>
    <cellStyle name="Standard 10 14 7" xfId="44345"/>
    <cellStyle name="Standard 10 15" xfId="1046"/>
    <cellStyle name="Standard 10 15 2" xfId="14552"/>
    <cellStyle name="Standard 10 15 3" xfId="28017"/>
    <cellStyle name="Standard 10 15 4" xfId="41484"/>
    <cellStyle name="Standard 10 16" xfId="4447"/>
    <cellStyle name="Standard 10 16 2" xfId="17898"/>
    <cellStyle name="Standard 10 16 3" xfId="31382"/>
    <cellStyle name="Standard 10 16 4" xfId="44873"/>
    <cellStyle name="Standard 10 17" xfId="7803"/>
    <cellStyle name="Standard 10 17 2" xfId="21254"/>
    <cellStyle name="Standard 10 17 3" xfId="34738"/>
    <cellStyle name="Standard 10 17 4" xfId="48229"/>
    <cellStyle name="Standard 10 18" xfId="11159"/>
    <cellStyle name="Standard 10 18 2" xfId="24610"/>
    <cellStyle name="Standard 10 18 3" xfId="38094"/>
    <cellStyle name="Standard 10 18 4" xfId="51585"/>
    <cellStyle name="Standard 10 19" xfId="1028"/>
    <cellStyle name="Standard 10 2" xfId="180"/>
    <cellStyle name="Standard 10 2 2" xfId="386"/>
    <cellStyle name="Standard 10 20" xfId="14535"/>
    <cellStyle name="Standard 10 21" xfId="27988"/>
    <cellStyle name="Standard 10 22" xfId="41455"/>
    <cellStyle name="Standard 10 3" xfId="344"/>
    <cellStyle name="Standard 10 3 10" xfId="4516"/>
    <cellStyle name="Standard 10 3 10 2" xfId="17967"/>
    <cellStyle name="Standard 10 3 10 3" xfId="31451"/>
    <cellStyle name="Standard 10 3 10 4" xfId="44942"/>
    <cellStyle name="Standard 10 3 11" xfId="7872"/>
    <cellStyle name="Standard 10 3 11 2" xfId="21323"/>
    <cellStyle name="Standard 10 3 11 3" xfId="34807"/>
    <cellStyle name="Standard 10 3 11 4" xfId="48298"/>
    <cellStyle name="Standard 10 3 12" xfId="11228"/>
    <cellStyle name="Standard 10 3 12 2" xfId="24679"/>
    <cellStyle name="Standard 10 3 12 3" xfId="38163"/>
    <cellStyle name="Standard 10 3 12 4" xfId="51654"/>
    <cellStyle name="Standard 10 3 13" xfId="14609"/>
    <cellStyle name="Standard 10 3 14" xfId="28092"/>
    <cellStyle name="Standard 10 3 15" xfId="41583"/>
    <cellStyle name="Standard 10 3 2" xfId="418"/>
    <cellStyle name="Standard 10 3 2 10" xfId="14711"/>
    <cellStyle name="Standard 10 3 2 11" xfId="28194"/>
    <cellStyle name="Standard 10 3 2 12" xfId="41685"/>
    <cellStyle name="Standard 10 3 2 13" xfId="1240"/>
    <cellStyle name="Standard 10 3 2 2" xfId="1477"/>
    <cellStyle name="Standard 10 3 2 2 10" xfId="28444"/>
    <cellStyle name="Standard 10 3 2 2 11" xfId="41935"/>
    <cellStyle name="Standard 10 3 2 2 2" xfId="2052"/>
    <cellStyle name="Standard 10 3 2 2 2 2" xfId="3193"/>
    <cellStyle name="Standard 10 3 2 2 2 2 2" xfId="6554"/>
    <cellStyle name="Standard 10 3 2 2 2 2 2 2" xfId="20005"/>
    <cellStyle name="Standard 10 3 2 2 2 2 2 3" xfId="33489"/>
    <cellStyle name="Standard 10 3 2 2 2 2 2 4" xfId="46980"/>
    <cellStyle name="Standard 10 3 2 2 2 2 3" xfId="9910"/>
    <cellStyle name="Standard 10 3 2 2 2 2 3 2" xfId="23361"/>
    <cellStyle name="Standard 10 3 2 2 2 2 3 3" xfId="36845"/>
    <cellStyle name="Standard 10 3 2 2 2 2 3 4" xfId="50336"/>
    <cellStyle name="Standard 10 3 2 2 2 2 4" xfId="13266"/>
    <cellStyle name="Standard 10 3 2 2 2 2 4 2" xfId="26717"/>
    <cellStyle name="Standard 10 3 2 2 2 2 4 3" xfId="40201"/>
    <cellStyle name="Standard 10 3 2 2 2 2 4 4" xfId="53692"/>
    <cellStyle name="Standard 10 3 2 2 2 2 5" xfId="16648"/>
    <cellStyle name="Standard 10 3 2 2 2 2 6" xfId="30132"/>
    <cellStyle name="Standard 10 3 2 2 2 2 7" xfId="43623"/>
    <cellStyle name="Standard 10 3 2 2 2 3" xfId="5427"/>
    <cellStyle name="Standard 10 3 2 2 2 3 2" xfId="18878"/>
    <cellStyle name="Standard 10 3 2 2 2 3 3" xfId="32362"/>
    <cellStyle name="Standard 10 3 2 2 2 3 4" xfId="45853"/>
    <cellStyle name="Standard 10 3 2 2 2 4" xfId="8783"/>
    <cellStyle name="Standard 10 3 2 2 2 4 2" xfId="22234"/>
    <cellStyle name="Standard 10 3 2 2 2 4 3" xfId="35718"/>
    <cellStyle name="Standard 10 3 2 2 2 4 4" xfId="49209"/>
    <cellStyle name="Standard 10 3 2 2 2 5" xfId="12139"/>
    <cellStyle name="Standard 10 3 2 2 2 5 2" xfId="25590"/>
    <cellStyle name="Standard 10 3 2 2 2 5 3" xfId="39074"/>
    <cellStyle name="Standard 10 3 2 2 2 5 4" xfId="52565"/>
    <cellStyle name="Standard 10 3 2 2 2 6" xfId="15521"/>
    <cellStyle name="Standard 10 3 2 2 2 7" xfId="29005"/>
    <cellStyle name="Standard 10 3 2 2 2 8" xfId="42496"/>
    <cellStyle name="Standard 10 3 2 2 3" xfId="2633"/>
    <cellStyle name="Standard 10 3 2 2 3 2" xfId="5994"/>
    <cellStyle name="Standard 10 3 2 2 3 2 2" xfId="19445"/>
    <cellStyle name="Standard 10 3 2 2 3 2 3" xfId="32929"/>
    <cellStyle name="Standard 10 3 2 2 3 2 4" xfId="46420"/>
    <cellStyle name="Standard 10 3 2 2 3 3" xfId="9350"/>
    <cellStyle name="Standard 10 3 2 2 3 3 2" xfId="22801"/>
    <cellStyle name="Standard 10 3 2 2 3 3 3" xfId="36285"/>
    <cellStyle name="Standard 10 3 2 2 3 3 4" xfId="49776"/>
    <cellStyle name="Standard 10 3 2 2 3 4" xfId="12706"/>
    <cellStyle name="Standard 10 3 2 2 3 4 2" xfId="26157"/>
    <cellStyle name="Standard 10 3 2 2 3 4 3" xfId="39641"/>
    <cellStyle name="Standard 10 3 2 2 3 4 4" xfId="53132"/>
    <cellStyle name="Standard 10 3 2 2 3 5" xfId="16088"/>
    <cellStyle name="Standard 10 3 2 2 3 6" xfId="29572"/>
    <cellStyle name="Standard 10 3 2 2 3 7" xfId="43063"/>
    <cellStyle name="Standard 10 3 2 2 4" xfId="3738"/>
    <cellStyle name="Standard 10 3 2 2 4 2" xfId="7099"/>
    <cellStyle name="Standard 10 3 2 2 4 2 2" xfId="20550"/>
    <cellStyle name="Standard 10 3 2 2 4 2 3" xfId="34034"/>
    <cellStyle name="Standard 10 3 2 2 4 2 4" xfId="47525"/>
    <cellStyle name="Standard 10 3 2 2 4 3" xfId="10455"/>
    <cellStyle name="Standard 10 3 2 2 4 3 2" xfId="23906"/>
    <cellStyle name="Standard 10 3 2 2 4 3 3" xfId="37390"/>
    <cellStyle name="Standard 10 3 2 2 4 3 4" xfId="50881"/>
    <cellStyle name="Standard 10 3 2 2 4 4" xfId="13811"/>
    <cellStyle name="Standard 10 3 2 2 4 4 2" xfId="27262"/>
    <cellStyle name="Standard 10 3 2 2 4 4 3" xfId="40746"/>
    <cellStyle name="Standard 10 3 2 2 4 4 4" xfId="54237"/>
    <cellStyle name="Standard 10 3 2 2 4 5" xfId="17193"/>
    <cellStyle name="Standard 10 3 2 2 4 6" xfId="30677"/>
    <cellStyle name="Standard 10 3 2 2 4 7" xfId="44168"/>
    <cellStyle name="Standard 10 3 2 2 5" xfId="4318"/>
    <cellStyle name="Standard 10 3 2 2 5 2" xfId="7675"/>
    <cellStyle name="Standard 10 3 2 2 5 2 2" xfId="21126"/>
    <cellStyle name="Standard 10 3 2 2 5 2 3" xfId="34610"/>
    <cellStyle name="Standard 10 3 2 2 5 2 4" xfId="48101"/>
    <cellStyle name="Standard 10 3 2 2 5 3" xfId="11031"/>
    <cellStyle name="Standard 10 3 2 2 5 3 2" xfId="24482"/>
    <cellStyle name="Standard 10 3 2 2 5 3 3" xfId="37966"/>
    <cellStyle name="Standard 10 3 2 2 5 3 4" xfId="51457"/>
    <cellStyle name="Standard 10 3 2 2 5 4" xfId="14387"/>
    <cellStyle name="Standard 10 3 2 2 5 4 2" xfId="27838"/>
    <cellStyle name="Standard 10 3 2 2 5 4 3" xfId="41322"/>
    <cellStyle name="Standard 10 3 2 2 5 4 4" xfId="54813"/>
    <cellStyle name="Standard 10 3 2 2 5 5" xfId="17769"/>
    <cellStyle name="Standard 10 3 2 2 5 6" xfId="31253"/>
    <cellStyle name="Standard 10 3 2 2 5 7" xfId="44744"/>
    <cellStyle name="Standard 10 3 2 2 6" xfId="4868"/>
    <cellStyle name="Standard 10 3 2 2 6 2" xfId="18319"/>
    <cellStyle name="Standard 10 3 2 2 6 3" xfId="31803"/>
    <cellStyle name="Standard 10 3 2 2 6 4" xfId="45294"/>
    <cellStyle name="Standard 10 3 2 2 7" xfId="8224"/>
    <cellStyle name="Standard 10 3 2 2 7 2" xfId="21675"/>
    <cellStyle name="Standard 10 3 2 2 7 3" xfId="35159"/>
    <cellStyle name="Standard 10 3 2 2 7 4" xfId="48650"/>
    <cellStyle name="Standard 10 3 2 2 8" xfId="11580"/>
    <cellStyle name="Standard 10 3 2 2 8 2" xfId="25031"/>
    <cellStyle name="Standard 10 3 2 2 8 3" xfId="38515"/>
    <cellStyle name="Standard 10 3 2 2 8 4" xfId="52006"/>
    <cellStyle name="Standard 10 3 2 2 9" xfId="14961"/>
    <cellStyle name="Standard 10 3 2 3" xfId="1803"/>
    <cellStyle name="Standard 10 3 2 3 2" xfId="2943"/>
    <cellStyle name="Standard 10 3 2 3 2 2" xfId="6304"/>
    <cellStyle name="Standard 10 3 2 3 2 2 2" xfId="19755"/>
    <cellStyle name="Standard 10 3 2 3 2 2 3" xfId="33239"/>
    <cellStyle name="Standard 10 3 2 3 2 2 4" xfId="46730"/>
    <cellStyle name="Standard 10 3 2 3 2 3" xfId="9660"/>
    <cellStyle name="Standard 10 3 2 3 2 3 2" xfId="23111"/>
    <cellStyle name="Standard 10 3 2 3 2 3 3" xfId="36595"/>
    <cellStyle name="Standard 10 3 2 3 2 3 4" xfId="50086"/>
    <cellStyle name="Standard 10 3 2 3 2 4" xfId="13016"/>
    <cellStyle name="Standard 10 3 2 3 2 4 2" xfId="26467"/>
    <cellStyle name="Standard 10 3 2 3 2 4 3" xfId="39951"/>
    <cellStyle name="Standard 10 3 2 3 2 4 4" xfId="53442"/>
    <cellStyle name="Standard 10 3 2 3 2 5" xfId="16398"/>
    <cellStyle name="Standard 10 3 2 3 2 6" xfId="29882"/>
    <cellStyle name="Standard 10 3 2 3 2 7" xfId="43373"/>
    <cellStyle name="Standard 10 3 2 3 3" xfId="5177"/>
    <cellStyle name="Standard 10 3 2 3 3 2" xfId="18628"/>
    <cellStyle name="Standard 10 3 2 3 3 3" xfId="32112"/>
    <cellStyle name="Standard 10 3 2 3 3 4" xfId="45603"/>
    <cellStyle name="Standard 10 3 2 3 4" xfId="8533"/>
    <cellStyle name="Standard 10 3 2 3 4 2" xfId="21984"/>
    <cellStyle name="Standard 10 3 2 3 4 3" xfId="35468"/>
    <cellStyle name="Standard 10 3 2 3 4 4" xfId="48959"/>
    <cellStyle name="Standard 10 3 2 3 5" xfId="11889"/>
    <cellStyle name="Standard 10 3 2 3 5 2" xfId="25340"/>
    <cellStyle name="Standard 10 3 2 3 5 3" xfId="38824"/>
    <cellStyle name="Standard 10 3 2 3 5 4" xfId="52315"/>
    <cellStyle name="Standard 10 3 2 3 6" xfId="15271"/>
    <cellStyle name="Standard 10 3 2 3 7" xfId="28755"/>
    <cellStyle name="Standard 10 3 2 3 8" xfId="42246"/>
    <cellStyle name="Standard 10 3 2 4" xfId="2382"/>
    <cellStyle name="Standard 10 3 2 4 2" xfId="5744"/>
    <cellStyle name="Standard 10 3 2 4 2 2" xfId="19195"/>
    <cellStyle name="Standard 10 3 2 4 2 3" xfId="32679"/>
    <cellStyle name="Standard 10 3 2 4 2 4" xfId="46170"/>
    <cellStyle name="Standard 10 3 2 4 3" xfId="9100"/>
    <cellStyle name="Standard 10 3 2 4 3 2" xfId="22551"/>
    <cellStyle name="Standard 10 3 2 4 3 3" xfId="36035"/>
    <cellStyle name="Standard 10 3 2 4 3 4" xfId="49526"/>
    <cellStyle name="Standard 10 3 2 4 4" xfId="12456"/>
    <cellStyle name="Standard 10 3 2 4 4 2" xfId="25907"/>
    <cellStyle name="Standard 10 3 2 4 4 3" xfId="39391"/>
    <cellStyle name="Standard 10 3 2 4 4 4" xfId="52882"/>
    <cellStyle name="Standard 10 3 2 4 5" xfId="15838"/>
    <cellStyle name="Standard 10 3 2 4 6" xfId="29322"/>
    <cellStyle name="Standard 10 3 2 4 7" xfId="42813"/>
    <cellStyle name="Standard 10 3 2 5" xfId="3488"/>
    <cellStyle name="Standard 10 3 2 5 2" xfId="6849"/>
    <cellStyle name="Standard 10 3 2 5 2 2" xfId="20300"/>
    <cellStyle name="Standard 10 3 2 5 2 3" xfId="33784"/>
    <cellStyle name="Standard 10 3 2 5 2 4" xfId="47275"/>
    <cellStyle name="Standard 10 3 2 5 3" xfId="10205"/>
    <cellStyle name="Standard 10 3 2 5 3 2" xfId="23656"/>
    <cellStyle name="Standard 10 3 2 5 3 3" xfId="37140"/>
    <cellStyle name="Standard 10 3 2 5 3 4" xfId="50631"/>
    <cellStyle name="Standard 10 3 2 5 4" xfId="13561"/>
    <cellStyle name="Standard 10 3 2 5 4 2" xfId="27012"/>
    <cellStyle name="Standard 10 3 2 5 4 3" xfId="40496"/>
    <cellStyle name="Standard 10 3 2 5 4 4" xfId="53987"/>
    <cellStyle name="Standard 10 3 2 5 5" xfId="16943"/>
    <cellStyle name="Standard 10 3 2 5 6" xfId="30427"/>
    <cellStyle name="Standard 10 3 2 5 7" xfId="43918"/>
    <cellStyle name="Standard 10 3 2 6" xfId="4068"/>
    <cellStyle name="Standard 10 3 2 6 2" xfId="7425"/>
    <cellStyle name="Standard 10 3 2 6 2 2" xfId="20876"/>
    <cellStyle name="Standard 10 3 2 6 2 3" xfId="34360"/>
    <cellStyle name="Standard 10 3 2 6 2 4" xfId="47851"/>
    <cellStyle name="Standard 10 3 2 6 3" xfId="10781"/>
    <cellStyle name="Standard 10 3 2 6 3 2" xfId="24232"/>
    <cellStyle name="Standard 10 3 2 6 3 3" xfId="37716"/>
    <cellStyle name="Standard 10 3 2 6 3 4" xfId="51207"/>
    <cellStyle name="Standard 10 3 2 6 4" xfId="14137"/>
    <cellStyle name="Standard 10 3 2 6 4 2" xfId="27588"/>
    <cellStyle name="Standard 10 3 2 6 4 3" xfId="41072"/>
    <cellStyle name="Standard 10 3 2 6 4 4" xfId="54563"/>
    <cellStyle name="Standard 10 3 2 6 5" xfId="17519"/>
    <cellStyle name="Standard 10 3 2 6 6" xfId="31003"/>
    <cellStyle name="Standard 10 3 2 6 7" xfId="44494"/>
    <cellStyle name="Standard 10 3 2 7" xfId="4618"/>
    <cellStyle name="Standard 10 3 2 7 2" xfId="18069"/>
    <cellStyle name="Standard 10 3 2 7 3" xfId="31553"/>
    <cellStyle name="Standard 10 3 2 7 4" xfId="45044"/>
    <cellStyle name="Standard 10 3 2 8" xfId="7974"/>
    <cellStyle name="Standard 10 3 2 8 2" xfId="21425"/>
    <cellStyle name="Standard 10 3 2 8 3" xfId="34909"/>
    <cellStyle name="Standard 10 3 2 8 4" xfId="48400"/>
    <cellStyle name="Standard 10 3 2 9" xfId="11330"/>
    <cellStyle name="Standard 10 3 2 9 2" xfId="24781"/>
    <cellStyle name="Standard 10 3 2 9 3" xfId="38265"/>
    <cellStyle name="Standard 10 3 2 9 4" xfId="51756"/>
    <cellStyle name="Standard 10 3 3" xfId="663"/>
    <cellStyle name="Standard 10 3 3 10" xfId="14797"/>
    <cellStyle name="Standard 10 3 3 11" xfId="28280"/>
    <cellStyle name="Standard 10 3 3 12" xfId="41771"/>
    <cellStyle name="Standard 10 3 3 2" xfId="1561"/>
    <cellStyle name="Standard 10 3 3 2 10" xfId="28530"/>
    <cellStyle name="Standard 10 3 3 2 11" xfId="42021"/>
    <cellStyle name="Standard 10 3 3 2 2" xfId="2138"/>
    <cellStyle name="Standard 10 3 3 2 2 2" xfId="3279"/>
    <cellStyle name="Standard 10 3 3 2 2 2 2" xfId="6640"/>
    <cellStyle name="Standard 10 3 3 2 2 2 2 2" xfId="20091"/>
    <cellStyle name="Standard 10 3 3 2 2 2 2 3" xfId="33575"/>
    <cellStyle name="Standard 10 3 3 2 2 2 2 4" xfId="47066"/>
    <cellStyle name="Standard 10 3 3 2 2 2 3" xfId="9996"/>
    <cellStyle name="Standard 10 3 3 2 2 2 3 2" xfId="23447"/>
    <cellStyle name="Standard 10 3 3 2 2 2 3 3" xfId="36931"/>
    <cellStyle name="Standard 10 3 3 2 2 2 3 4" xfId="50422"/>
    <cellStyle name="Standard 10 3 3 2 2 2 4" xfId="13352"/>
    <cellStyle name="Standard 10 3 3 2 2 2 4 2" xfId="26803"/>
    <cellStyle name="Standard 10 3 3 2 2 2 4 3" xfId="40287"/>
    <cellStyle name="Standard 10 3 3 2 2 2 4 4" xfId="53778"/>
    <cellStyle name="Standard 10 3 3 2 2 2 5" xfId="16734"/>
    <cellStyle name="Standard 10 3 3 2 2 2 6" xfId="30218"/>
    <cellStyle name="Standard 10 3 3 2 2 2 7" xfId="43709"/>
    <cellStyle name="Standard 10 3 3 2 2 3" xfId="5513"/>
    <cellStyle name="Standard 10 3 3 2 2 3 2" xfId="18964"/>
    <cellStyle name="Standard 10 3 3 2 2 3 3" xfId="32448"/>
    <cellStyle name="Standard 10 3 3 2 2 3 4" xfId="45939"/>
    <cellStyle name="Standard 10 3 3 2 2 4" xfId="8869"/>
    <cellStyle name="Standard 10 3 3 2 2 4 2" xfId="22320"/>
    <cellStyle name="Standard 10 3 3 2 2 4 3" xfId="35804"/>
    <cellStyle name="Standard 10 3 3 2 2 4 4" xfId="49295"/>
    <cellStyle name="Standard 10 3 3 2 2 5" xfId="12225"/>
    <cellStyle name="Standard 10 3 3 2 2 5 2" xfId="25676"/>
    <cellStyle name="Standard 10 3 3 2 2 5 3" xfId="39160"/>
    <cellStyle name="Standard 10 3 3 2 2 5 4" xfId="52651"/>
    <cellStyle name="Standard 10 3 3 2 2 6" xfId="15607"/>
    <cellStyle name="Standard 10 3 3 2 2 7" xfId="29091"/>
    <cellStyle name="Standard 10 3 3 2 2 8" xfId="42582"/>
    <cellStyle name="Standard 10 3 3 2 3" xfId="2719"/>
    <cellStyle name="Standard 10 3 3 2 3 2" xfId="6080"/>
    <cellStyle name="Standard 10 3 3 2 3 2 2" xfId="19531"/>
    <cellStyle name="Standard 10 3 3 2 3 2 3" xfId="33015"/>
    <cellStyle name="Standard 10 3 3 2 3 2 4" xfId="46506"/>
    <cellStyle name="Standard 10 3 3 2 3 3" xfId="9436"/>
    <cellStyle name="Standard 10 3 3 2 3 3 2" xfId="22887"/>
    <cellStyle name="Standard 10 3 3 2 3 3 3" xfId="36371"/>
    <cellStyle name="Standard 10 3 3 2 3 3 4" xfId="49862"/>
    <cellStyle name="Standard 10 3 3 2 3 4" xfId="12792"/>
    <cellStyle name="Standard 10 3 3 2 3 4 2" xfId="26243"/>
    <cellStyle name="Standard 10 3 3 2 3 4 3" xfId="39727"/>
    <cellStyle name="Standard 10 3 3 2 3 4 4" xfId="53218"/>
    <cellStyle name="Standard 10 3 3 2 3 5" xfId="16174"/>
    <cellStyle name="Standard 10 3 3 2 3 6" xfId="29658"/>
    <cellStyle name="Standard 10 3 3 2 3 7" xfId="43149"/>
    <cellStyle name="Standard 10 3 3 2 4" xfId="3824"/>
    <cellStyle name="Standard 10 3 3 2 4 2" xfId="7185"/>
    <cellStyle name="Standard 10 3 3 2 4 2 2" xfId="20636"/>
    <cellStyle name="Standard 10 3 3 2 4 2 3" xfId="34120"/>
    <cellStyle name="Standard 10 3 3 2 4 2 4" xfId="47611"/>
    <cellStyle name="Standard 10 3 3 2 4 3" xfId="10541"/>
    <cellStyle name="Standard 10 3 3 2 4 3 2" xfId="23992"/>
    <cellStyle name="Standard 10 3 3 2 4 3 3" xfId="37476"/>
    <cellStyle name="Standard 10 3 3 2 4 3 4" xfId="50967"/>
    <cellStyle name="Standard 10 3 3 2 4 4" xfId="13897"/>
    <cellStyle name="Standard 10 3 3 2 4 4 2" xfId="27348"/>
    <cellStyle name="Standard 10 3 3 2 4 4 3" xfId="40832"/>
    <cellStyle name="Standard 10 3 3 2 4 4 4" xfId="54323"/>
    <cellStyle name="Standard 10 3 3 2 4 5" xfId="17279"/>
    <cellStyle name="Standard 10 3 3 2 4 6" xfId="30763"/>
    <cellStyle name="Standard 10 3 3 2 4 7" xfId="44254"/>
    <cellStyle name="Standard 10 3 3 2 5" xfId="4404"/>
    <cellStyle name="Standard 10 3 3 2 5 2" xfId="7761"/>
    <cellStyle name="Standard 10 3 3 2 5 2 2" xfId="21212"/>
    <cellStyle name="Standard 10 3 3 2 5 2 3" xfId="34696"/>
    <cellStyle name="Standard 10 3 3 2 5 2 4" xfId="48187"/>
    <cellStyle name="Standard 10 3 3 2 5 3" xfId="11117"/>
    <cellStyle name="Standard 10 3 3 2 5 3 2" xfId="24568"/>
    <cellStyle name="Standard 10 3 3 2 5 3 3" xfId="38052"/>
    <cellStyle name="Standard 10 3 3 2 5 3 4" xfId="51543"/>
    <cellStyle name="Standard 10 3 3 2 5 4" xfId="14473"/>
    <cellStyle name="Standard 10 3 3 2 5 4 2" xfId="27924"/>
    <cellStyle name="Standard 10 3 3 2 5 4 3" xfId="41408"/>
    <cellStyle name="Standard 10 3 3 2 5 4 4" xfId="54899"/>
    <cellStyle name="Standard 10 3 3 2 5 5" xfId="17855"/>
    <cellStyle name="Standard 10 3 3 2 5 6" xfId="31339"/>
    <cellStyle name="Standard 10 3 3 2 5 7" xfId="44830"/>
    <cellStyle name="Standard 10 3 3 2 6" xfId="4954"/>
    <cellStyle name="Standard 10 3 3 2 6 2" xfId="18405"/>
    <cellStyle name="Standard 10 3 3 2 6 3" xfId="31889"/>
    <cellStyle name="Standard 10 3 3 2 6 4" xfId="45380"/>
    <cellStyle name="Standard 10 3 3 2 7" xfId="8310"/>
    <cellStyle name="Standard 10 3 3 2 7 2" xfId="21761"/>
    <cellStyle name="Standard 10 3 3 2 7 3" xfId="35245"/>
    <cellStyle name="Standard 10 3 3 2 7 4" xfId="48736"/>
    <cellStyle name="Standard 10 3 3 2 8" xfId="11666"/>
    <cellStyle name="Standard 10 3 3 2 8 2" xfId="25117"/>
    <cellStyle name="Standard 10 3 3 2 8 3" xfId="38601"/>
    <cellStyle name="Standard 10 3 3 2 8 4" xfId="52092"/>
    <cellStyle name="Standard 10 3 3 2 9" xfId="15047"/>
    <cellStyle name="Standard 10 3 3 3" xfId="1889"/>
    <cellStyle name="Standard 10 3 3 3 2" xfId="3029"/>
    <cellStyle name="Standard 10 3 3 3 2 2" xfId="6390"/>
    <cellStyle name="Standard 10 3 3 3 2 2 2" xfId="19841"/>
    <cellStyle name="Standard 10 3 3 3 2 2 3" xfId="33325"/>
    <cellStyle name="Standard 10 3 3 3 2 2 4" xfId="46816"/>
    <cellStyle name="Standard 10 3 3 3 2 3" xfId="9746"/>
    <cellStyle name="Standard 10 3 3 3 2 3 2" xfId="23197"/>
    <cellStyle name="Standard 10 3 3 3 2 3 3" xfId="36681"/>
    <cellStyle name="Standard 10 3 3 3 2 3 4" xfId="50172"/>
    <cellStyle name="Standard 10 3 3 3 2 4" xfId="13102"/>
    <cellStyle name="Standard 10 3 3 3 2 4 2" xfId="26553"/>
    <cellStyle name="Standard 10 3 3 3 2 4 3" xfId="40037"/>
    <cellStyle name="Standard 10 3 3 3 2 4 4" xfId="53528"/>
    <cellStyle name="Standard 10 3 3 3 2 5" xfId="16484"/>
    <cellStyle name="Standard 10 3 3 3 2 6" xfId="29968"/>
    <cellStyle name="Standard 10 3 3 3 2 7" xfId="43459"/>
    <cellStyle name="Standard 10 3 3 3 3" xfId="5263"/>
    <cellStyle name="Standard 10 3 3 3 3 2" xfId="18714"/>
    <cellStyle name="Standard 10 3 3 3 3 3" xfId="32198"/>
    <cellStyle name="Standard 10 3 3 3 3 4" xfId="45689"/>
    <cellStyle name="Standard 10 3 3 3 4" xfId="8619"/>
    <cellStyle name="Standard 10 3 3 3 4 2" xfId="22070"/>
    <cellStyle name="Standard 10 3 3 3 4 3" xfId="35554"/>
    <cellStyle name="Standard 10 3 3 3 4 4" xfId="49045"/>
    <cellStyle name="Standard 10 3 3 3 5" xfId="11975"/>
    <cellStyle name="Standard 10 3 3 3 5 2" xfId="25426"/>
    <cellStyle name="Standard 10 3 3 3 5 3" xfId="38910"/>
    <cellStyle name="Standard 10 3 3 3 5 4" xfId="52401"/>
    <cellStyle name="Standard 10 3 3 3 6" xfId="15357"/>
    <cellStyle name="Standard 10 3 3 3 7" xfId="28841"/>
    <cellStyle name="Standard 10 3 3 3 8" xfId="42332"/>
    <cellStyle name="Standard 10 3 3 4" xfId="2468"/>
    <cellStyle name="Standard 10 3 3 4 2" xfId="5830"/>
    <cellStyle name="Standard 10 3 3 4 2 2" xfId="19281"/>
    <cellStyle name="Standard 10 3 3 4 2 3" xfId="32765"/>
    <cellStyle name="Standard 10 3 3 4 2 4" xfId="46256"/>
    <cellStyle name="Standard 10 3 3 4 3" xfId="9186"/>
    <cellStyle name="Standard 10 3 3 4 3 2" xfId="22637"/>
    <cellStyle name="Standard 10 3 3 4 3 3" xfId="36121"/>
    <cellStyle name="Standard 10 3 3 4 3 4" xfId="49612"/>
    <cellStyle name="Standard 10 3 3 4 4" xfId="12542"/>
    <cellStyle name="Standard 10 3 3 4 4 2" xfId="25993"/>
    <cellStyle name="Standard 10 3 3 4 4 3" xfId="39477"/>
    <cellStyle name="Standard 10 3 3 4 4 4" xfId="52968"/>
    <cellStyle name="Standard 10 3 3 4 5" xfId="15924"/>
    <cellStyle name="Standard 10 3 3 4 6" xfId="29408"/>
    <cellStyle name="Standard 10 3 3 4 7" xfId="42899"/>
    <cellStyle name="Standard 10 3 3 5" xfId="3574"/>
    <cellStyle name="Standard 10 3 3 5 2" xfId="6935"/>
    <cellStyle name="Standard 10 3 3 5 2 2" xfId="20386"/>
    <cellStyle name="Standard 10 3 3 5 2 3" xfId="33870"/>
    <cellStyle name="Standard 10 3 3 5 2 4" xfId="47361"/>
    <cellStyle name="Standard 10 3 3 5 3" xfId="10291"/>
    <cellStyle name="Standard 10 3 3 5 3 2" xfId="23742"/>
    <cellStyle name="Standard 10 3 3 5 3 3" xfId="37226"/>
    <cellStyle name="Standard 10 3 3 5 3 4" xfId="50717"/>
    <cellStyle name="Standard 10 3 3 5 4" xfId="13647"/>
    <cellStyle name="Standard 10 3 3 5 4 2" xfId="27098"/>
    <cellStyle name="Standard 10 3 3 5 4 3" xfId="40582"/>
    <cellStyle name="Standard 10 3 3 5 4 4" xfId="54073"/>
    <cellStyle name="Standard 10 3 3 5 5" xfId="17029"/>
    <cellStyle name="Standard 10 3 3 5 6" xfId="30513"/>
    <cellStyle name="Standard 10 3 3 5 7" xfId="44004"/>
    <cellStyle name="Standard 10 3 3 6" xfId="4154"/>
    <cellStyle name="Standard 10 3 3 6 2" xfId="7511"/>
    <cellStyle name="Standard 10 3 3 6 2 2" xfId="20962"/>
    <cellStyle name="Standard 10 3 3 6 2 3" xfId="34446"/>
    <cellStyle name="Standard 10 3 3 6 2 4" xfId="47937"/>
    <cellStyle name="Standard 10 3 3 6 3" xfId="10867"/>
    <cellStyle name="Standard 10 3 3 6 3 2" xfId="24318"/>
    <cellStyle name="Standard 10 3 3 6 3 3" xfId="37802"/>
    <cellStyle name="Standard 10 3 3 6 3 4" xfId="51293"/>
    <cellStyle name="Standard 10 3 3 6 4" xfId="14223"/>
    <cellStyle name="Standard 10 3 3 6 4 2" xfId="27674"/>
    <cellStyle name="Standard 10 3 3 6 4 3" xfId="41158"/>
    <cellStyle name="Standard 10 3 3 6 4 4" xfId="54649"/>
    <cellStyle name="Standard 10 3 3 6 5" xfId="17605"/>
    <cellStyle name="Standard 10 3 3 6 6" xfId="31089"/>
    <cellStyle name="Standard 10 3 3 6 7" xfId="44580"/>
    <cellStyle name="Standard 10 3 3 7" xfId="4704"/>
    <cellStyle name="Standard 10 3 3 7 2" xfId="18155"/>
    <cellStyle name="Standard 10 3 3 7 3" xfId="31639"/>
    <cellStyle name="Standard 10 3 3 7 4" xfId="45130"/>
    <cellStyle name="Standard 10 3 3 8" xfId="8060"/>
    <cellStyle name="Standard 10 3 3 8 2" xfId="21511"/>
    <cellStyle name="Standard 10 3 3 8 3" xfId="34995"/>
    <cellStyle name="Standard 10 3 3 8 4" xfId="48486"/>
    <cellStyle name="Standard 10 3 3 9" xfId="11416"/>
    <cellStyle name="Standard 10 3 3 9 2" xfId="24867"/>
    <cellStyle name="Standard 10 3 3 9 3" xfId="38351"/>
    <cellStyle name="Standard 10 3 3 9 4" xfId="51842"/>
    <cellStyle name="Standard 10 3 4" xfId="1379"/>
    <cellStyle name="Standard 10 3 4 10" xfId="28343"/>
    <cellStyle name="Standard 10 3 4 11" xfId="41834"/>
    <cellStyle name="Standard 10 3 4 2" xfId="1952"/>
    <cellStyle name="Standard 10 3 4 2 2" xfId="3092"/>
    <cellStyle name="Standard 10 3 4 2 2 2" xfId="6453"/>
    <cellStyle name="Standard 10 3 4 2 2 2 2" xfId="19904"/>
    <cellStyle name="Standard 10 3 4 2 2 2 3" xfId="33388"/>
    <cellStyle name="Standard 10 3 4 2 2 2 4" xfId="46879"/>
    <cellStyle name="Standard 10 3 4 2 2 3" xfId="9809"/>
    <cellStyle name="Standard 10 3 4 2 2 3 2" xfId="23260"/>
    <cellStyle name="Standard 10 3 4 2 2 3 3" xfId="36744"/>
    <cellStyle name="Standard 10 3 4 2 2 3 4" xfId="50235"/>
    <cellStyle name="Standard 10 3 4 2 2 4" xfId="13165"/>
    <cellStyle name="Standard 10 3 4 2 2 4 2" xfId="26616"/>
    <cellStyle name="Standard 10 3 4 2 2 4 3" xfId="40100"/>
    <cellStyle name="Standard 10 3 4 2 2 4 4" xfId="53591"/>
    <cellStyle name="Standard 10 3 4 2 2 5" xfId="16547"/>
    <cellStyle name="Standard 10 3 4 2 2 6" xfId="30031"/>
    <cellStyle name="Standard 10 3 4 2 2 7" xfId="43522"/>
    <cellStyle name="Standard 10 3 4 2 3" xfId="5326"/>
    <cellStyle name="Standard 10 3 4 2 3 2" xfId="18777"/>
    <cellStyle name="Standard 10 3 4 2 3 3" xfId="32261"/>
    <cellStyle name="Standard 10 3 4 2 3 4" xfId="45752"/>
    <cellStyle name="Standard 10 3 4 2 4" xfId="8682"/>
    <cellStyle name="Standard 10 3 4 2 4 2" xfId="22133"/>
    <cellStyle name="Standard 10 3 4 2 4 3" xfId="35617"/>
    <cellStyle name="Standard 10 3 4 2 4 4" xfId="49108"/>
    <cellStyle name="Standard 10 3 4 2 5" xfId="12038"/>
    <cellStyle name="Standard 10 3 4 2 5 2" xfId="25489"/>
    <cellStyle name="Standard 10 3 4 2 5 3" xfId="38973"/>
    <cellStyle name="Standard 10 3 4 2 5 4" xfId="52464"/>
    <cellStyle name="Standard 10 3 4 2 6" xfId="15420"/>
    <cellStyle name="Standard 10 3 4 2 7" xfId="28904"/>
    <cellStyle name="Standard 10 3 4 2 8" xfId="42395"/>
    <cellStyle name="Standard 10 3 4 3" xfId="2532"/>
    <cellStyle name="Standard 10 3 4 3 2" xfId="5893"/>
    <cellStyle name="Standard 10 3 4 3 2 2" xfId="19344"/>
    <cellStyle name="Standard 10 3 4 3 2 3" xfId="32828"/>
    <cellStyle name="Standard 10 3 4 3 2 4" xfId="46319"/>
    <cellStyle name="Standard 10 3 4 3 3" xfId="9249"/>
    <cellStyle name="Standard 10 3 4 3 3 2" xfId="22700"/>
    <cellStyle name="Standard 10 3 4 3 3 3" xfId="36184"/>
    <cellStyle name="Standard 10 3 4 3 3 4" xfId="49675"/>
    <cellStyle name="Standard 10 3 4 3 4" xfId="12605"/>
    <cellStyle name="Standard 10 3 4 3 4 2" xfId="26056"/>
    <cellStyle name="Standard 10 3 4 3 4 3" xfId="39540"/>
    <cellStyle name="Standard 10 3 4 3 4 4" xfId="53031"/>
    <cellStyle name="Standard 10 3 4 3 5" xfId="15987"/>
    <cellStyle name="Standard 10 3 4 3 6" xfId="29471"/>
    <cellStyle name="Standard 10 3 4 3 7" xfId="42962"/>
    <cellStyle name="Standard 10 3 4 4" xfId="3637"/>
    <cellStyle name="Standard 10 3 4 4 2" xfId="6998"/>
    <cellStyle name="Standard 10 3 4 4 2 2" xfId="20449"/>
    <cellStyle name="Standard 10 3 4 4 2 3" xfId="33933"/>
    <cellStyle name="Standard 10 3 4 4 2 4" xfId="47424"/>
    <cellStyle name="Standard 10 3 4 4 3" xfId="10354"/>
    <cellStyle name="Standard 10 3 4 4 3 2" xfId="23805"/>
    <cellStyle name="Standard 10 3 4 4 3 3" xfId="37289"/>
    <cellStyle name="Standard 10 3 4 4 3 4" xfId="50780"/>
    <cellStyle name="Standard 10 3 4 4 4" xfId="13710"/>
    <cellStyle name="Standard 10 3 4 4 4 2" xfId="27161"/>
    <cellStyle name="Standard 10 3 4 4 4 3" xfId="40645"/>
    <cellStyle name="Standard 10 3 4 4 4 4" xfId="54136"/>
    <cellStyle name="Standard 10 3 4 4 5" xfId="17092"/>
    <cellStyle name="Standard 10 3 4 4 6" xfId="30576"/>
    <cellStyle name="Standard 10 3 4 4 7" xfId="44067"/>
    <cellStyle name="Standard 10 3 4 5" xfId="4217"/>
    <cellStyle name="Standard 10 3 4 5 2" xfId="7574"/>
    <cellStyle name="Standard 10 3 4 5 2 2" xfId="21025"/>
    <cellStyle name="Standard 10 3 4 5 2 3" xfId="34509"/>
    <cellStyle name="Standard 10 3 4 5 2 4" xfId="48000"/>
    <cellStyle name="Standard 10 3 4 5 3" xfId="10930"/>
    <cellStyle name="Standard 10 3 4 5 3 2" xfId="24381"/>
    <cellStyle name="Standard 10 3 4 5 3 3" xfId="37865"/>
    <cellStyle name="Standard 10 3 4 5 3 4" xfId="51356"/>
    <cellStyle name="Standard 10 3 4 5 4" xfId="14286"/>
    <cellStyle name="Standard 10 3 4 5 4 2" xfId="27737"/>
    <cellStyle name="Standard 10 3 4 5 4 3" xfId="41221"/>
    <cellStyle name="Standard 10 3 4 5 4 4" xfId="54712"/>
    <cellStyle name="Standard 10 3 4 5 5" xfId="17668"/>
    <cellStyle name="Standard 10 3 4 5 6" xfId="31152"/>
    <cellStyle name="Standard 10 3 4 5 7" xfId="44643"/>
    <cellStyle name="Standard 10 3 4 6" xfId="4767"/>
    <cellStyle name="Standard 10 3 4 6 2" xfId="18218"/>
    <cellStyle name="Standard 10 3 4 6 3" xfId="31702"/>
    <cellStyle name="Standard 10 3 4 6 4" xfId="45193"/>
    <cellStyle name="Standard 10 3 4 7" xfId="8123"/>
    <cellStyle name="Standard 10 3 4 7 2" xfId="21574"/>
    <cellStyle name="Standard 10 3 4 7 3" xfId="35058"/>
    <cellStyle name="Standard 10 3 4 7 4" xfId="48549"/>
    <cellStyle name="Standard 10 3 4 8" xfId="11479"/>
    <cellStyle name="Standard 10 3 4 8 2" xfId="24930"/>
    <cellStyle name="Standard 10 3 4 8 3" xfId="38414"/>
    <cellStyle name="Standard 10 3 4 8 4" xfId="51905"/>
    <cellStyle name="Standard 10 3 4 9" xfId="14860"/>
    <cellStyle name="Standard 10 3 5" xfId="1704"/>
    <cellStyle name="Standard 10 3 5 2" xfId="2842"/>
    <cellStyle name="Standard 10 3 5 2 2" xfId="6203"/>
    <cellStyle name="Standard 10 3 5 2 2 2" xfId="19654"/>
    <cellStyle name="Standard 10 3 5 2 2 3" xfId="33138"/>
    <cellStyle name="Standard 10 3 5 2 2 4" xfId="46629"/>
    <cellStyle name="Standard 10 3 5 2 3" xfId="9559"/>
    <cellStyle name="Standard 10 3 5 2 3 2" xfId="23010"/>
    <cellStyle name="Standard 10 3 5 2 3 3" xfId="36494"/>
    <cellStyle name="Standard 10 3 5 2 3 4" xfId="49985"/>
    <cellStyle name="Standard 10 3 5 2 4" xfId="12915"/>
    <cellStyle name="Standard 10 3 5 2 4 2" xfId="26366"/>
    <cellStyle name="Standard 10 3 5 2 4 3" xfId="39850"/>
    <cellStyle name="Standard 10 3 5 2 4 4" xfId="53341"/>
    <cellStyle name="Standard 10 3 5 2 5" xfId="16297"/>
    <cellStyle name="Standard 10 3 5 2 6" xfId="29781"/>
    <cellStyle name="Standard 10 3 5 2 7" xfId="43272"/>
    <cellStyle name="Standard 10 3 5 3" xfId="5076"/>
    <cellStyle name="Standard 10 3 5 3 2" xfId="18527"/>
    <cellStyle name="Standard 10 3 5 3 3" xfId="32011"/>
    <cellStyle name="Standard 10 3 5 3 4" xfId="45502"/>
    <cellStyle name="Standard 10 3 5 4" xfId="8432"/>
    <cellStyle name="Standard 10 3 5 4 2" xfId="21883"/>
    <cellStyle name="Standard 10 3 5 4 3" xfId="35367"/>
    <cellStyle name="Standard 10 3 5 4 4" xfId="48858"/>
    <cellStyle name="Standard 10 3 5 5" xfId="11788"/>
    <cellStyle name="Standard 10 3 5 5 2" xfId="25239"/>
    <cellStyle name="Standard 10 3 5 5 3" xfId="38723"/>
    <cellStyle name="Standard 10 3 5 5 4" xfId="52214"/>
    <cellStyle name="Standard 10 3 5 6" xfId="15170"/>
    <cellStyle name="Standard 10 3 5 7" xfId="28654"/>
    <cellStyle name="Standard 10 3 5 8" xfId="42145"/>
    <cellStyle name="Standard 10 3 6" xfId="2271"/>
    <cellStyle name="Standard 10 3 6 2" xfId="5642"/>
    <cellStyle name="Standard 10 3 6 2 2" xfId="19093"/>
    <cellStyle name="Standard 10 3 6 2 3" xfId="32577"/>
    <cellStyle name="Standard 10 3 6 2 4" xfId="46068"/>
    <cellStyle name="Standard 10 3 6 3" xfId="8998"/>
    <cellStyle name="Standard 10 3 6 3 2" xfId="22449"/>
    <cellStyle name="Standard 10 3 6 3 3" xfId="35933"/>
    <cellStyle name="Standard 10 3 6 3 4" xfId="49424"/>
    <cellStyle name="Standard 10 3 6 4" xfId="12354"/>
    <cellStyle name="Standard 10 3 6 4 2" xfId="25805"/>
    <cellStyle name="Standard 10 3 6 4 3" xfId="39289"/>
    <cellStyle name="Standard 10 3 6 4 4" xfId="52780"/>
    <cellStyle name="Standard 10 3 6 5" xfId="15736"/>
    <cellStyle name="Standard 10 3 6 6" xfId="29220"/>
    <cellStyle name="Standard 10 3 6 7" xfId="42711"/>
    <cellStyle name="Standard 10 3 7" xfId="3386"/>
    <cellStyle name="Standard 10 3 7 2" xfId="6747"/>
    <cellStyle name="Standard 10 3 7 2 2" xfId="20198"/>
    <cellStyle name="Standard 10 3 7 2 3" xfId="33682"/>
    <cellStyle name="Standard 10 3 7 2 4" xfId="47173"/>
    <cellStyle name="Standard 10 3 7 3" xfId="10103"/>
    <cellStyle name="Standard 10 3 7 3 2" xfId="23554"/>
    <cellStyle name="Standard 10 3 7 3 3" xfId="37038"/>
    <cellStyle name="Standard 10 3 7 3 4" xfId="50529"/>
    <cellStyle name="Standard 10 3 7 4" xfId="13459"/>
    <cellStyle name="Standard 10 3 7 4 2" xfId="26910"/>
    <cellStyle name="Standard 10 3 7 4 3" xfId="40394"/>
    <cellStyle name="Standard 10 3 7 4 4" xfId="53885"/>
    <cellStyle name="Standard 10 3 7 5" xfId="16841"/>
    <cellStyle name="Standard 10 3 7 6" xfId="30325"/>
    <cellStyle name="Standard 10 3 7 7" xfId="43816"/>
    <cellStyle name="Standard 10 3 8" xfId="3897"/>
    <cellStyle name="Standard 10 3 8 2" xfId="7258"/>
    <cellStyle name="Standard 10 3 8 2 2" xfId="20709"/>
    <cellStyle name="Standard 10 3 8 2 3" xfId="34193"/>
    <cellStyle name="Standard 10 3 8 2 4" xfId="47684"/>
    <cellStyle name="Standard 10 3 8 3" xfId="10614"/>
    <cellStyle name="Standard 10 3 8 3 2" xfId="24065"/>
    <cellStyle name="Standard 10 3 8 3 3" xfId="37549"/>
    <cellStyle name="Standard 10 3 8 3 4" xfId="51040"/>
    <cellStyle name="Standard 10 3 8 4" xfId="13970"/>
    <cellStyle name="Standard 10 3 8 4 2" xfId="27421"/>
    <cellStyle name="Standard 10 3 8 4 3" xfId="40905"/>
    <cellStyle name="Standard 10 3 8 4 4" xfId="54396"/>
    <cellStyle name="Standard 10 3 8 5" xfId="17352"/>
    <cellStyle name="Standard 10 3 8 6" xfId="30836"/>
    <cellStyle name="Standard 10 3 8 7" xfId="44327"/>
    <cellStyle name="Standard 10 3 9" xfId="3966"/>
    <cellStyle name="Standard 10 3 9 2" xfId="7323"/>
    <cellStyle name="Standard 10 3 9 2 2" xfId="20774"/>
    <cellStyle name="Standard 10 3 9 2 3" xfId="34258"/>
    <cellStyle name="Standard 10 3 9 2 4" xfId="47749"/>
    <cellStyle name="Standard 10 3 9 3" xfId="10679"/>
    <cellStyle name="Standard 10 3 9 3 2" xfId="24130"/>
    <cellStyle name="Standard 10 3 9 3 3" xfId="37614"/>
    <cellStyle name="Standard 10 3 9 3 4" xfId="51105"/>
    <cellStyle name="Standard 10 3 9 4" xfId="14035"/>
    <cellStyle name="Standard 10 3 9 4 2" xfId="27486"/>
    <cellStyle name="Standard 10 3 9 4 3" xfId="40970"/>
    <cellStyle name="Standard 10 3 9 4 4" xfId="54461"/>
    <cellStyle name="Standard 10 3 9 5" xfId="17417"/>
    <cellStyle name="Standard 10 3 9 6" xfId="30901"/>
    <cellStyle name="Standard 10 3 9 7" xfId="44392"/>
    <cellStyle name="Standard 10 4" xfId="382"/>
    <cellStyle name="Standard 10 5" xfId="417"/>
    <cellStyle name="Standard 10 5 10" xfId="11204"/>
    <cellStyle name="Standard 10 5 10 2" xfId="24655"/>
    <cellStyle name="Standard 10 5 10 3" xfId="38139"/>
    <cellStyle name="Standard 10 5 10 4" xfId="51630"/>
    <cellStyle name="Standard 10 5 11" xfId="14585"/>
    <cellStyle name="Standard 10 5 12" xfId="28060"/>
    <cellStyle name="Standard 10 5 13" xfId="41534"/>
    <cellStyle name="Standard 10 5 2" xfId="441"/>
    <cellStyle name="Standard 10 5 2 10" xfId="14689"/>
    <cellStyle name="Standard 10 5 2 11" xfId="28172"/>
    <cellStyle name="Standard 10 5 2 12" xfId="41663"/>
    <cellStyle name="Standard 10 5 2 2" xfId="1457"/>
    <cellStyle name="Standard 10 5 2 2 10" xfId="28422"/>
    <cellStyle name="Standard 10 5 2 2 11" xfId="41913"/>
    <cellStyle name="Standard 10 5 2 2 2" xfId="2031"/>
    <cellStyle name="Standard 10 5 2 2 2 2" xfId="3171"/>
    <cellStyle name="Standard 10 5 2 2 2 2 2" xfId="6532"/>
    <cellStyle name="Standard 10 5 2 2 2 2 2 2" xfId="19983"/>
    <cellStyle name="Standard 10 5 2 2 2 2 2 3" xfId="33467"/>
    <cellStyle name="Standard 10 5 2 2 2 2 2 4" xfId="46958"/>
    <cellStyle name="Standard 10 5 2 2 2 2 3" xfId="9888"/>
    <cellStyle name="Standard 10 5 2 2 2 2 3 2" xfId="23339"/>
    <cellStyle name="Standard 10 5 2 2 2 2 3 3" xfId="36823"/>
    <cellStyle name="Standard 10 5 2 2 2 2 3 4" xfId="50314"/>
    <cellStyle name="Standard 10 5 2 2 2 2 4" xfId="13244"/>
    <cellStyle name="Standard 10 5 2 2 2 2 4 2" xfId="26695"/>
    <cellStyle name="Standard 10 5 2 2 2 2 4 3" xfId="40179"/>
    <cellStyle name="Standard 10 5 2 2 2 2 4 4" xfId="53670"/>
    <cellStyle name="Standard 10 5 2 2 2 2 5" xfId="16626"/>
    <cellStyle name="Standard 10 5 2 2 2 2 6" xfId="30110"/>
    <cellStyle name="Standard 10 5 2 2 2 2 7" xfId="43601"/>
    <cellStyle name="Standard 10 5 2 2 2 3" xfId="5405"/>
    <cellStyle name="Standard 10 5 2 2 2 3 2" xfId="18856"/>
    <cellStyle name="Standard 10 5 2 2 2 3 3" xfId="32340"/>
    <cellStyle name="Standard 10 5 2 2 2 3 4" xfId="45831"/>
    <cellStyle name="Standard 10 5 2 2 2 4" xfId="8761"/>
    <cellStyle name="Standard 10 5 2 2 2 4 2" xfId="22212"/>
    <cellStyle name="Standard 10 5 2 2 2 4 3" xfId="35696"/>
    <cellStyle name="Standard 10 5 2 2 2 4 4" xfId="49187"/>
    <cellStyle name="Standard 10 5 2 2 2 5" xfId="12117"/>
    <cellStyle name="Standard 10 5 2 2 2 5 2" xfId="25568"/>
    <cellStyle name="Standard 10 5 2 2 2 5 3" xfId="39052"/>
    <cellStyle name="Standard 10 5 2 2 2 5 4" xfId="52543"/>
    <cellStyle name="Standard 10 5 2 2 2 6" xfId="15499"/>
    <cellStyle name="Standard 10 5 2 2 2 7" xfId="28983"/>
    <cellStyle name="Standard 10 5 2 2 2 8" xfId="42474"/>
    <cellStyle name="Standard 10 5 2 2 3" xfId="2611"/>
    <cellStyle name="Standard 10 5 2 2 3 2" xfId="5972"/>
    <cellStyle name="Standard 10 5 2 2 3 2 2" xfId="19423"/>
    <cellStyle name="Standard 10 5 2 2 3 2 3" xfId="32907"/>
    <cellStyle name="Standard 10 5 2 2 3 2 4" xfId="46398"/>
    <cellStyle name="Standard 10 5 2 2 3 3" xfId="9328"/>
    <cellStyle name="Standard 10 5 2 2 3 3 2" xfId="22779"/>
    <cellStyle name="Standard 10 5 2 2 3 3 3" xfId="36263"/>
    <cellStyle name="Standard 10 5 2 2 3 3 4" xfId="49754"/>
    <cellStyle name="Standard 10 5 2 2 3 4" xfId="12684"/>
    <cellStyle name="Standard 10 5 2 2 3 4 2" xfId="26135"/>
    <cellStyle name="Standard 10 5 2 2 3 4 3" xfId="39619"/>
    <cellStyle name="Standard 10 5 2 2 3 4 4" xfId="53110"/>
    <cellStyle name="Standard 10 5 2 2 3 5" xfId="16066"/>
    <cellStyle name="Standard 10 5 2 2 3 6" xfId="29550"/>
    <cellStyle name="Standard 10 5 2 2 3 7" xfId="43041"/>
    <cellStyle name="Standard 10 5 2 2 4" xfId="3716"/>
    <cellStyle name="Standard 10 5 2 2 4 2" xfId="7077"/>
    <cellStyle name="Standard 10 5 2 2 4 2 2" xfId="20528"/>
    <cellStyle name="Standard 10 5 2 2 4 2 3" xfId="34012"/>
    <cellStyle name="Standard 10 5 2 2 4 2 4" xfId="47503"/>
    <cellStyle name="Standard 10 5 2 2 4 3" xfId="10433"/>
    <cellStyle name="Standard 10 5 2 2 4 3 2" xfId="23884"/>
    <cellStyle name="Standard 10 5 2 2 4 3 3" xfId="37368"/>
    <cellStyle name="Standard 10 5 2 2 4 3 4" xfId="50859"/>
    <cellStyle name="Standard 10 5 2 2 4 4" xfId="13789"/>
    <cellStyle name="Standard 10 5 2 2 4 4 2" xfId="27240"/>
    <cellStyle name="Standard 10 5 2 2 4 4 3" xfId="40724"/>
    <cellStyle name="Standard 10 5 2 2 4 4 4" xfId="54215"/>
    <cellStyle name="Standard 10 5 2 2 4 5" xfId="17171"/>
    <cellStyle name="Standard 10 5 2 2 4 6" xfId="30655"/>
    <cellStyle name="Standard 10 5 2 2 4 7" xfId="44146"/>
    <cellStyle name="Standard 10 5 2 2 5" xfId="4296"/>
    <cellStyle name="Standard 10 5 2 2 5 2" xfId="7653"/>
    <cellStyle name="Standard 10 5 2 2 5 2 2" xfId="21104"/>
    <cellStyle name="Standard 10 5 2 2 5 2 3" xfId="34588"/>
    <cellStyle name="Standard 10 5 2 2 5 2 4" xfId="48079"/>
    <cellStyle name="Standard 10 5 2 2 5 3" xfId="11009"/>
    <cellStyle name="Standard 10 5 2 2 5 3 2" xfId="24460"/>
    <cellStyle name="Standard 10 5 2 2 5 3 3" xfId="37944"/>
    <cellStyle name="Standard 10 5 2 2 5 3 4" xfId="51435"/>
    <cellStyle name="Standard 10 5 2 2 5 4" xfId="14365"/>
    <cellStyle name="Standard 10 5 2 2 5 4 2" xfId="27816"/>
    <cellStyle name="Standard 10 5 2 2 5 4 3" xfId="41300"/>
    <cellStyle name="Standard 10 5 2 2 5 4 4" xfId="54791"/>
    <cellStyle name="Standard 10 5 2 2 5 5" xfId="17747"/>
    <cellStyle name="Standard 10 5 2 2 5 6" xfId="31231"/>
    <cellStyle name="Standard 10 5 2 2 5 7" xfId="44722"/>
    <cellStyle name="Standard 10 5 2 2 6" xfId="4846"/>
    <cellStyle name="Standard 10 5 2 2 6 2" xfId="18297"/>
    <cellStyle name="Standard 10 5 2 2 6 3" xfId="31781"/>
    <cellStyle name="Standard 10 5 2 2 6 4" xfId="45272"/>
    <cellStyle name="Standard 10 5 2 2 7" xfId="8202"/>
    <cellStyle name="Standard 10 5 2 2 7 2" xfId="21653"/>
    <cellStyle name="Standard 10 5 2 2 7 3" xfId="35137"/>
    <cellStyle name="Standard 10 5 2 2 7 4" xfId="48628"/>
    <cellStyle name="Standard 10 5 2 2 8" xfId="11558"/>
    <cellStyle name="Standard 10 5 2 2 8 2" xfId="25009"/>
    <cellStyle name="Standard 10 5 2 2 8 3" xfId="38493"/>
    <cellStyle name="Standard 10 5 2 2 8 4" xfId="51984"/>
    <cellStyle name="Standard 10 5 2 2 9" xfId="14939"/>
    <cellStyle name="Standard 10 5 2 3" xfId="1782"/>
    <cellStyle name="Standard 10 5 2 3 2" xfId="2921"/>
    <cellStyle name="Standard 10 5 2 3 2 2" xfId="6282"/>
    <cellStyle name="Standard 10 5 2 3 2 2 2" xfId="19733"/>
    <cellStyle name="Standard 10 5 2 3 2 2 3" xfId="33217"/>
    <cellStyle name="Standard 10 5 2 3 2 2 4" xfId="46708"/>
    <cellStyle name="Standard 10 5 2 3 2 3" xfId="9638"/>
    <cellStyle name="Standard 10 5 2 3 2 3 2" xfId="23089"/>
    <cellStyle name="Standard 10 5 2 3 2 3 3" xfId="36573"/>
    <cellStyle name="Standard 10 5 2 3 2 3 4" xfId="50064"/>
    <cellStyle name="Standard 10 5 2 3 2 4" xfId="12994"/>
    <cellStyle name="Standard 10 5 2 3 2 4 2" xfId="26445"/>
    <cellStyle name="Standard 10 5 2 3 2 4 3" xfId="39929"/>
    <cellStyle name="Standard 10 5 2 3 2 4 4" xfId="53420"/>
    <cellStyle name="Standard 10 5 2 3 2 5" xfId="16376"/>
    <cellStyle name="Standard 10 5 2 3 2 6" xfId="29860"/>
    <cellStyle name="Standard 10 5 2 3 2 7" xfId="43351"/>
    <cellStyle name="Standard 10 5 2 3 3" xfId="5155"/>
    <cellStyle name="Standard 10 5 2 3 3 2" xfId="18606"/>
    <cellStyle name="Standard 10 5 2 3 3 3" xfId="32090"/>
    <cellStyle name="Standard 10 5 2 3 3 4" xfId="45581"/>
    <cellStyle name="Standard 10 5 2 3 4" xfId="8511"/>
    <cellStyle name="Standard 10 5 2 3 4 2" xfId="21962"/>
    <cellStyle name="Standard 10 5 2 3 4 3" xfId="35446"/>
    <cellStyle name="Standard 10 5 2 3 4 4" xfId="48937"/>
    <cellStyle name="Standard 10 5 2 3 5" xfId="11867"/>
    <cellStyle name="Standard 10 5 2 3 5 2" xfId="25318"/>
    <cellStyle name="Standard 10 5 2 3 5 3" xfId="38802"/>
    <cellStyle name="Standard 10 5 2 3 5 4" xfId="52293"/>
    <cellStyle name="Standard 10 5 2 3 6" xfId="15249"/>
    <cellStyle name="Standard 10 5 2 3 7" xfId="28733"/>
    <cellStyle name="Standard 10 5 2 3 8" xfId="42224"/>
    <cellStyle name="Standard 10 5 2 4" xfId="2360"/>
    <cellStyle name="Standard 10 5 2 4 2" xfId="5722"/>
    <cellStyle name="Standard 10 5 2 4 2 2" xfId="19173"/>
    <cellStyle name="Standard 10 5 2 4 2 3" xfId="32657"/>
    <cellStyle name="Standard 10 5 2 4 2 4" xfId="46148"/>
    <cellStyle name="Standard 10 5 2 4 3" xfId="9078"/>
    <cellStyle name="Standard 10 5 2 4 3 2" xfId="22529"/>
    <cellStyle name="Standard 10 5 2 4 3 3" xfId="36013"/>
    <cellStyle name="Standard 10 5 2 4 3 4" xfId="49504"/>
    <cellStyle name="Standard 10 5 2 4 4" xfId="12434"/>
    <cellStyle name="Standard 10 5 2 4 4 2" xfId="25885"/>
    <cellStyle name="Standard 10 5 2 4 4 3" xfId="39369"/>
    <cellStyle name="Standard 10 5 2 4 4 4" xfId="52860"/>
    <cellStyle name="Standard 10 5 2 4 5" xfId="15816"/>
    <cellStyle name="Standard 10 5 2 4 6" xfId="29300"/>
    <cellStyle name="Standard 10 5 2 4 7" xfId="42791"/>
    <cellStyle name="Standard 10 5 2 5" xfId="3466"/>
    <cellStyle name="Standard 10 5 2 5 2" xfId="6827"/>
    <cellStyle name="Standard 10 5 2 5 2 2" xfId="20278"/>
    <cellStyle name="Standard 10 5 2 5 2 3" xfId="33762"/>
    <cellStyle name="Standard 10 5 2 5 2 4" xfId="47253"/>
    <cellStyle name="Standard 10 5 2 5 3" xfId="10183"/>
    <cellStyle name="Standard 10 5 2 5 3 2" xfId="23634"/>
    <cellStyle name="Standard 10 5 2 5 3 3" xfId="37118"/>
    <cellStyle name="Standard 10 5 2 5 3 4" xfId="50609"/>
    <cellStyle name="Standard 10 5 2 5 4" xfId="13539"/>
    <cellStyle name="Standard 10 5 2 5 4 2" xfId="26990"/>
    <cellStyle name="Standard 10 5 2 5 4 3" xfId="40474"/>
    <cellStyle name="Standard 10 5 2 5 4 4" xfId="53965"/>
    <cellStyle name="Standard 10 5 2 5 5" xfId="16921"/>
    <cellStyle name="Standard 10 5 2 5 6" xfId="30405"/>
    <cellStyle name="Standard 10 5 2 5 7" xfId="43896"/>
    <cellStyle name="Standard 10 5 2 6" xfId="4046"/>
    <cellStyle name="Standard 10 5 2 6 2" xfId="7403"/>
    <cellStyle name="Standard 10 5 2 6 2 2" xfId="20854"/>
    <cellStyle name="Standard 10 5 2 6 2 3" xfId="34338"/>
    <cellStyle name="Standard 10 5 2 6 2 4" xfId="47829"/>
    <cellStyle name="Standard 10 5 2 6 3" xfId="10759"/>
    <cellStyle name="Standard 10 5 2 6 3 2" xfId="24210"/>
    <cellStyle name="Standard 10 5 2 6 3 3" xfId="37694"/>
    <cellStyle name="Standard 10 5 2 6 3 4" xfId="51185"/>
    <cellStyle name="Standard 10 5 2 6 4" xfId="14115"/>
    <cellStyle name="Standard 10 5 2 6 4 2" xfId="27566"/>
    <cellStyle name="Standard 10 5 2 6 4 3" xfId="41050"/>
    <cellStyle name="Standard 10 5 2 6 4 4" xfId="54541"/>
    <cellStyle name="Standard 10 5 2 6 5" xfId="17497"/>
    <cellStyle name="Standard 10 5 2 6 6" xfId="30981"/>
    <cellStyle name="Standard 10 5 2 6 7" xfId="44472"/>
    <cellStyle name="Standard 10 5 2 7" xfId="4596"/>
    <cellStyle name="Standard 10 5 2 7 2" xfId="18047"/>
    <cellStyle name="Standard 10 5 2 7 3" xfId="31531"/>
    <cellStyle name="Standard 10 5 2 7 4" xfId="45022"/>
    <cellStyle name="Standard 10 5 2 8" xfId="7952"/>
    <cellStyle name="Standard 10 5 2 8 2" xfId="21403"/>
    <cellStyle name="Standard 10 5 2 8 3" xfId="34887"/>
    <cellStyle name="Standard 10 5 2 8 4" xfId="48378"/>
    <cellStyle name="Standard 10 5 2 9" xfId="11308"/>
    <cellStyle name="Standard 10 5 2 9 2" xfId="24759"/>
    <cellStyle name="Standard 10 5 2 9 3" xfId="38243"/>
    <cellStyle name="Standard 10 5 2 9 4" xfId="51734"/>
    <cellStyle name="Standard 10 5 3" xfId="1359"/>
    <cellStyle name="Standard 10 5 3 10" xfId="28321"/>
    <cellStyle name="Standard 10 5 3 11" xfId="41812"/>
    <cellStyle name="Standard 10 5 3 2" xfId="1930"/>
    <cellStyle name="Standard 10 5 3 2 2" xfId="3070"/>
    <cellStyle name="Standard 10 5 3 2 2 2" xfId="6431"/>
    <cellStyle name="Standard 10 5 3 2 2 2 2" xfId="19882"/>
    <cellStyle name="Standard 10 5 3 2 2 2 3" xfId="33366"/>
    <cellStyle name="Standard 10 5 3 2 2 2 4" xfId="46857"/>
    <cellStyle name="Standard 10 5 3 2 2 3" xfId="9787"/>
    <cellStyle name="Standard 10 5 3 2 2 3 2" xfId="23238"/>
    <cellStyle name="Standard 10 5 3 2 2 3 3" xfId="36722"/>
    <cellStyle name="Standard 10 5 3 2 2 3 4" xfId="50213"/>
    <cellStyle name="Standard 10 5 3 2 2 4" xfId="13143"/>
    <cellStyle name="Standard 10 5 3 2 2 4 2" xfId="26594"/>
    <cellStyle name="Standard 10 5 3 2 2 4 3" xfId="40078"/>
    <cellStyle name="Standard 10 5 3 2 2 4 4" xfId="53569"/>
    <cellStyle name="Standard 10 5 3 2 2 5" xfId="16525"/>
    <cellStyle name="Standard 10 5 3 2 2 6" xfId="30009"/>
    <cellStyle name="Standard 10 5 3 2 2 7" xfId="43500"/>
    <cellStyle name="Standard 10 5 3 2 3" xfId="5304"/>
    <cellStyle name="Standard 10 5 3 2 3 2" xfId="18755"/>
    <cellStyle name="Standard 10 5 3 2 3 3" xfId="32239"/>
    <cellStyle name="Standard 10 5 3 2 3 4" xfId="45730"/>
    <cellStyle name="Standard 10 5 3 2 4" xfId="8660"/>
    <cellStyle name="Standard 10 5 3 2 4 2" xfId="22111"/>
    <cellStyle name="Standard 10 5 3 2 4 3" xfId="35595"/>
    <cellStyle name="Standard 10 5 3 2 4 4" xfId="49086"/>
    <cellStyle name="Standard 10 5 3 2 5" xfId="12016"/>
    <cellStyle name="Standard 10 5 3 2 5 2" xfId="25467"/>
    <cellStyle name="Standard 10 5 3 2 5 3" xfId="38951"/>
    <cellStyle name="Standard 10 5 3 2 5 4" xfId="52442"/>
    <cellStyle name="Standard 10 5 3 2 6" xfId="15398"/>
    <cellStyle name="Standard 10 5 3 2 7" xfId="28882"/>
    <cellStyle name="Standard 10 5 3 2 8" xfId="42373"/>
    <cellStyle name="Standard 10 5 3 3" xfId="2510"/>
    <cellStyle name="Standard 10 5 3 3 2" xfId="5871"/>
    <cellStyle name="Standard 10 5 3 3 2 2" xfId="19322"/>
    <cellStyle name="Standard 10 5 3 3 2 3" xfId="32806"/>
    <cellStyle name="Standard 10 5 3 3 2 4" xfId="46297"/>
    <cellStyle name="Standard 10 5 3 3 3" xfId="9227"/>
    <cellStyle name="Standard 10 5 3 3 3 2" xfId="22678"/>
    <cellStyle name="Standard 10 5 3 3 3 3" xfId="36162"/>
    <cellStyle name="Standard 10 5 3 3 3 4" xfId="49653"/>
    <cellStyle name="Standard 10 5 3 3 4" xfId="12583"/>
    <cellStyle name="Standard 10 5 3 3 4 2" xfId="26034"/>
    <cellStyle name="Standard 10 5 3 3 4 3" xfId="39518"/>
    <cellStyle name="Standard 10 5 3 3 4 4" xfId="53009"/>
    <cellStyle name="Standard 10 5 3 3 5" xfId="15965"/>
    <cellStyle name="Standard 10 5 3 3 6" xfId="29449"/>
    <cellStyle name="Standard 10 5 3 3 7" xfId="42940"/>
    <cellStyle name="Standard 10 5 3 4" xfId="3615"/>
    <cellStyle name="Standard 10 5 3 4 2" xfId="6976"/>
    <cellStyle name="Standard 10 5 3 4 2 2" xfId="20427"/>
    <cellStyle name="Standard 10 5 3 4 2 3" xfId="33911"/>
    <cellStyle name="Standard 10 5 3 4 2 4" xfId="47402"/>
    <cellStyle name="Standard 10 5 3 4 3" xfId="10332"/>
    <cellStyle name="Standard 10 5 3 4 3 2" xfId="23783"/>
    <cellStyle name="Standard 10 5 3 4 3 3" xfId="37267"/>
    <cellStyle name="Standard 10 5 3 4 3 4" xfId="50758"/>
    <cellStyle name="Standard 10 5 3 4 4" xfId="13688"/>
    <cellStyle name="Standard 10 5 3 4 4 2" xfId="27139"/>
    <cellStyle name="Standard 10 5 3 4 4 3" xfId="40623"/>
    <cellStyle name="Standard 10 5 3 4 4 4" xfId="54114"/>
    <cellStyle name="Standard 10 5 3 4 5" xfId="17070"/>
    <cellStyle name="Standard 10 5 3 4 6" xfId="30554"/>
    <cellStyle name="Standard 10 5 3 4 7" xfId="44045"/>
    <cellStyle name="Standard 10 5 3 5" xfId="4195"/>
    <cellStyle name="Standard 10 5 3 5 2" xfId="7552"/>
    <cellStyle name="Standard 10 5 3 5 2 2" xfId="21003"/>
    <cellStyle name="Standard 10 5 3 5 2 3" xfId="34487"/>
    <cellStyle name="Standard 10 5 3 5 2 4" xfId="47978"/>
    <cellStyle name="Standard 10 5 3 5 3" xfId="10908"/>
    <cellStyle name="Standard 10 5 3 5 3 2" xfId="24359"/>
    <cellStyle name="Standard 10 5 3 5 3 3" xfId="37843"/>
    <cellStyle name="Standard 10 5 3 5 3 4" xfId="51334"/>
    <cellStyle name="Standard 10 5 3 5 4" xfId="14264"/>
    <cellStyle name="Standard 10 5 3 5 4 2" xfId="27715"/>
    <cellStyle name="Standard 10 5 3 5 4 3" xfId="41199"/>
    <cellStyle name="Standard 10 5 3 5 4 4" xfId="54690"/>
    <cellStyle name="Standard 10 5 3 5 5" xfId="17646"/>
    <cellStyle name="Standard 10 5 3 5 6" xfId="31130"/>
    <cellStyle name="Standard 10 5 3 5 7" xfId="44621"/>
    <cellStyle name="Standard 10 5 3 6" xfId="4745"/>
    <cellStyle name="Standard 10 5 3 6 2" xfId="18196"/>
    <cellStyle name="Standard 10 5 3 6 3" xfId="31680"/>
    <cellStyle name="Standard 10 5 3 6 4" xfId="45171"/>
    <cellStyle name="Standard 10 5 3 7" xfId="8101"/>
    <cellStyle name="Standard 10 5 3 7 2" xfId="21552"/>
    <cellStyle name="Standard 10 5 3 7 3" xfId="35036"/>
    <cellStyle name="Standard 10 5 3 7 4" xfId="48527"/>
    <cellStyle name="Standard 10 5 3 8" xfId="11457"/>
    <cellStyle name="Standard 10 5 3 8 2" xfId="24908"/>
    <cellStyle name="Standard 10 5 3 8 3" xfId="38392"/>
    <cellStyle name="Standard 10 5 3 8 4" xfId="51883"/>
    <cellStyle name="Standard 10 5 3 9" xfId="14838"/>
    <cellStyle name="Standard 10 5 4" xfId="1684"/>
    <cellStyle name="Standard 10 5 4 2" xfId="2820"/>
    <cellStyle name="Standard 10 5 4 2 2" xfId="6181"/>
    <cellStyle name="Standard 10 5 4 2 2 2" xfId="19632"/>
    <cellStyle name="Standard 10 5 4 2 2 3" xfId="33116"/>
    <cellStyle name="Standard 10 5 4 2 2 4" xfId="46607"/>
    <cellStyle name="Standard 10 5 4 2 3" xfId="9537"/>
    <cellStyle name="Standard 10 5 4 2 3 2" xfId="22988"/>
    <cellStyle name="Standard 10 5 4 2 3 3" xfId="36472"/>
    <cellStyle name="Standard 10 5 4 2 3 4" xfId="49963"/>
    <cellStyle name="Standard 10 5 4 2 4" xfId="12893"/>
    <cellStyle name="Standard 10 5 4 2 4 2" xfId="26344"/>
    <cellStyle name="Standard 10 5 4 2 4 3" xfId="39828"/>
    <cellStyle name="Standard 10 5 4 2 4 4" xfId="53319"/>
    <cellStyle name="Standard 10 5 4 2 5" xfId="16275"/>
    <cellStyle name="Standard 10 5 4 2 6" xfId="29759"/>
    <cellStyle name="Standard 10 5 4 2 7" xfId="43250"/>
    <cellStyle name="Standard 10 5 4 3" xfId="5054"/>
    <cellStyle name="Standard 10 5 4 3 2" xfId="18505"/>
    <cellStyle name="Standard 10 5 4 3 3" xfId="31989"/>
    <cellStyle name="Standard 10 5 4 3 4" xfId="45480"/>
    <cellStyle name="Standard 10 5 4 4" xfId="8410"/>
    <cellStyle name="Standard 10 5 4 4 2" xfId="21861"/>
    <cellStyle name="Standard 10 5 4 4 3" xfId="35345"/>
    <cellStyle name="Standard 10 5 4 4 4" xfId="48836"/>
    <cellStyle name="Standard 10 5 4 5" xfId="11766"/>
    <cellStyle name="Standard 10 5 4 5 2" xfId="25217"/>
    <cellStyle name="Standard 10 5 4 5 3" xfId="38701"/>
    <cellStyle name="Standard 10 5 4 5 4" xfId="52192"/>
    <cellStyle name="Standard 10 5 4 6" xfId="15148"/>
    <cellStyle name="Standard 10 5 4 7" xfId="28632"/>
    <cellStyle name="Standard 10 5 4 8" xfId="42123"/>
    <cellStyle name="Standard 10 5 5" xfId="2244"/>
    <cellStyle name="Standard 10 5 5 2" xfId="5618"/>
    <cellStyle name="Standard 10 5 5 2 2" xfId="19069"/>
    <cellStyle name="Standard 10 5 5 2 3" xfId="32553"/>
    <cellStyle name="Standard 10 5 5 2 4" xfId="46044"/>
    <cellStyle name="Standard 10 5 5 3" xfId="8974"/>
    <cellStyle name="Standard 10 5 5 3 2" xfId="22425"/>
    <cellStyle name="Standard 10 5 5 3 3" xfId="35909"/>
    <cellStyle name="Standard 10 5 5 3 4" xfId="49400"/>
    <cellStyle name="Standard 10 5 5 4" xfId="12330"/>
    <cellStyle name="Standard 10 5 5 4 2" xfId="25781"/>
    <cellStyle name="Standard 10 5 5 4 3" xfId="39265"/>
    <cellStyle name="Standard 10 5 5 4 4" xfId="52756"/>
    <cellStyle name="Standard 10 5 5 5" xfId="15712"/>
    <cellStyle name="Standard 10 5 5 6" xfId="29196"/>
    <cellStyle name="Standard 10 5 5 7" xfId="42687"/>
    <cellStyle name="Standard 10 5 6" xfId="3362"/>
    <cellStyle name="Standard 10 5 6 2" xfId="6723"/>
    <cellStyle name="Standard 10 5 6 2 2" xfId="20174"/>
    <cellStyle name="Standard 10 5 6 2 3" xfId="33658"/>
    <cellStyle name="Standard 10 5 6 2 4" xfId="47149"/>
    <cellStyle name="Standard 10 5 6 3" xfId="10079"/>
    <cellStyle name="Standard 10 5 6 3 2" xfId="23530"/>
    <cellStyle name="Standard 10 5 6 3 3" xfId="37014"/>
    <cellStyle name="Standard 10 5 6 3 4" xfId="50505"/>
    <cellStyle name="Standard 10 5 6 4" xfId="13435"/>
    <cellStyle name="Standard 10 5 6 4 2" xfId="26886"/>
    <cellStyle name="Standard 10 5 6 4 3" xfId="40370"/>
    <cellStyle name="Standard 10 5 6 4 4" xfId="53861"/>
    <cellStyle name="Standard 10 5 6 5" xfId="16817"/>
    <cellStyle name="Standard 10 5 6 6" xfId="30301"/>
    <cellStyle name="Standard 10 5 6 7" xfId="43792"/>
    <cellStyle name="Standard 10 5 7" xfId="3942"/>
    <cellStyle name="Standard 10 5 7 2" xfId="7299"/>
    <cellStyle name="Standard 10 5 7 2 2" xfId="20750"/>
    <cellStyle name="Standard 10 5 7 2 3" xfId="34234"/>
    <cellStyle name="Standard 10 5 7 2 4" xfId="47725"/>
    <cellStyle name="Standard 10 5 7 3" xfId="10655"/>
    <cellStyle name="Standard 10 5 7 3 2" xfId="24106"/>
    <cellStyle name="Standard 10 5 7 3 3" xfId="37590"/>
    <cellStyle name="Standard 10 5 7 3 4" xfId="51081"/>
    <cellStyle name="Standard 10 5 7 4" xfId="14011"/>
    <cellStyle name="Standard 10 5 7 4 2" xfId="27462"/>
    <cellStyle name="Standard 10 5 7 4 3" xfId="40946"/>
    <cellStyle name="Standard 10 5 7 4 4" xfId="54437"/>
    <cellStyle name="Standard 10 5 7 5" xfId="17393"/>
    <cellStyle name="Standard 10 5 7 6" xfId="30877"/>
    <cellStyle name="Standard 10 5 7 7" xfId="44368"/>
    <cellStyle name="Standard 10 5 8" xfId="4492"/>
    <cellStyle name="Standard 10 5 8 2" xfId="17943"/>
    <cellStyle name="Standard 10 5 8 3" xfId="31427"/>
    <cellStyle name="Standard 10 5 8 4" xfId="44918"/>
    <cellStyle name="Standard 10 5 9" xfId="7848"/>
    <cellStyle name="Standard 10 5 9 2" xfId="21299"/>
    <cellStyle name="Standard 10 5 9 3" xfId="34783"/>
    <cellStyle name="Standard 10 5 9 4" xfId="48274"/>
    <cellStyle name="Standard 10 6" xfId="431"/>
    <cellStyle name="Standard 10 6 10" xfId="14680"/>
    <cellStyle name="Standard 10 6 11" xfId="28163"/>
    <cellStyle name="Standard 10 6 12" xfId="41654"/>
    <cellStyle name="Standard 10 6 2" xfId="1448"/>
    <cellStyle name="Standard 10 6 2 10" xfId="28413"/>
    <cellStyle name="Standard 10 6 2 11" xfId="41904"/>
    <cellStyle name="Standard 10 6 2 2" xfId="2022"/>
    <cellStyle name="Standard 10 6 2 2 2" xfId="3162"/>
    <cellStyle name="Standard 10 6 2 2 2 2" xfId="6523"/>
    <cellStyle name="Standard 10 6 2 2 2 2 2" xfId="19974"/>
    <cellStyle name="Standard 10 6 2 2 2 2 3" xfId="33458"/>
    <cellStyle name="Standard 10 6 2 2 2 2 4" xfId="46949"/>
    <cellStyle name="Standard 10 6 2 2 2 3" xfId="9879"/>
    <cellStyle name="Standard 10 6 2 2 2 3 2" xfId="23330"/>
    <cellStyle name="Standard 10 6 2 2 2 3 3" xfId="36814"/>
    <cellStyle name="Standard 10 6 2 2 2 3 4" xfId="50305"/>
    <cellStyle name="Standard 10 6 2 2 2 4" xfId="13235"/>
    <cellStyle name="Standard 10 6 2 2 2 4 2" xfId="26686"/>
    <cellStyle name="Standard 10 6 2 2 2 4 3" xfId="40170"/>
    <cellStyle name="Standard 10 6 2 2 2 4 4" xfId="53661"/>
    <cellStyle name="Standard 10 6 2 2 2 5" xfId="16617"/>
    <cellStyle name="Standard 10 6 2 2 2 6" xfId="30101"/>
    <cellStyle name="Standard 10 6 2 2 2 7" xfId="43592"/>
    <cellStyle name="Standard 10 6 2 2 3" xfId="5396"/>
    <cellStyle name="Standard 10 6 2 2 3 2" xfId="18847"/>
    <cellStyle name="Standard 10 6 2 2 3 3" xfId="32331"/>
    <cellStyle name="Standard 10 6 2 2 3 4" xfId="45822"/>
    <cellStyle name="Standard 10 6 2 2 4" xfId="8752"/>
    <cellStyle name="Standard 10 6 2 2 4 2" xfId="22203"/>
    <cellStyle name="Standard 10 6 2 2 4 3" xfId="35687"/>
    <cellStyle name="Standard 10 6 2 2 4 4" xfId="49178"/>
    <cellStyle name="Standard 10 6 2 2 5" xfId="12108"/>
    <cellStyle name="Standard 10 6 2 2 5 2" xfId="25559"/>
    <cellStyle name="Standard 10 6 2 2 5 3" xfId="39043"/>
    <cellStyle name="Standard 10 6 2 2 5 4" xfId="52534"/>
    <cellStyle name="Standard 10 6 2 2 6" xfId="15490"/>
    <cellStyle name="Standard 10 6 2 2 7" xfId="28974"/>
    <cellStyle name="Standard 10 6 2 2 8" xfId="42465"/>
    <cellStyle name="Standard 10 6 2 3" xfId="2602"/>
    <cellStyle name="Standard 10 6 2 3 2" xfId="5963"/>
    <cellStyle name="Standard 10 6 2 3 2 2" xfId="19414"/>
    <cellStyle name="Standard 10 6 2 3 2 3" xfId="32898"/>
    <cellStyle name="Standard 10 6 2 3 2 4" xfId="46389"/>
    <cellStyle name="Standard 10 6 2 3 3" xfId="9319"/>
    <cellStyle name="Standard 10 6 2 3 3 2" xfId="22770"/>
    <cellStyle name="Standard 10 6 2 3 3 3" xfId="36254"/>
    <cellStyle name="Standard 10 6 2 3 3 4" xfId="49745"/>
    <cellStyle name="Standard 10 6 2 3 4" xfId="12675"/>
    <cellStyle name="Standard 10 6 2 3 4 2" xfId="26126"/>
    <cellStyle name="Standard 10 6 2 3 4 3" xfId="39610"/>
    <cellStyle name="Standard 10 6 2 3 4 4" xfId="53101"/>
    <cellStyle name="Standard 10 6 2 3 5" xfId="16057"/>
    <cellStyle name="Standard 10 6 2 3 6" xfId="29541"/>
    <cellStyle name="Standard 10 6 2 3 7" xfId="43032"/>
    <cellStyle name="Standard 10 6 2 4" xfId="3707"/>
    <cellStyle name="Standard 10 6 2 4 2" xfId="7068"/>
    <cellStyle name="Standard 10 6 2 4 2 2" xfId="20519"/>
    <cellStyle name="Standard 10 6 2 4 2 3" xfId="34003"/>
    <cellStyle name="Standard 10 6 2 4 2 4" xfId="47494"/>
    <cellStyle name="Standard 10 6 2 4 3" xfId="10424"/>
    <cellStyle name="Standard 10 6 2 4 3 2" xfId="23875"/>
    <cellStyle name="Standard 10 6 2 4 3 3" xfId="37359"/>
    <cellStyle name="Standard 10 6 2 4 3 4" xfId="50850"/>
    <cellStyle name="Standard 10 6 2 4 4" xfId="13780"/>
    <cellStyle name="Standard 10 6 2 4 4 2" xfId="27231"/>
    <cellStyle name="Standard 10 6 2 4 4 3" xfId="40715"/>
    <cellStyle name="Standard 10 6 2 4 4 4" xfId="54206"/>
    <cellStyle name="Standard 10 6 2 4 5" xfId="17162"/>
    <cellStyle name="Standard 10 6 2 4 6" xfId="30646"/>
    <cellStyle name="Standard 10 6 2 4 7" xfId="44137"/>
    <cellStyle name="Standard 10 6 2 5" xfId="4287"/>
    <cellStyle name="Standard 10 6 2 5 2" xfId="7644"/>
    <cellStyle name="Standard 10 6 2 5 2 2" xfId="21095"/>
    <cellStyle name="Standard 10 6 2 5 2 3" xfId="34579"/>
    <cellStyle name="Standard 10 6 2 5 2 4" xfId="48070"/>
    <cellStyle name="Standard 10 6 2 5 3" xfId="11000"/>
    <cellStyle name="Standard 10 6 2 5 3 2" xfId="24451"/>
    <cellStyle name="Standard 10 6 2 5 3 3" xfId="37935"/>
    <cellStyle name="Standard 10 6 2 5 3 4" xfId="51426"/>
    <cellStyle name="Standard 10 6 2 5 4" xfId="14356"/>
    <cellStyle name="Standard 10 6 2 5 4 2" xfId="27807"/>
    <cellStyle name="Standard 10 6 2 5 4 3" xfId="41291"/>
    <cellStyle name="Standard 10 6 2 5 4 4" xfId="54782"/>
    <cellStyle name="Standard 10 6 2 5 5" xfId="17738"/>
    <cellStyle name="Standard 10 6 2 5 6" xfId="31222"/>
    <cellStyle name="Standard 10 6 2 5 7" xfId="44713"/>
    <cellStyle name="Standard 10 6 2 6" xfId="4837"/>
    <cellStyle name="Standard 10 6 2 6 2" xfId="18288"/>
    <cellStyle name="Standard 10 6 2 6 3" xfId="31772"/>
    <cellStyle name="Standard 10 6 2 6 4" xfId="45263"/>
    <cellStyle name="Standard 10 6 2 7" xfId="8193"/>
    <cellStyle name="Standard 10 6 2 7 2" xfId="21644"/>
    <cellStyle name="Standard 10 6 2 7 3" xfId="35128"/>
    <cellStyle name="Standard 10 6 2 7 4" xfId="48619"/>
    <cellStyle name="Standard 10 6 2 8" xfId="11549"/>
    <cellStyle name="Standard 10 6 2 8 2" xfId="25000"/>
    <cellStyle name="Standard 10 6 2 8 3" xfId="38484"/>
    <cellStyle name="Standard 10 6 2 8 4" xfId="51975"/>
    <cellStyle name="Standard 10 6 2 9" xfId="14930"/>
    <cellStyle name="Standard 10 6 3" xfId="1773"/>
    <cellStyle name="Standard 10 6 3 2" xfId="2912"/>
    <cellStyle name="Standard 10 6 3 2 2" xfId="6273"/>
    <cellStyle name="Standard 10 6 3 2 2 2" xfId="19724"/>
    <cellStyle name="Standard 10 6 3 2 2 3" xfId="33208"/>
    <cellStyle name="Standard 10 6 3 2 2 4" xfId="46699"/>
    <cellStyle name="Standard 10 6 3 2 3" xfId="9629"/>
    <cellStyle name="Standard 10 6 3 2 3 2" xfId="23080"/>
    <cellStyle name="Standard 10 6 3 2 3 3" xfId="36564"/>
    <cellStyle name="Standard 10 6 3 2 3 4" xfId="50055"/>
    <cellStyle name="Standard 10 6 3 2 4" xfId="12985"/>
    <cellStyle name="Standard 10 6 3 2 4 2" xfId="26436"/>
    <cellStyle name="Standard 10 6 3 2 4 3" xfId="39920"/>
    <cellStyle name="Standard 10 6 3 2 4 4" xfId="53411"/>
    <cellStyle name="Standard 10 6 3 2 5" xfId="16367"/>
    <cellStyle name="Standard 10 6 3 2 6" xfId="29851"/>
    <cellStyle name="Standard 10 6 3 2 7" xfId="43342"/>
    <cellStyle name="Standard 10 6 3 3" xfId="5146"/>
    <cellStyle name="Standard 10 6 3 3 2" xfId="18597"/>
    <cellStyle name="Standard 10 6 3 3 3" xfId="32081"/>
    <cellStyle name="Standard 10 6 3 3 4" xfId="45572"/>
    <cellStyle name="Standard 10 6 3 4" xfId="8502"/>
    <cellStyle name="Standard 10 6 3 4 2" xfId="21953"/>
    <cellStyle name="Standard 10 6 3 4 3" xfId="35437"/>
    <cellStyle name="Standard 10 6 3 4 4" xfId="48928"/>
    <cellStyle name="Standard 10 6 3 5" xfId="11858"/>
    <cellStyle name="Standard 10 6 3 5 2" xfId="25309"/>
    <cellStyle name="Standard 10 6 3 5 3" xfId="38793"/>
    <cellStyle name="Standard 10 6 3 5 4" xfId="52284"/>
    <cellStyle name="Standard 10 6 3 6" xfId="15240"/>
    <cellStyle name="Standard 10 6 3 7" xfId="28724"/>
    <cellStyle name="Standard 10 6 3 8" xfId="42215"/>
    <cellStyle name="Standard 10 6 4" xfId="2351"/>
    <cellStyle name="Standard 10 6 4 2" xfId="5713"/>
    <cellStyle name="Standard 10 6 4 2 2" xfId="19164"/>
    <cellStyle name="Standard 10 6 4 2 3" xfId="32648"/>
    <cellStyle name="Standard 10 6 4 2 4" xfId="46139"/>
    <cellStyle name="Standard 10 6 4 3" xfId="9069"/>
    <cellStyle name="Standard 10 6 4 3 2" xfId="22520"/>
    <cellStyle name="Standard 10 6 4 3 3" xfId="36004"/>
    <cellStyle name="Standard 10 6 4 3 4" xfId="49495"/>
    <cellStyle name="Standard 10 6 4 4" xfId="12425"/>
    <cellStyle name="Standard 10 6 4 4 2" xfId="25876"/>
    <cellStyle name="Standard 10 6 4 4 3" xfId="39360"/>
    <cellStyle name="Standard 10 6 4 4 4" xfId="52851"/>
    <cellStyle name="Standard 10 6 4 5" xfId="15807"/>
    <cellStyle name="Standard 10 6 4 6" xfId="29291"/>
    <cellStyle name="Standard 10 6 4 7" xfId="42782"/>
    <cellStyle name="Standard 10 6 5" xfId="3457"/>
    <cellStyle name="Standard 10 6 5 2" xfId="6818"/>
    <cellStyle name="Standard 10 6 5 2 2" xfId="20269"/>
    <cellStyle name="Standard 10 6 5 2 3" xfId="33753"/>
    <cellStyle name="Standard 10 6 5 2 4" xfId="47244"/>
    <cellStyle name="Standard 10 6 5 3" xfId="10174"/>
    <cellStyle name="Standard 10 6 5 3 2" xfId="23625"/>
    <cellStyle name="Standard 10 6 5 3 3" xfId="37109"/>
    <cellStyle name="Standard 10 6 5 3 4" xfId="50600"/>
    <cellStyle name="Standard 10 6 5 4" xfId="13530"/>
    <cellStyle name="Standard 10 6 5 4 2" xfId="26981"/>
    <cellStyle name="Standard 10 6 5 4 3" xfId="40465"/>
    <cellStyle name="Standard 10 6 5 4 4" xfId="53956"/>
    <cellStyle name="Standard 10 6 5 5" xfId="16912"/>
    <cellStyle name="Standard 10 6 5 6" xfId="30396"/>
    <cellStyle name="Standard 10 6 5 7" xfId="43887"/>
    <cellStyle name="Standard 10 6 6" xfId="4037"/>
    <cellStyle name="Standard 10 6 6 2" xfId="7394"/>
    <cellStyle name="Standard 10 6 6 2 2" xfId="20845"/>
    <cellStyle name="Standard 10 6 6 2 3" xfId="34329"/>
    <cellStyle name="Standard 10 6 6 2 4" xfId="47820"/>
    <cellStyle name="Standard 10 6 6 3" xfId="10750"/>
    <cellStyle name="Standard 10 6 6 3 2" xfId="24201"/>
    <cellStyle name="Standard 10 6 6 3 3" xfId="37685"/>
    <cellStyle name="Standard 10 6 6 3 4" xfId="51176"/>
    <cellStyle name="Standard 10 6 6 4" xfId="14106"/>
    <cellStyle name="Standard 10 6 6 4 2" xfId="27557"/>
    <cellStyle name="Standard 10 6 6 4 3" xfId="41041"/>
    <cellStyle name="Standard 10 6 6 4 4" xfId="54532"/>
    <cellStyle name="Standard 10 6 6 5" xfId="17488"/>
    <cellStyle name="Standard 10 6 6 6" xfId="30972"/>
    <cellStyle name="Standard 10 6 6 7" xfId="44463"/>
    <cellStyle name="Standard 10 6 7" xfId="4587"/>
    <cellStyle name="Standard 10 6 7 2" xfId="18038"/>
    <cellStyle name="Standard 10 6 7 3" xfId="31522"/>
    <cellStyle name="Standard 10 6 7 4" xfId="45013"/>
    <cellStyle name="Standard 10 6 8" xfId="7943"/>
    <cellStyle name="Standard 10 6 8 2" xfId="21394"/>
    <cellStyle name="Standard 10 6 8 3" xfId="34878"/>
    <cellStyle name="Standard 10 6 8 4" xfId="48369"/>
    <cellStyle name="Standard 10 6 9" xfId="11299"/>
    <cellStyle name="Standard 10 6 9 2" xfId="24750"/>
    <cellStyle name="Standard 10 6 9 3" xfId="38234"/>
    <cellStyle name="Standard 10 6 9 4" xfId="51725"/>
    <cellStyle name="Standard 10 7" xfId="483"/>
    <cellStyle name="Standard 10 7 10" xfId="14775"/>
    <cellStyle name="Standard 10 7 11" xfId="28258"/>
    <cellStyle name="Standard 10 7 12" xfId="41749"/>
    <cellStyle name="Standard 10 7 2" xfId="1540"/>
    <cellStyle name="Standard 10 7 2 10" xfId="28508"/>
    <cellStyle name="Standard 10 7 2 11" xfId="41999"/>
    <cellStyle name="Standard 10 7 2 2" xfId="2116"/>
    <cellStyle name="Standard 10 7 2 2 2" xfId="3257"/>
    <cellStyle name="Standard 10 7 2 2 2 2" xfId="6618"/>
    <cellStyle name="Standard 10 7 2 2 2 2 2" xfId="20069"/>
    <cellStyle name="Standard 10 7 2 2 2 2 3" xfId="33553"/>
    <cellStyle name="Standard 10 7 2 2 2 2 4" xfId="47044"/>
    <cellStyle name="Standard 10 7 2 2 2 3" xfId="9974"/>
    <cellStyle name="Standard 10 7 2 2 2 3 2" xfId="23425"/>
    <cellStyle name="Standard 10 7 2 2 2 3 3" xfId="36909"/>
    <cellStyle name="Standard 10 7 2 2 2 3 4" xfId="50400"/>
    <cellStyle name="Standard 10 7 2 2 2 4" xfId="13330"/>
    <cellStyle name="Standard 10 7 2 2 2 4 2" xfId="26781"/>
    <cellStyle name="Standard 10 7 2 2 2 4 3" xfId="40265"/>
    <cellStyle name="Standard 10 7 2 2 2 4 4" xfId="53756"/>
    <cellStyle name="Standard 10 7 2 2 2 5" xfId="16712"/>
    <cellStyle name="Standard 10 7 2 2 2 6" xfId="30196"/>
    <cellStyle name="Standard 10 7 2 2 2 7" xfId="43687"/>
    <cellStyle name="Standard 10 7 2 2 3" xfId="5491"/>
    <cellStyle name="Standard 10 7 2 2 3 2" xfId="18942"/>
    <cellStyle name="Standard 10 7 2 2 3 3" xfId="32426"/>
    <cellStyle name="Standard 10 7 2 2 3 4" xfId="45917"/>
    <cellStyle name="Standard 10 7 2 2 4" xfId="8847"/>
    <cellStyle name="Standard 10 7 2 2 4 2" xfId="22298"/>
    <cellStyle name="Standard 10 7 2 2 4 3" xfId="35782"/>
    <cellStyle name="Standard 10 7 2 2 4 4" xfId="49273"/>
    <cellStyle name="Standard 10 7 2 2 5" xfId="12203"/>
    <cellStyle name="Standard 10 7 2 2 5 2" xfId="25654"/>
    <cellStyle name="Standard 10 7 2 2 5 3" xfId="39138"/>
    <cellStyle name="Standard 10 7 2 2 5 4" xfId="52629"/>
    <cellStyle name="Standard 10 7 2 2 6" xfId="15585"/>
    <cellStyle name="Standard 10 7 2 2 7" xfId="29069"/>
    <cellStyle name="Standard 10 7 2 2 8" xfId="42560"/>
    <cellStyle name="Standard 10 7 2 3" xfId="2697"/>
    <cellStyle name="Standard 10 7 2 3 2" xfId="6058"/>
    <cellStyle name="Standard 10 7 2 3 2 2" xfId="19509"/>
    <cellStyle name="Standard 10 7 2 3 2 3" xfId="32993"/>
    <cellStyle name="Standard 10 7 2 3 2 4" xfId="46484"/>
    <cellStyle name="Standard 10 7 2 3 3" xfId="9414"/>
    <cellStyle name="Standard 10 7 2 3 3 2" xfId="22865"/>
    <cellStyle name="Standard 10 7 2 3 3 3" xfId="36349"/>
    <cellStyle name="Standard 10 7 2 3 3 4" xfId="49840"/>
    <cellStyle name="Standard 10 7 2 3 4" xfId="12770"/>
    <cellStyle name="Standard 10 7 2 3 4 2" xfId="26221"/>
    <cellStyle name="Standard 10 7 2 3 4 3" xfId="39705"/>
    <cellStyle name="Standard 10 7 2 3 4 4" xfId="53196"/>
    <cellStyle name="Standard 10 7 2 3 5" xfId="16152"/>
    <cellStyle name="Standard 10 7 2 3 6" xfId="29636"/>
    <cellStyle name="Standard 10 7 2 3 7" xfId="43127"/>
    <cellStyle name="Standard 10 7 2 4" xfId="3802"/>
    <cellStyle name="Standard 10 7 2 4 2" xfId="7163"/>
    <cellStyle name="Standard 10 7 2 4 2 2" xfId="20614"/>
    <cellStyle name="Standard 10 7 2 4 2 3" xfId="34098"/>
    <cellStyle name="Standard 10 7 2 4 2 4" xfId="47589"/>
    <cellStyle name="Standard 10 7 2 4 3" xfId="10519"/>
    <cellStyle name="Standard 10 7 2 4 3 2" xfId="23970"/>
    <cellStyle name="Standard 10 7 2 4 3 3" xfId="37454"/>
    <cellStyle name="Standard 10 7 2 4 3 4" xfId="50945"/>
    <cellStyle name="Standard 10 7 2 4 4" xfId="13875"/>
    <cellStyle name="Standard 10 7 2 4 4 2" xfId="27326"/>
    <cellStyle name="Standard 10 7 2 4 4 3" xfId="40810"/>
    <cellStyle name="Standard 10 7 2 4 4 4" xfId="54301"/>
    <cellStyle name="Standard 10 7 2 4 5" xfId="17257"/>
    <cellStyle name="Standard 10 7 2 4 6" xfId="30741"/>
    <cellStyle name="Standard 10 7 2 4 7" xfId="44232"/>
    <cellStyle name="Standard 10 7 2 5" xfId="4382"/>
    <cellStyle name="Standard 10 7 2 5 2" xfId="7739"/>
    <cellStyle name="Standard 10 7 2 5 2 2" xfId="21190"/>
    <cellStyle name="Standard 10 7 2 5 2 3" xfId="34674"/>
    <cellStyle name="Standard 10 7 2 5 2 4" xfId="48165"/>
    <cellStyle name="Standard 10 7 2 5 3" xfId="11095"/>
    <cellStyle name="Standard 10 7 2 5 3 2" xfId="24546"/>
    <cellStyle name="Standard 10 7 2 5 3 3" xfId="38030"/>
    <cellStyle name="Standard 10 7 2 5 3 4" xfId="51521"/>
    <cellStyle name="Standard 10 7 2 5 4" xfId="14451"/>
    <cellStyle name="Standard 10 7 2 5 4 2" xfId="27902"/>
    <cellStyle name="Standard 10 7 2 5 4 3" xfId="41386"/>
    <cellStyle name="Standard 10 7 2 5 4 4" xfId="54877"/>
    <cellStyle name="Standard 10 7 2 5 5" xfId="17833"/>
    <cellStyle name="Standard 10 7 2 5 6" xfId="31317"/>
    <cellStyle name="Standard 10 7 2 5 7" xfId="44808"/>
    <cellStyle name="Standard 10 7 2 6" xfId="4932"/>
    <cellStyle name="Standard 10 7 2 6 2" xfId="18383"/>
    <cellStyle name="Standard 10 7 2 6 3" xfId="31867"/>
    <cellStyle name="Standard 10 7 2 6 4" xfId="45358"/>
    <cellStyle name="Standard 10 7 2 7" xfId="8288"/>
    <cellStyle name="Standard 10 7 2 7 2" xfId="21739"/>
    <cellStyle name="Standard 10 7 2 7 3" xfId="35223"/>
    <cellStyle name="Standard 10 7 2 7 4" xfId="48714"/>
    <cellStyle name="Standard 10 7 2 8" xfId="11644"/>
    <cellStyle name="Standard 10 7 2 8 2" xfId="25095"/>
    <cellStyle name="Standard 10 7 2 8 3" xfId="38579"/>
    <cellStyle name="Standard 10 7 2 8 4" xfId="52070"/>
    <cellStyle name="Standard 10 7 2 9" xfId="15025"/>
    <cellStyle name="Standard 10 7 3" xfId="1867"/>
    <cellStyle name="Standard 10 7 3 2" xfId="3007"/>
    <cellStyle name="Standard 10 7 3 2 2" xfId="6368"/>
    <cellStyle name="Standard 10 7 3 2 2 2" xfId="19819"/>
    <cellStyle name="Standard 10 7 3 2 2 3" xfId="33303"/>
    <cellStyle name="Standard 10 7 3 2 2 4" xfId="46794"/>
    <cellStyle name="Standard 10 7 3 2 3" xfId="9724"/>
    <cellStyle name="Standard 10 7 3 2 3 2" xfId="23175"/>
    <cellStyle name="Standard 10 7 3 2 3 3" xfId="36659"/>
    <cellStyle name="Standard 10 7 3 2 3 4" xfId="50150"/>
    <cellStyle name="Standard 10 7 3 2 4" xfId="13080"/>
    <cellStyle name="Standard 10 7 3 2 4 2" xfId="26531"/>
    <cellStyle name="Standard 10 7 3 2 4 3" xfId="40015"/>
    <cellStyle name="Standard 10 7 3 2 4 4" xfId="53506"/>
    <cellStyle name="Standard 10 7 3 2 5" xfId="16462"/>
    <cellStyle name="Standard 10 7 3 2 6" xfId="29946"/>
    <cellStyle name="Standard 10 7 3 2 7" xfId="43437"/>
    <cellStyle name="Standard 10 7 3 3" xfId="5241"/>
    <cellStyle name="Standard 10 7 3 3 2" xfId="18692"/>
    <cellStyle name="Standard 10 7 3 3 3" xfId="32176"/>
    <cellStyle name="Standard 10 7 3 3 4" xfId="45667"/>
    <cellStyle name="Standard 10 7 3 4" xfId="8597"/>
    <cellStyle name="Standard 10 7 3 4 2" xfId="22048"/>
    <cellStyle name="Standard 10 7 3 4 3" xfId="35532"/>
    <cellStyle name="Standard 10 7 3 4 4" xfId="49023"/>
    <cellStyle name="Standard 10 7 3 5" xfId="11953"/>
    <cellStyle name="Standard 10 7 3 5 2" xfId="25404"/>
    <cellStyle name="Standard 10 7 3 5 3" xfId="38888"/>
    <cellStyle name="Standard 10 7 3 5 4" xfId="52379"/>
    <cellStyle name="Standard 10 7 3 6" xfId="15335"/>
    <cellStyle name="Standard 10 7 3 7" xfId="28819"/>
    <cellStyle name="Standard 10 7 3 8" xfId="42310"/>
    <cellStyle name="Standard 10 7 4" xfId="2446"/>
    <cellStyle name="Standard 10 7 4 2" xfId="5808"/>
    <cellStyle name="Standard 10 7 4 2 2" xfId="19259"/>
    <cellStyle name="Standard 10 7 4 2 3" xfId="32743"/>
    <cellStyle name="Standard 10 7 4 2 4" xfId="46234"/>
    <cellStyle name="Standard 10 7 4 3" xfId="9164"/>
    <cellStyle name="Standard 10 7 4 3 2" xfId="22615"/>
    <cellStyle name="Standard 10 7 4 3 3" xfId="36099"/>
    <cellStyle name="Standard 10 7 4 3 4" xfId="49590"/>
    <cellStyle name="Standard 10 7 4 4" xfId="12520"/>
    <cellStyle name="Standard 10 7 4 4 2" xfId="25971"/>
    <cellStyle name="Standard 10 7 4 4 3" xfId="39455"/>
    <cellStyle name="Standard 10 7 4 4 4" xfId="52946"/>
    <cellStyle name="Standard 10 7 4 5" xfId="15902"/>
    <cellStyle name="Standard 10 7 4 6" xfId="29386"/>
    <cellStyle name="Standard 10 7 4 7" xfId="42877"/>
    <cellStyle name="Standard 10 7 5" xfId="3552"/>
    <cellStyle name="Standard 10 7 5 2" xfId="6913"/>
    <cellStyle name="Standard 10 7 5 2 2" xfId="20364"/>
    <cellStyle name="Standard 10 7 5 2 3" xfId="33848"/>
    <cellStyle name="Standard 10 7 5 2 4" xfId="47339"/>
    <cellStyle name="Standard 10 7 5 3" xfId="10269"/>
    <cellStyle name="Standard 10 7 5 3 2" xfId="23720"/>
    <cellStyle name="Standard 10 7 5 3 3" xfId="37204"/>
    <cellStyle name="Standard 10 7 5 3 4" xfId="50695"/>
    <cellStyle name="Standard 10 7 5 4" xfId="13625"/>
    <cellStyle name="Standard 10 7 5 4 2" xfId="27076"/>
    <cellStyle name="Standard 10 7 5 4 3" xfId="40560"/>
    <cellStyle name="Standard 10 7 5 4 4" xfId="54051"/>
    <cellStyle name="Standard 10 7 5 5" xfId="17007"/>
    <cellStyle name="Standard 10 7 5 6" xfId="30491"/>
    <cellStyle name="Standard 10 7 5 7" xfId="43982"/>
    <cellStyle name="Standard 10 7 6" xfId="4132"/>
    <cellStyle name="Standard 10 7 6 2" xfId="7489"/>
    <cellStyle name="Standard 10 7 6 2 2" xfId="20940"/>
    <cellStyle name="Standard 10 7 6 2 3" xfId="34424"/>
    <cellStyle name="Standard 10 7 6 2 4" xfId="47915"/>
    <cellStyle name="Standard 10 7 6 3" xfId="10845"/>
    <cellStyle name="Standard 10 7 6 3 2" xfId="24296"/>
    <cellStyle name="Standard 10 7 6 3 3" xfId="37780"/>
    <cellStyle name="Standard 10 7 6 3 4" xfId="51271"/>
    <cellStyle name="Standard 10 7 6 4" xfId="14201"/>
    <cellStyle name="Standard 10 7 6 4 2" xfId="27652"/>
    <cellStyle name="Standard 10 7 6 4 3" xfId="41136"/>
    <cellStyle name="Standard 10 7 6 4 4" xfId="54627"/>
    <cellStyle name="Standard 10 7 6 5" xfId="17583"/>
    <cellStyle name="Standard 10 7 6 6" xfId="31067"/>
    <cellStyle name="Standard 10 7 6 7" xfId="44558"/>
    <cellStyle name="Standard 10 7 7" xfId="4682"/>
    <cellStyle name="Standard 10 7 7 2" xfId="18133"/>
    <cellStyle name="Standard 10 7 7 3" xfId="31617"/>
    <cellStyle name="Standard 10 7 7 4" xfId="45108"/>
    <cellStyle name="Standard 10 7 8" xfId="8038"/>
    <cellStyle name="Standard 10 7 8 2" xfId="21489"/>
    <cellStyle name="Standard 10 7 8 3" xfId="34973"/>
    <cellStyle name="Standard 10 7 8 4" xfId="48464"/>
    <cellStyle name="Standard 10 7 9" xfId="11394"/>
    <cellStyle name="Standard 10 7 9 2" xfId="24845"/>
    <cellStyle name="Standard 10 7 9 3" xfId="38329"/>
    <cellStyle name="Standard 10 7 9 4" xfId="51820"/>
    <cellStyle name="Standard 10 8" xfId="343"/>
    <cellStyle name="Standard 10 8 10" xfId="28300"/>
    <cellStyle name="Standard 10 8 11" xfId="41791"/>
    <cellStyle name="Standard 10 8 2" xfId="1909"/>
    <cellStyle name="Standard 10 8 2 2" xfId="3049"/>
    <cellStyle name="Standard 10 8 2 2 2" xfId="6410"/>
    <cellStyle name="Standard 10 8 2 2 2 2" xfId="19861"/>
    <cellStyle name="Standard 10 8 2 2 2 3" xfId="33345"/>
    <cellStyle name="Standard 10 8 2 2 2 4" xfId="46836"/>
    <cellStyle name="Standard 10 8 2 2 3" xfId="9766"/>
    <cellStyle name="Standard 10 8 2 2 3 2" xfId="23217"/>
    <cellStyle name="Standard 10 8 2 2 3 3" xfId="36701"/>
    <cellStyle name="Standard 10 8 2 2 3 4" xfId="50192"/>
    <cellStyle name="Standard 10 8 2 2 4" xfId="13122"/>
    <cellStyle name="Standard 10 8 2 2 4 2" xfId="26573"/>
    <cellStyle name="Standard 10 8 2 2 4 3" xfId="40057"/>
    <cellStyle name="Standard 10 8 2 2 4 4" xfId="53548"/>
    <cellStyle name="Standard 10 8 2 2 5" xfId="16504"/>
    <cellStyle name="Standard 10 8 2 2 6" xfId="29988"/>
    <cellStyle name="Standard 10 8 2 2 7" xfId="43479"/>
    <cellStyle name="Standard 10 8 2 3" xfId="5283"/>
    <cellStyle name="Standard 10 8 2 3 2" xfId="18734"/>
    <cellStyle name="Standard 10 8 2 3 3" xfId="32218"/>
    <cellStyle name="Standard 10 8 2 3 4" xfId="45709"/>
    <cellStyle name="Standard 10 8 2 4" xfId="8639"/>
    <cellStyle name="Standard 10 8 2 4 2" xfId="22090"/>
    <cellStyle name="Standard 10 8 2 4 3" xfId="35574"/>
    <cellStyle name="Standard 10 8 2 4 4" xfId="49065"/>
    <cellStyle name="Standard 10 8 2 5" xfId="11995"/>
    <cellStyle name="Standard 10 8 2 5 2" xfId="25446"/>
    <cellStyle name="Standard 10 8 2 5 3" xfId="38930"/>
    <cellStyle name="Standard 10 8 2 5 4" xfId="52421"/>
    <cellStyle name="Standard 10 8 2 6" xfId="15377"/>
    <cellStyle name="Standard 10 8 2 7" xfId="28861"/>
    <cellStyle name="Standard 10 8 2 8" xfId="42352"/>
    <cellStyle name="Standard 10 8 3" xfId="2489"/>
    <cellStyle name="Standard 10 8 3 2" xfId="5850"/>
    <cellStyle name="Standard 10 8 3 2 2" xfId="19301"/>
    <cellStyle name="Standard 10 8 3 2 3" xfId="32785"/>
    <cellStyle name="Standard 10 8 3 2 4" xfId="46276"/>
    <cellStyle name="Standard 10 8 3 3" xfId="9206"/>
    <cellStyle name="Standard 10 8 3 3 2" xfId="22657"/>
    <cellStyle name="Standard 10 8 3 3 3" xfId="36141"/>
    <cellStyle name="Standard 10 8 3 3 4" xfId="49632"/>
    <cellStyle name="Standard 10 8 3 4" xfId="12562"/>
    <cellStyle name="Standard 10 8 3 4 2" xfId="26013"/>
    <cellStyle name="Standard 10 8 3 4 3" xfId="39497"/>
    <cellStyle name="Standard 10 8 3 4 4" xfId="52988"/>
    <cellStyle name="Standard 10 8 3 5" xfId="15944"/>
    <cellStyle name="Standard 10 8 3 6" xfId="29428"/>
    <cellStyle name="Standard 10 8 3 7" xfId="42919"/>
    <cellStyle name="Standard 10 8 4" xfId="3594"/>
    <cellStyle name="Standard 10 8 4 2" xfId="6955"/>
    <cellStyle name="Standard 10 8 4 2 2" xfId="20406"/>
    <cellStyle name="Standard 10 8 4 2 3" xfId="33890"/>
    <cellStyle name="Standard 10 8 4 2 4" xfId="47381"/>
    <cellStyle name="Standard 10 8 4 3" xfId="10311"/>
    <cellStyle name="Standard 10 8 4 3 2" xfId="23762"/>
    <cellStyle name="Standard 10 8 4 3 3" xfId="37246"/>
    <cellStyle name="Standard 10 8 4 3 4" xfId="50737"/>
    <cellStyle name="Standard 10 8 4 4" xfId="13667"/>
    <cellStyle name="Standard 10 8 4 4 2" xfId="27118"/>
    <cellStyle name="Standard 10 8 4 4 3" xfId="40602"/>
    <cellStyle name="Standard 10 8 4 4 4" xfId="54093"/>
    <cellStyle name="Standard 10 8 4 5" xfId="17049"/>
    <cellStyle name="Standard 10 8 4 6" xfId="30533"/>
    <cellStyle name="Standard 10 8 4 7" xfId="44024"/>
    <cellStyle name="Standard 10 8 5" xfId="4174"/>
    <cellStyle name="Standard 10 8 5 2" xfId="7531"/>
    <cellStyle name="Standard 10 8 5 2 2" xfId="20982"/>
    <cellStyle name="Standard 10 8 5 2 3" xfId="34466"/>
    <cellStyle name="Standard 10 8 5 2 4" xfId="47957"/>
    <cellStyle name="Standard 10 8 5 3" xfId="10887"/>
    <cellStyle name="Standard 10 8 5 3 2" xfId="24338"/>
    <cellStyle name="Standard 10 8 5 3 3" xfId="37822"/>
    <cellStyle name="Standard 10 8 5 3 4" xfId="51313"/>
    <cellStyle name="Standard 10 8 5 4" xfId="14243"/>
    <cellStyle name="Standard 10 8 5 4 2" xfId="27694"/>
    <cellStyle name="Standard 10 8 5 4 3" xfId="41178"/>
    <cellStyle name="Standard 10 8 5 4 4" xfId="54669"/>
    <cellStyle name="Standard 10 8 5 5" xfId="17625"/>
    <cellStyle name="Standard 10 8 5 6" xfId="31109"/>
    <cellStyle name="Standard 10 8 5 7" xfId="44600"/>
    <cellStyle name="Standard 10 8 6" xfId="4724"/>
    <cellStyle name="Standard 10 8 6 2" xfId="18175"/>
    <cellStyle name="Standard 10 8 6 3" xfId="31659"/>
    <cellStyle name="Standard 10 8 6 4" xfId="45150"/>
    <cellStyle name="Standard 10 8 7" xfId="8080"/>
    <cellStyle name="Standard 10 8 7 2" xfId="21531"/>
    <cellStyle name="Standard 10 8 7 3" xfId="35015"/>
    <cellStyle name="Standard 10 8 7 4" xfId="48506"/>
    <cellStyle name="Standard 10 8 8" xfId="11436"/>
    <cellStyle name="Standard 10 8 8 2" xfId="24887"/>
    <cellStyle name="Standard 10 8 8 3" xfId="38371"/>
    <cellStyle name="Standard 10 8 8 4" xfId="51862"/>
    <cellStyle name="Standard 10 8 9" xfId="14817"/>
    <cellStyle name="Standard 10 9" xfId="1079"/>
    <cellStyle name="Standard 10 9 2" xfId="1675"/>
    <cellStyle name="Standard 10 9 2 2" xfId="2811"/>
    <cellStyle name="Standard 10 9 2 2 2" xfId="6172"/>
    <cellStyle name="Standard 10 9 2 2 2 2" xfId="19623"/>
    <cellStyle name="Standard 10 9 2 2 2 3" xfId="33107"/>
    <cellStyle name="Standard 10 9 2 2 2 4" xfId="46598"/>
    <cellStyle name="Standard 10 9 2 2 3" xfId="9528"/>
    <cellStyle name="Standard 10 9 2 2 3 2" xfId="22979"/>
    <cellStyle name="Standard 10 9 2 2 3 3" xfId="36463"/>
    <cellStyle name="Standard 10 9 2 2 3 4" xfId="49954"/>
    <cellStyle name="Standard 10 9 2 2 4" xfId="12884"/>
    <cellStyle name="Standard 10 9 2 2 4 2" xfId="26335"/>
    <cellStyle name="Standard 10 9 2 2 4 3" xfId="39819"/>
    <cellStyle name="Standard 10 9 2 2 4 4" xfId="53310"/>
    <cellStyle name="Standard 10 9 2 2 5" xfId="16266"/>
    <cellStyle name="Standard 10 9 2 2 6" xfId="29750"/>
    <cellStyle name="Standard 10 9 2 2 7" xfId="43241"/>
    <cellStyle name="Standard 10 9 2 3" xfId="5045"/>
    <cellStyle name="Standard 10 9 2 3 2" xfId="18496"/>
    <cellStyle name="Standard 10 9 2 3 3" xfId="31980"/>
    <cellStyle name="Standard 10 9 2 3 4" xfId="45471"/>
    <cellStyle name="Standard 10 9 2 4" xfId="8401"/>
    <cellStyle name="Standard 10 9 2 4 2" xfId="21852"/>
    <cellStyle name="Standard 10 9 2 4 3" xfId="35336"/>
    <cellStyle name="Standard 10 9 2 4 4" xfId="48827"/>
    <cellStyle name="Standard 10 9 2 5" xfId="11757"/>
    <cellStyle name="Standard 10 9 2 5 2" xfId="25208"/>
    <cellStyle name="Standard 10 9 2 5 3" xfId="38692"/>
    <cellStyle name="Standard 10 9 2 5 4" xfId="52183"/>
    <cellStyle name="Standard 10 9 2 6" xfId="15139"/>
    <cellStyle name="Standard 10 9 2 7" xfId="28623"/>
    <cellStyle name="Standard 10 9 2 8" xfId="42114"/>
    <cellStyle name="Standard 10 9 3" xfId="2235"/>
    <cellStyle name="Standard 10 9 3 2" xfId="5609"/>
    <cellStyle name="Standard 10 9 3 2 2" xfId="19060"/>
    <cellStyle name="Standard 10 9 3 2 3" xfId="32544"/>
    <cellStyle name="Standard 10 9 3 2 4" xfId="46035"/>
    <cellStyle name="Standard 10 9 3 3" xfId="8965"/>
    <cellStyle name="Standard 10 9 3 3 2" xfId="22416"/>
    <cellStyle name="Standard 10 9 3 3 3" xfId="35900"/>
    <cellStyle name="Standard 10 9 3 3 4" xfId="49391"/>
    <cellStyle name="Standard 10 9 3 4" xfId="12321"/>
    <cellStyle name="Standard 10 9 3 4 2" xfId="25772"/>
    <cellStyle name="Standard 10 9 3 4 3" xfId="39256"/>
    <cellStyle name="Standard 10 9 3 4 4" xfId="52747"/>
    <cellStyle name="Standard 10 9 3 5" xfId="15703"/>
    <cellStyle name="Standard 10 9 3 6" xfId="29187"/>
    <cellStyle name="Standard 10 9 3 7" xfId="42678"/>
    <cellStyle name="Standard 10 9 4" xfId="4483"/>
    <cellStyle name="Standard 10 9 4 2" xfId="17934"/>
    <cellStyle name="Standard 10 9 4 3" xfId="31418"/>
    <cellStyle name="Standard 10 9 4 4" xfId="44909"/>
    <cellStyle name="Standard 10 9 5" xfId="7839"/>
    <cellStyle name="Standard 10 9 5 2" xfId="21290"/>
    <cellStyle name="Standard 10 9 5 3" xfId="34774"/>
    <cellStyle name="Standard 10 9 5 4" xfId="48265"/>
    <cellStyle name="Standard 10 9 6" xfId="11195"/>
    <cellStyle name="Standard 10 9 6 2" xfId="24646"/>
    <cellStyle name="Standard 10 9 6 3" xfId="38130"/>
    <cellStyle name="Standard 10 9 6 4" xfId="51621"/>
    <cellStyle name="Standard 10 9 7" xfId="14576"/>
    <cellStyle name="Standard 10 9 8" xfId="28041"/>
    <cellStyle name="Standard 10 9 9" xfId="41508"/>
    <cellStyle name="Standard 11" xfId="232"/>
    <cellStyle name="Standard 11 10" xfId="1068"/>
    <cellStyle name="Standard 11 10 2" xfId="1665"/>
    <cellStyle name="Standard 11 10 2 2" xfId="2801"/>
    <cellStyle name="Standard 11 10 2 2 2" xfId="6162"/>
    <cellStyle name="Standard 11 10 2 2 2 2" xfId="19613"/>
    <cellStyle name="Standard 11 10 2 2 2 3" xfId="33097"/>
    <cellStyle name="Standard 11 10 2 2 2 4" xfId="46588"/>
    <cellStyle name="Standard 11 10 2 2 3" xfId="9518"/>
    <cellStyle name="Standard 11 10 2 2 3 2" xfId="22969"/>
    <cellStyle name="Standard 11 10 2 2 3 3" xfId="36453"/>
    <cellStyle name="Standard 11 10 2 2 3 4" xfId="49944"/>
    <cellStyle name="Standard 11 10 2 2 4" xfId="12874"/>
    <cellStyle name="Standard 11 10 2 2 4 2" xfId="26325"/>
    <cellStyle name="Standard 11 10 2 2 4 3" xfId="39809"/>
    <cellStyle name="Standard 11 10 2 2 4 4" xfId="53300"/>
    <cellStyle name="Standard 11 10 2 2 5" xfId="16256"/>
    <cellStyle name="Standard 11 10 2 2 6" xfId="29740"/>
    <cellStyle name="Standard 11 10 2 2 7" xfId="43231"/>
    <cellStyle name="Standard 11 10 2 3" xfId="5035"/>
    <cellStyle name="Standard 11 10 2 3 2" xfId="18486"/>
    <cellStyle name="Standard 11 10 2 3 3" xfId="31970"/>
    <cellStyle name="Standard 11 10 2 3 4" xfId="45461"/>
    <cellStyle name="Standard 11 10 2 4" xfId="8391"/>
    <cellStyle name="Standard 11 10 2 4 2" xfId="21842"/>
    <cellStyle name="Standard 11 10 2 4 3" xfId="35326"/>
    <cellStyle name="Standard 11 10 2 4 4" xfId="48817"/>
    <cellStyle name="Standard 11 10 2 5" xfId="11747"/>
    <cellStyle name="Standard 11 10 2 5 2" xfId="25198"/>
    <cellStyle name="Standard 11 10 2 5 3" xfId="38682"/>
    <cellStyle name="Standard 11 10 2 5 4" xfId="52173"/>
    <cellStyle name="Standard 11 10 2 6" xfId="15129"/>
    <cellStyle name="Standard 11 10 2 7" xfId="28613"/>
    <cellStyle name="Standard 11 10 2 8" xfId="42104"/>
    <cellStyle name="Standard 11 10 3" xfId="2224"/>
    <cellStyle name="Standard 11 10 3 2" xfId="5599"/>
    <cellStyle name="Standard 11 10 3 2 2" xfId="19050"/>
    <cellStyle name="Standard 11 10 3 2 3" xfId="32534"/>
    <cellStyle name="Standard 11 10 3 2 4" xfId="46025"/>
    <cellStyle name="Standard 11 10 3 3" xfId="8955"/>
    <cellStyle name="Standard 11 10 3 3 2" xfId="22406"/>
    <cellStyle name="Standard 11 10 3 3 3" xfId="35890"/>
    <cellStyle name="Standard 11 10 3 3 4" xfId="49381"/>
    <cellStyle name="Standard 11 10 3 4" xfId="12311"/>
    <cellStyle name="Standard 11 10 3 4 2" xfId="25762"/>
    <cellStyle name="Standard 11 10 3 4 3" xfId="39246"/>
    <cellStyle name="Standard 11 10 3 4 4" xfId="52737"/>
    <cellStyle name="Standard 11 10 3 5" xfId="15693"/>
    <cellStyle name="Standard 11 10 3 6" xfId="29177"/>
    <cellStyle name="Standard 11 10 3 7" xfId="42668"/>
    <cellStyle name="Standard 11 10 4" xfId="4473"/>
    <cellStyle name="Standard 11 10 4 2" xfId="17924"/>
    <cellStyle name="Standard 11 10 4 3" xfId="31408"/>
    <cellStyle name="Standard 11 10 4 4" xfId="44899"/>
    <cellStyle name="Standard 11 10 5" xfId="7829"/>
    <cellStyle name="Standard 11 10 5 2" xfId="21280"/>
    <cellStyle name="Standard 11 10 5 3" xfId="34764"/>
    <cellStyle name="Standard 11 10 5 4" xfId="48255"/>
    <cellStyle name="Standard 11 10 6" xfId="11185"/>
    <cellStyle name="Standard 11 10 6 2" xfId="24636"/>
    <cellStyle name="Standard 11 10 6 3" xfId="38120"/>
    <cellStyle name="Standard 11 10 6 4" xfId="51611"/>
    <cellStyle name="Standard 11 10 7" xfId="14566"/>
    <cellStyle name="Standard 11 10 8" xfId="28031"/>
    <cellStyle name="Standard 11 10 9" xfId="41498"/>
    <cellStyle name="Standard 11 11" xfId="1642"/>
    <cellStyle name="Standard 11 11 2" xfId="2778"/>
    <cellStyle name="Standard 11 11 2 2" xfId="6139"/>
    <cellStyle name="Standard 11 11 2 2 2" xfId="19590"/>
    <cellStyle name="Standard 11 11 2 2 3" xfId="33074"/>
    <cellStyle name="Standard 11 11 2 2 4" xfId="46565"/>
    <cellStyle name="Standard 11 11 2 3" xfId="9495"/>
    <cellStyle name="Standard 11 11 2 3 2" xfId="22946"/>
    <cellStyle name="Standard 11 11 2 3 3" xfId="36430"/>
    <cellStyle name="Standard 11 11 2 3 4" xfId="49921"/>
    <cellStyle name="Standard 11 11 2 4" xfId="12851"/>
    <cellStyle name="Standard 11 11 2 4 2" xfId="26302"/>
    <cellStyle name="Standard 11 11 2 4 3" xfId="39786"/>
    <cellStyle name="Standard 11 11 2 4 4" xfId="53277"/>
    <cellStyle name="Standard 11 11 2 5" xfId="16233"/>
    <cellStyle name="Standard 11 11 2 6" xfId="29717"/>
    <cellStyle name="Standard 11 11 2 7" xfId="43208"/>
    <cellStyle name="Standard 11 11 3" xfId="5012"/>
    <cellStyle name="Standard 11 11 3 2" xfId="18463"/>
    <cellStyle name="Standard 11 11 3 3" xfId="31947"/>
    <cellStyle name="Standard 11 11 3 4" xfId="45438"/>
    <cellStyle name="Standard 11 11 4" xfId="8368"/>
    <cellStyle name="Standard 11 11 4 2" xfId="21819"/>
    <cellStyle name="Standard 11 11 4 3" xfId="35303"/>
    <cellStyle name="Standard 11 11 4 4" xfId="48794"/>
    <cellStyle name="Standard 11 11 5" xfId="11724"/>
    <cellStyle name="Standard 11 11 5 2" xfId="25175"/>
    <cellStyle name="Standard 11 11 5 3" xfId="38659"/>
    <cellStyle name="Standard 11 11 5 4" xfId="52150"/>
    <cellStyle name="Standard 11 11 6" xfId="15106"/>
    <cellStyle name="Standard 11 11 7" xfId="28590"/>
    <cellStyle name="Standard 11 11 8" xfId="42081"/>
    <cellStyle name="Standard 11 12" xfId="2199"/>
    <cellStyle name="Standard 11 12 2" xfId="5574"/>
    <cellStyle name="Standard 11 12 2 2" xfId="19025"/>
    <cellStyle name="Standard 11 12 2 3" xfId="32509"/>
    <cellStyle name="Standard 11 12 2 4" xfId="46000"/>
    <cellStyle name="Standard 11 12 3" xfId="8930"/>
    <cellStyle name="Standard 11 12 3 2" xfId="22381"/>
    <cellStyle name="Standard 11 12 3 3" xfId="35865"/>
    <cellStyle name="Standard 11 12 3 4" xfId="49356"/>
    <cellStyle name="Standard 11 12 4" xfId="12286"/>
    <cellStyle name="Standard 11 12 4 2" xfId="25737"/>
    <cellStyle name="Standard 11 12 4 3" xfId="39221"/>
    <cellStyle name="Standard 11 12 4 4" xfId="52712"/>
    <cellStyle name="Standard 11 12 5" xfId="15668"/>
    <cellStyle name="Standard 11 12 6" xfId="29152"/>
    <cellStyle name="Standard 11 12 7" xfId="42643"/>
    <cellStyle name="Standard 11 13" xfId="3340"/>
    <cellStyle name="Standard 11 13 2" xfId="6701"/>
    <cellStyle name="Standard 11 13 2 2" xfId="20152"/>
    <cellStyle name="Standard 11 13 2 3" xfId="33636"/>
    <cellStyle name="Standard 11 13 2 4" xfId="47127"/>
    <cellStyle name="Standard 11 13 3" xfId="10057"/>
    <cellStyle name="Standard 11 13 3 2" xfId="23508"/>
    <cellStyle name="Standard 11 13 3 3" xfId="36992"/>
    <cellStyle name="Standard 11 13 3 4" xfId="50483"/>
    <cellStyle name="Standard 11 13 4" xfId="13413"/>
    <cellStyle name="Standard 11 13 4 2" xfId="26864"/>
    <cellStyle name="Standard 11 13 4 3" xfId="40348"/>
    <cellStyle name="Standard 11 13 4 4" xfId="53839"/>
    <cellStyle name="Standard 11 13 5" xfId="16795"/>
    <cellStyle name="Standard 11 13 6" xfId="30279"/>
    <cellStyle name="Standard 11 13 7" xfId="43770"/>
    <cellStyle name="Standard 11 14" xfId="3920"/>
    <cellStyle name="Standard 11 14 2" xfId="7277"/>
    <cellStyle name="Standard 11 14 2 2" xfId="20728"/>
    <cellStyle name="Standard 11 14 2 3" xfId="34212"/>
    <cellStyle name="Standard 11 14 2 4" xfId="47703"/>
    <cellStyle name="Standard 11 14 3" xfId="10633"/>
    <cellStyle name="Standard 11 14 3 2" xfId="24084"/>
    <cellStyle name="Standard 11 14 3 3" xfId="37568"/>
    <cellStyle name="Standard 11 14 3 4" xfId="51059"/>
    <cellStyle name="Standard 11 14 4" xfId="13989"/>
    <cellStyle name="Standard 11 14 4 2" xfId="27440"/>
    <cellStyle name="Standard 11 14 4 3" xfId="40924"/>
    <cellStyle name="Standard 11 14 4 4" xfId="54415"/>
    <cellStyle name="Standard 11 14 5" xfId="17371"/>
    <cellStyle name="Standard 11 14 6" xfId="30855"/>
    <cellStyle name="Standard 11 14 7" xfId="44346"/>
    <cellStyle name="Standard 11 15" xfId="1047"/>
    <cellStyle name="Standard 11 15 2" xfId="14553"/>
    <cellStyle name="Standard 11 15 3" xfId="28018"/>
    <cellStyle name="Standard 11 15 4" xfId="41485"/>
    <cellStyle name="Standard 11 16" xfId="4448"/>
    <cellStyle name="Standard 11 16 2" xfId="17899"/>
    <cellStyle name="Standard 11 16 3" xfId="31383"/>
    <cellStyle name="Standard 11 16 4" xfId="44874"/>
    <cellStyle name="Standard 11 17" xfId="7804"/>
    <cellStyle name="Standard 11 17 2" xfId="21255"/>
    <cellStyle name="Standard 11 17 3" xfId="34739"/>
    <cellStyle name="Standard 11 17 4" xfId="48230"/>
    <cellStyle name="Standard 11 18" xfId="11160"/>
    <cellStyle name="Standard 11 18 2" xfId="24611"/>
    <cellStyle name="Standard 11 18 3" xfId="38095"/>
    <cellStyle name="Standard 11 18 4" xfId="51586"/>
    <cellStyle name="Standard 11 19" xfId="1029"/>
    <cellStyle name="Standard 11 2" xfId="234"/>
    <cellStyle name="Standard 11 2 10" xfId="3953"/>
    <cellStyle name="Standard 11 2 10 2" xfId="7310"/>
    <cellStyle name="Standard 11 2 10 2 2" xfId="20761"/>
    <cellStyle name="Standard 11 2 10 2 3" xfId="34245"/>
    <cellStyle name="Standard 11 2 10 2 4" xfId="47736"/>
    <cellStyle name="Standard 11 2 10 3" xfId="10666"/>
    <cellStyle name="Standard 11 2 10 3 2" xfId="24117"/>
    <cellStyle name="Standard 11 2 10 3 3" xfId="37601"/>
    <cellStyle name="Standard 11 2 10 3 4" xfId="51092"/>
    <cellStyle name="Standard 11 2 10 4" xfId="14022"/>
    <cellStyle name="Standard 11 2 10 4 2" xfId="27473"/>
    <cellStyle name="Standard 11 2 10 4 3" xfId="40957"/>
    <cellStyle name="Standard 11 2 10 4 4" xfId="54448"/>
    <cellStyle name="Standard 11 2 10 5" xfId="17404"/>
    <cellStyle name="Standard 11 2 10 6" xfId="30888"/>
    <cellStyle name="Standard 11 2 10 7" xfId="44379"/>
    <cellStyle name="Standard 11 2 11" xfId="4503"/>
    <cellStyle name="Standard 11 2 11 2" xfId="17954"/>
    <cellStyle name="Standard 11 2 11 3" xfId="31438"/>
    <cellStyle name="Standard 11 2 11 4" xfId="44929"/>
    <cellStyle name="Standard 11 2 12" xfId="7859"/>
    <cellStyle name="Standard 11 2 12 2" xfId="21310"/>
    <cellStyle name="Standard 11 2 12 3" xfId="34794"/>
    <cellStyle name="Standard 11 2 12 4" xfId="48285"/>
    <cellStyle name="Standard 11 2 13" xfId="11215"/>
    <cellStyle name="Standard 11 2 13 2" xfId="24666"/>
    <cellStyle name="Standard 11 2 13 3" xfId="38150"/>
    <cellStyle name="Standard 11 2 13 4" xfId="51641"/>
    <cellStyle name="Standard 11 2 14" xfId="14596"/>
    <cellStyle name="Standard 11 2 15" xfId="28075"/>
    <cellStyle name="Standard 11 2 16" xfId="41553"/>
    <cellStyle name="Standard 11 2 2" xfId="409"/>
    <cellStyle name="Standard 11 2 3" xfId="558"/>
    <cellStyle name="Standard 11 2 3 10" xfId="14698"/>
    <cellStyle name="Standard 11 2 3 11" xfId="28181"/>
    <cellStyle name="Standard 11 2 3 12" xfId="41672"/>
    <cellStyle name="Standard 11 2 3 2" xfId="1464"/>
    <cellStyle name="Standard 11 2 3 2 10" xfId="28431"/>
    <cellStyle name="Standard 11 2 3 2 11" xfId="41922"/>
    <cellStyle name="Standard 11 2 3 2 2" xfId="2039"/>
    <cellStyle name="Standard 11 2 3 2 2 2" xfId="3180"/>
    <cellStyle name="Standard 11 2 3 2 2 2 2" xfId="6541"/>
    <cellStyle name="Standard 11 2 3 2 2 2 2 2" xfId="19992"/>
    <cellStyle name="Standard 11 2 3 2 2 2 2 3" xfId="33476"/>
    <cellStyle name="Standard 11 2 3 2 2 2 2 4" xfId="46967"/>
    <cellStyle name="Standard 11 2 3 2 2 2 3" xfId="9897"/>
    <cellStyle name="Standard 11 2 3 2 2 2 3 2" xfId="23348"/>
    <cellStyle name="Standard 11 2 3 2 2 2 3 3" xfId="36832"/>
    <cellStyle name="Standard 11 2 3 2 2 2 3 4" xfId="50323"/>
    <cellStyle name="Standard 11 2 3 2 2 2 4" xfId="13253"/>
    <cellStyle name="Standard 11 2 3 2 2 2 4 2" xfId="26704"/>
    <cellStyle name="Standard 11 2 3 2 2 2 4 3" xfId="40188"/>
    <cellStyle name="Standard 11 2 3 2 2 2 4 4" xfId="53679"/>
    <cellStyle name="Standard 11 2 3 2 2 2 5" xfId="16635"/>
    <cellStyle name="Standard 11 2 3 2 2 2 6" xfId="30119"/>
    <cellStyle name="Standard 11 2 3 2 2 2 7" xfId="43610"/>
    <cellStyle name="Standard 11 2 3 2 2 3" xfId="5414"/>
    <cellStyle name="Standard 11 2 3 2 2 3 2" xfId="18865"/>
    <cellStyle name="Standard 11 2 3 2 2 3 3" xfId="32349"/>
    <cellStyle name="Standard 11 2 3 2 2 3 4" xfId="45840"/>
    <cellStyle name="Standard 11 2 3 2 2 4" xfId="8770"/>
    <cellStyle name="Standard 11 2 3 2 2 4 2" xfId="22221"/>
    <cellStyle name="Standard 11 2 3 2 2 4 3" xfId="35705"/>
    <cellStyle name="Standard 11 2 3 2 2 4 4" xfId="49196"/>
    <cellStyle name="Standard 11 2 3 2 2 5" xfId="12126"/>
    <cellStyle name="Standard 11 2 3 2 2 5 2" xfId="25577"/>
    <cellStyle name="Standard 11 2 3 2 2 5 3" xfId="39061"/>
    <cellStyle name="Standard 11 2 3 2 2 5 4" xfId="52552"/>
    <cellStyle name="Standard 11 2 3 2 2 6" xfId="15508"/>
    <cellStyle name="Standard 11 2 3 2 2 7" xfId="28992"/>
    <cellStyle name="Standard 11 2 3 2 2 8" xfId="42483"/>
    <cellStyle name="Standard 11 2 3 2 3" xfId="2620"/>
    <cellStyle name="Standard 11 2 3 2 3 2" xfId="5981"/>
    <cellStyle name="Standard 11 2 3 2 3 2 2" xfId="19432"/>
    <cellStyle name="Standard 11 2 3 2 3 2 3" xfId="32916"/>
    <cellStyle name="Standard 11 2 3 2 3 2 4" xfId="46407"/>
    <cellStyle name="Standard 11 2 3 2 3 3" xfId="9337"/>
    <cellStyle name="Standard 11 2 3 2 3 3 2" xfId="22788"/>
    <cellStyle name="Standard 11 2 3 2 3 3 3" xfId="36272"/>
    <cellStyle name="Standard 11 2 3 2 3 3 4" xfId="49763"/>
    <cellStyle name="Standard 11 2 3 2 3 4" xfId="12693"/>
    <cellStyle name="Standard 11 2 3 2 3 4 2" xfId="26144"/>
    <cellStyle name="Standard 11 2 3 2 3 4 3" xfId="39628"/>
    <cellStyle name="Standard 11 2 3 2 3 4 4" xfId="53119"/>
    <cellStyle name="Standard 11 2 3 2 3 5" xfId="16075"/>
    <cellStyle name="Standard 11 2 3 2 3 6" xfId="29559"/>
    <cellStyle name="Standard 11 2 3 2 3 7" xfId="43050"/>
    <cellStyle name="Standard 11 2 3 2 4" xfId="3725"/>
    <cellStyle name="Standard 11 2 3 2 4 2" xfId="7086"/>
    <cellStyle name="Standard 11 2 3 2 4 2 2" xfId="20537"/>
    <cellStyle name="Standard 11 2 3 2 4 2 3" xfId="34021"/>
    <cellStyle name="Standard 11 2 3 2 4 2 4" xfId="47512"/>
    <cellStyle name="Standard 11 2 3 2 4 3" xfId="10442"/>
    <cellStyle name="Standard 11 2 3 2 4 3 2" xfId="23893"/>
    <cellStyle name="Standard 11 2 3 2 4 3 3" xfId="37377"/>
    <cellStyle name="Standard 11 2 3 2 4 3 4" xfId="50868"/>
    <cellStyle name="Standard 11 2 3 2 4 4" xfId="13798"/>
    <cellStyle name="Standard 11 2 3 2 4 4 2" xfId="27249"/>
    <cellStyle name="Standard 11 2 3 2 4 4 3" xfId="40733"/>
    <cellStyle name="Standard 11 2 3 2 4 4 4" xfId="54224"/>
    <cellStyle name="Standard 11 2 3 2 4 5" xfId="17180"/>
    <cellStyle name="Standard 11 2 3 2 4 6" xfId="30664"/>
    <cellStyle name="Standard 11 2 3 2 4 7" xfId="44155"/>
    <cellStyle name="Standard 11 2 3 2 5" xfId="4305"/>
    <cellStyle name="Standard 11 2 3 2 5 2" xfId="7662"/>
    <cellStyle name="Standard 11 2 3 2 5 2 2" xfId="21113"/>
    <cellStyle name="Standard 11 2 3 2 5 2 3" xfId="34597"/>
    <cellStyle name="Standard 11 2 3 2 5 2 4" xfId="48088"/>
    <cellStyle name="Standard 11 2 3 2 5 3" xfId="11018"/>
    <cellStyle name="Standard 11 2 3 2 5 3 2" xfId="24469"/>
    <cellStyle name="Standard 11 2 3 2 5 3 3" xfId="37953"/>
    <cellStyle name="Standard 11 2 3 2 5 3 4" xfId="51444"/>
    <cellStyle name="Standard 11 2 3 2 5 4" xfId="14374"/>
    <cellStyle name="Standard 11 2 3 2 5 4 2" xfId="27825"/>
    <cellStyle name="Standard 11 2 3 2 5 4 3" xfId="41309"/>
    <cellStyle name="Standard 11 2 3 2 5 4 4" xfId="54800"/>
    <cellStyle name="Standard 11 2 3 2 5 5" xfId="17756"/>
    <cellStyle name="Standard 11 2 3 2 5 6" xfId="31240"/>
    <cellStyle name="Standard 11 2 3 2 5 7" xfId="44731"/>
    <cellStyle name="Standard 11 2 3 2 6" xfId="4855"/>
    <cellStyle name="Standard 11 2 3 2 6 2" xfId="18306"/>
    <cellStyle name="Standard 11 2 3 2 6 3" xfId="31790"/>
    <cellStyle name="Standard 11 2 3 2 6 4" xfId="45281"/>
    <cellStyle name="Standard 11 2 3 2 7" xfId="8211"/>
    <cellStyle name="Standard 11 2 3 2 7 2" xfId="21662"/>
    <cellStyle name="Standard 11 2 3 2 7 3" xfId="35146"/>
    <cellStyle name="Standard 11 2 3 2 7 4" xfId="48637"/>
    <cellStyle name="Standard 11 2 3 2 8" xfId="11567"/>
    <cellStyle name="Standard 11 2 3 2 8 2" xfId="25018"/>
    <cellStyle name="Standard 11 2 3 2 8 3" xfId="38502"/>
    <cellStyle name="Standard 11 2 3 2 8 4" xfId="51993"/>
    <cellStyle name="Standard 11 2 3 2 9" xfId="14948"/>
    <cellStyle name="Standard 11 2 3 3" xfId="1790"/>
    <cellStyle name="Standard 11 2 3 3 2" xfId="2930"/>
    <cellStyle name="Standard 11 2 3 3 2 2" xfId="6291"/>
    <cellStyle name="Standard 11 2 3 3 2 2 2" xfId="19742"/>
    <cellStyle name="Standard 11 2 3 3 2 2 3" xfId="33226"/>
    <cellStyle name="Standard 11 2 3 3 2 2 4" xfId="46717"/>
    <cellStyle name="Standard 11 2 3 3 2 3" xfId="9647"/>
    <cellStyle name="Standard 11 2 3 3 2 3 2" xfId="23098"/>
    <cellStyle name="Standard 11 2 3 3 2 3 3" xfId="36582"/>
    <cellStyle name="Standard 11 2 3 3 2 3 4" xfId="50073"/>
    <cellStyle name="Standard 11 2 3 3 2 4" xfId="13003"/>
    <cellStyle name="Standard 11 2 3 3 2 4 2" xfId="26454"/>
    <cellStyle name="Standard 11 2 3 3 2 4 3" xfId="39938"/>
    <cellStyle name="Standard 11 2 3 3 2 4 4" xfId="53429"/>
    <cellStyle name="Standard 11 2 3 3 2 5" xfId="16385"/>
    <cellStyle name="Standard 11 2 3 3 2 6" xfId="29869"/>
    <cellStyle name="Standard 11 2 3 3 2 7" xfId="43360"/>
    <cellStyle name="Standard 11 2 3 3 3" xfId="5164"/>
    <cellStyle name="Standard 11 2 3 3 3 2" xfId="18615"/>
    <cellStyle name="Standard 11 2 3 3 3 3" xfId="32099"/>
    <cellStyle name="Standard 11 2 3 3 3 4" xfId="45590"/>
    <cellStyle name="Standard 11 2 3 3 4" xfId="8520"/>
    <cellStyle name="Standard 11 2 3 3 4 2" xfId="21971"/>
    <cellStyle name="Standard 11 2 3 3 4 3" xfId="35455"/>
    <cellStyle name="Standard 11 2 3 3 4 4" xfId="48946"/>
    <cellStyle name="Standard 11 2 3 3 5" xfId="11876"/>
    <cellStyle name="Standard 11 2 3 3 5 2" xfId="25327"/>
    <cellStyle name="Standard 11 2 3 3 5 3" xfId="38811"/>
    <cellStyle name="Standard 11 2 3 3 5 4" xfId="52302"/>
    <cellStyle name="Standard 11 2 3 3 6" xfId="15258"/>
    <cellStyle name="Standard 11 2 3 3 7" xfId="28742"/>
    <cellStyle name="Standard 11 2 3 3 8" xfId="42233"/>
    <cellStyle name="Standard 11 2 3 4" xfId="2369"/>
    <cellStyle name="Standard 11 2 3 4 2" xfId="5731"/>
    <cellStyle name="Standard 11 2 3 4 2 2" xfId="19182"/>
    <cellStyle name="Standard 11 2 3 4 2 3" xfId="32666"/>
    <cellStyle name="Standard 11 2 3 4 2 4" xfId="46157"/>
    <cellStyle name="Standard 11 2 3 4 3" xfId="9087"/>
    <cellStyle name="Standard 11 2 3 4 3 2" xfId="22538"/>
    <cellStyle name="Standard 11 2 3 4 3 3" xfId="36022"/>
    <cellStyle name="Standard 11 2 3 4 3 4" xfId="49513"/>
    <cellStyle name="Standard 11 2 3 4 4" xfId="12443"/>
    <cellStyle name="Standard 11 2 3 4 4 2" xfId="25894"/>
    <cellStyle name="Standard 11 2 3 4 4 3" xfId="39378"/>
    <cellStyle name="Standard 11 2 3 4 4 4" xfId="52869"/>
    <cellStyle name="Standard 11 2 3 4 5" xfId="15825"/>
    <cellStyle name="Standard 11 2 3 4 6" xfId="29309"/>
    <cellStyle name="Standard 11 2 3 4 7" xfId="42800"/>
    <cellStyle name="Standard 11 2 3 5" xfId="3475"/>
    <cellStyle name="Standard 11 2 3 5 2" xfId="6836"/>
    <cellStyle name="Standard 11 2 3 5 2 2" xfId="20287"/>
    <cellStyle name="Standard 11 2 3 5 2 3" xfId="33771"/>
    <cellStyle name="Standard 11 2 3 5 2 4" xfId="47262"/>
    <cellStyle name="Standard 11 2 3 5 3" xfId="10192"/>
    <cellStyle name="Standard 11 2 3 5 3 2" xfId="23643"/>
    <cellStyle name="Standard 11 2 3 5 3 3" xfId="37127"/>
    <cellStyle name="Standard 11 2 3 5 3 4" xfId="50618"/>
    <cellStyle name="Standard 11 2 3 5 4" xfId="13548"/>
    <cellStyle name="Standard 11 2 3 5 4 2" xfId="26999"/>
    <cellStyle name="Standard 11 2 3 5 4 3" xfId="40483"/>
    <cellStyle name="Standard 11 2 3 5 4 4" xfId="53974"/>
    <cellStyle name="Standard 11 2 3 5 5" xfId="16930"/>
    <cellStyle name="Standard 11 2 3 5 6" xfId="30414"/>
    <cellStyle name="Standard 11 2 3 5 7" xfId="43905"/>
    <cellStyle name="Standard 11 2 3 6" xfId="4055"/>
    <cellStyle name="Standard 11 2 3 6 2" xfId="7412"/>
    <cellStyle name="Standard 11 2 3 6 2 2" xfId="20863"/>
    <cellStyle name="Standard 11 2 3 6 2 3" xfId="34347"/>
    <cellStyle name="Standard 11 2 3 6 2 4" xfId="47838"/>
    <cellStyle name="Standard 11 2 3 6 3" xfId="10768"/>
    <cellStyle name="Standard 11 2 3 6 3 2" xfId="24219"/>
    <cellStyle name="Standard 11 2 3 6 3 3" xfId="37703"/>
    <cellStyle name="Standard 11 2 3 6 3 4" xfId="51194"/>
    <cellStyle name="Standard 11 2 3 6 4" xfId="14124"/>
    <cellStyle name="Standard 11 2 3 6 4 2" xfId="27575"/>
    <cellStyle name="Standard 11 2 3 6 4 3" xfId="41059"/>
    <cellStyle name="Standard 11 2 3 6 4 4" xfId="54550"/>
    <cellStyle name="Standard 11 2 3 6 5" xfId="17506"/>
    <cellStyle name="Standard 11 2 3 6 6" xfId="30990"/>
    <cellStyle name="Standard 11 2 3 6 7" xfId="44481"/>
    <cellStyle name="Standard 11 2 3 7" xfId="4605"/>
    <cellStyle name="Standard 11 2 3 7 2" xfId="18056"/>
    <cellStyle name="Standard 11 2 3 7 3" xfId="31540"/>
    <cellStyle name="Standard 11 2 3 7 4" xfId="45031"/>
    <cellStyle name="Standard 11 2 3 8" xfId="7961"/>
    <cellStyle name="Standard 11 2 3 8 2" xfId="21412"/>
    <cellStyle name="Standard 11 2 3 8 3" xfId="34896"/>
    <cellStyle name="Standard 11 2 3 8 4" xfId="48387"/>
    <cellStyle name="Standard 11 2 3 9" xfId="11317"/>
    <cellStyle name="Standard 11 2 3 9 2" xfId="24768"/>
    <cellStyle name="Standard 11 2 3 9 3" xfId="38252"/>
    <cellStyle name="Standard 11 2 3 9 4" xfId="51743"/>
    <cellStyle name="Standard 11 2 4" xfId="1308"/>
    <cellStyle name="Standard 11 2 4 10" xfId="14784"/>
    <cellStyle name="Standard 11 2 4 11" xfId="28267"/>
    <cellStyle name="Standard 11 2 4 12" xfId="41758"/>
    <cellStyle name="Standard 11 2 4 2" xfId="1548"/>
    <cellStyle name="Standard 11 2 4 2 10" xfId="28517"/>
    <cellStyle name="Standard 11 2 4 2 11" xfId="42008"/>
    <cellStyle name="Standard 11 2 4 2 2" xfId="2125"/>
    <cellStyle name="Standard 11 2 4 2 2 2" xfId="3266"/>
    <cellStyle name="Standard 11 2 4 2 2 2 2" xfId="6627"/>
    <cellStyle name="Standard 11 2 4 2 2 2 2 2" xfId="20078"/>
    <cellStyle name="Standard 11 2 4 2 2 2 2 3" xfId="33562"/>
    <cellStyle name="Standard 11 2 4 2 2 2 2 4" xfId="47053"/>
    <cellStyle name="Standard 11 2 4 2 2 2 3" xfId="9983"/>
    <cellStyle name="Standard 11 2 4 2 2 2 3 2" xfId="23434"/>
    <cellStyle name="Standard 11 2 4 2 2 2 3 3" xfId="36918"/>
    <cellStyle name="Standard 11 2 4 2 2 2 3 4" xfId="50409"/>
    <cellStyle name="Standard 11 2 4 2 2 2 4" xfId="13339"/>
    <cellStyle name="Standard 11 2 4 2 2 2 4 2" xfId="26790"/>
    <cellStyle name="Standard 11 2 4 2 2 2 4 3" xfId="40274"/>
    <cellStyle name="Standard 11 2 4 2 2 2 4 4" xfId="53765"/>
    <cellStyle name="Standard 11 2 4 2 2 2 5" xfId="16721"/>
    <cellStyle name="Standard 11 2 4 2 2 2 6" xfId="30205"/>
    <cellStyle name="Standard 11 2 4 2 2 2 7" xfId="43696"/>
    <cellStyle name="Standard 11 2 4 2 2 3" xfId="5500"/>
    <cellStyle name="Standard 11 2 4 2 2 3 2" xfId="18951"/>
    <cellStyle name="Standard 11 2 4 2 2 3 3" xfId="32435"/>
    <cellStyle name="Standard 11 2 4 2 2 3 4" xfId="45926"/>
    <cellStyle name="Standard 11 2 4 2 2 4" xfId="8856"/>
    <cellStyle name="Standard 11 2 4 2 2 4 2" xfId="22307"/>
    <cellStyle name="Standard 11 2 4 2 2 4 3" xfId="35791"/>
    <cellStyle name="Standard 11 2 4 2 2 4 4" xfId="49282"/>
    <cellStyle name="Standard 11 2 4 2 2 5" xfId="12212"/>
    <cellStyle name="Standard 11 2 4 2 2 5 2" xfId="25663"/>
    <cellStyle name="Standard 11 2 4 2 2 5 3" xfId="39147"/>
    <cellStyle name="Standard 11 2 4 2 2 5 4" xfId="52638"/>
    <cellStyle name="Standard 11 2 4 2 2 6" xfId="15594"/>
    <cellStyle name="Standard 11 2 4 2 2 7" xfId="29078"/>
    <cellStyle name="Standard 11 2 4 2 2 8" xfId="42569"/>
    <cellStyle name="Standard 11 2 4 2 3" xfId="2706"/>
    <cellStyle name="Standard 11 2 4 2 3 2" xfId="6067"/>
    <cellStyle name="Standard 11 2 4 2 3 2 2" xfId="19518"/>
    <cellStyle name="Standard 11 2 4 2 3 2 3" xfId="33002"/>
    <cellStyle name="Standard 11 2 4 2 3 2 4" xfId="46493"/>
    <cellStyle name="Standard 11 2 4 2 3 3" xfId="9423"/>
    <cellStyle name="Standard 11 2 4 2 3 3 2" xfId="22874"/>
    <cellStyle name="Standard 11 2 4 2 3 3 3" xfId="36358"/>
    <cellStyle name="Standard 11 2 4 2 3 3 4" xfId="49849"/>
    <cellStyle name="Standard 11 2 4 2 3 4" xfId="12779"/>
    <cellStyle name="Standard 11 2 4 2 3 4 2" xfId="26230"/>
    <cellStyle name="Standard 11 2 4 2 3 4 3" xfId="39714"/>
    <cellStyle name="Standard 11 2 4 2 3 4 4" xfId="53205"/>
    <cellStyle name="Standard 11 2 4 2 3 5" xfId="16161"/>
    <cellStyle name="Standard 11 2 4 2 3 6" xfId="29645"/>
    <cellStyle name="Standard 11 2 4 2 3 7" xfId="43136"/>
    <cellStyle name="Standard 11 2 4 2 4" xfId="3811"/>
    <cellStyle name="Standard 11 2 4 2 4 2" xfId="7172"/>
    <cellStyle name="Standard 11 2 4 2 4 2 2" xfId="20623"/>
    <cellStyle name="Standard 11 2 4 2 4 2 3" xfId="34107"/>
    <cellStyle name="Standard 11 2 4 2 4 2 4" xfId="47598"/>
    <cellStyle name="Standard 11 2 4 2 4 3" xfId="10528"/>
    <cellStyle name="Standard 11 2 4 2 4 3 2" xfId="23979"/>
    <cellStyle name="Standard 11 2 4 2 4 3 3" xfId="37463"/>
    <cellStyle name="Standard 11 2 4 2 4 3 4" xfId="50954"/>
    <cellStyle name="Standard 11 2 4 2 4 4" xfId="13884"/>
    <cellStyle name="Standard 11 2 4 2 4 4 2" xfId="27335"/>
    <cellStyle name="Standard 11 2 4 2 4 4 3" xfId="40819"/>
    <cellStyle name="Standard 11 2 4 2 4 4 4" xfId="54310"/>
    <cellStyle name="Standard 11 2 4 2 4 5" xfId="17266"/>
    <cellStyle name="Standard 11 2 4 2 4 6" xfId="30750"/>
    <cellStyle name="Standard 11 2 4 2 4 7" xfId="44241"/>
    <cellStyle name="Standard 11 2 4 2 5" xfId="4391"/>
    <cellStyle name="Standard 11 2 4 2 5 2" xfId="7748"/>
    <cellStyle name="Standard 11 2 4 2 5 2 2" xfId="21199"/>
    <cellStyle name="Standard 11 2 4 2 5 2 3" xfId="34683"/>
    <cellStyle name="Standard 11 2 4 2 5 2 4" xfId="48174"/>
    <cellStyle name="Standard 11 2 4 2 5 3" xfId="11104"/>
    <cellStyle name="Standard 11 2 4 2 5 3 2" xfId="24555"/>
    <cellStyle name="Standard 11 2 4 2 5 3 3" xfId="38039"/>
    <cellStyle name="Standard 11 2 4 2 5 3 4" xfId="51530"/>
    <cellStyle name="Standard 11 2 4 2 5 4" xfId="14460"/>
    <cellStyle name="Standard 11 2 4 2 5 4 2" xfId="27911"/>
    <cellStyle name="Standard 11 2 4 2 5 4 3" xfId="41395"/>
    <cellStyle name="Standard 11 2 4 2 5 4 4" xfId="54886"/>
    <cellStyle name="Standard 11 2 4 2 5 5" xfId="17842"/>
    <cellStyle name="Standard 11 2 4 2 5 6" xfId="31326"/>
    <cellStyle name="Standard 11 2 4 2 5 7" xfId="44817"/>
    <cellStyle name="Standard 11 2 4 2 6" xfId="4941"/>
    <cellStyle name="Standard 11 2 4 2 6 2" xfId="18392"/>
    <cellStyle name="Standard 11 2 4 2 6 3" xfId="31876"/>
    <cellStyle name="Standard 11 2 4 2 6 4" xfId="45367"/>
    <cellStyle name="Standard 11 2 4 2 7" xfId="8297"/>
    <cellStyle name="Standard 11 2 4 2 7 2" xfId="21748"/>
    <cellStyle name="Standard 11 2 4 2 7 3" xfId="35232"/>
    <cellStyle name="Standard 11 2 4 2 7 4" xfId="48723"/>
    <cellStyle name="Standard 11 2 4 2 8" xfId="11653"/>
    <cellStyle name="Standard 11 2 4 2 8 2" xfId="25104"/>
    <cellStyle name="Standard 11 2 4 2 8 3" xfId="38588"/>
    <cellStyle name="Standard 11 2 4 2 8 4" xfId="52079"/>
    <cellStyle name="Standard 11 2 4 2 9" xfId="15034"/>
    <cellStyle name="Standard 11 2 4 3" xfId="1876"/>
    <cellStyle name="Standard 11 2 4 3 2" xfId="3016"/>
    <cellStyle name="Standard 11 2 4 3 2 2" xfId="6377"/>
    <cellStyle name="Standard 11 2 4 3 2 2 2" xfId="19828"/>
    <cellStyle name="Standard 11 2 4 3 2 2 3" xfId="33312"/>
    <cellStyle name="Standard 11 2 4 3 2 2 4" xfId="46803"/>
    <cellStyle name="Standard 11 2 4 3 2 3" xfId="9733"/>
    <cellStyle name="Standard 11 2 4 3 2 3 2" xfId="23184"/>
    <cellStyle name="Standard 11 2 4 3 2 3 3" xfId="36668"/>
    <cellStyle name="Standard 11 2 4 3 2 3 4" xfId="50159"/>
    <cellStyle name="Standard 11 2 4 3 2 4" xfId="13089"/>
    <cellStyle name="Standard 11 2 4 3 2 4 2" xfId="26540"/>
    <cellStyle name="Standard 11 2 4 3 2 4 3" xfId="40024"/>
    <cellStyle name="Standard 11 2 4 3 2 4 4" xfId="53515"/>
    <cellStyle name="Standard 11 2 4 3 2 5" xfId="16471"/>
    <cellStyle name="Standard 11 2 4 3 2 6" xfId="29955"/>
    <cellStyle name="Standard 11 2 4 3 2 7" xfId="43446"/>
    <cellStyle name="Standard 11 2 4 3 3" xfId="5250"/>
    <cellStyle name="Standard 11 2 4 3 3 2" xfId="18701"/>
    <cellStyle name="Standard 11 2 4 3 3 3" xfId="32185"/>
    <cellStyle name="Standard 11 2 4 3 3 4" xfId="45676"/>
    <cellStyle name="Standard 11 2 4 3 4" xfId="8606"/>
    <cellStyle name="Standard 11 2 4 3 4 2" xfId="22057"/>
    <cellStyle name="Standard 11 2 4 3 4 3" xfId="35541"/>
    <cellStyle name="Standard 11 2 4 3 4 4" xfId="49032"/>
    <cellStyle name="Standard 11 2 4 3 5" xfId="11962"/>
    <cellStyle name="Standard 11 2 4 3 5 2" xfId="25413"/>
    <cellStyle name="Standard 11 2 4 3 5 3" xfId="38897"/>
    <cellStyle name="Standard 11 2 4 3 5 4" xfId="52388"/>
    <cellStyle name="Standard 11 2 4 3 6" xfId="15344"/>
    <cellStyle name="Standard 11 2 4 3 7" xfId="28828"/>
    <cellStyle name="Standard 11 2 4 3 8" xfId="42319"/>
    <cellStyle name="Standard 11 2 4 4" xfId="2455"/>
    <cellStyle name="Standard 11 2 4 4 2" xfId="5817"/>
    <cellStyle name="Standard 11 2 4 4 2 2" xfId="19268"/>
    <cellStyle name="Standard 11 2 4 4 2 3" xfId="32752"/>
    <cellStyle name="Standard 11 2 4 4 2 4" xfId="46243"/>
    <cellStyle name="Standard 11 2 4 4 3" xfId="9173"/>
    <cellStyle name="Standard 11 2 4 4 3 2" xfId="22624"/>
    <cellStyle name="Standard 11 2 4 4 3 3" xfId="36108"/>
    <cellStyle name="Standard 11 2 4 4 3 4" xfId="49599"/>
    <cellStyle name="Standard 11 2 4 4 4" xfId="12529"/>
    <cellStyle name="Standard 11 2 4 4 4 2" xfId="25980"/>
    <cellStyle name="Standard 11 2 4 4 4 3" xfId="39464"/>
    <cellStyle name="Standard 11 2 4 4 4 4" xfId="52955"/>
    <cellStyle name="Standard 11 2 4 4 5" xfId="15911"/>
    <cellStyle name="Standard 11 2 4 4 6" xfId="29395"/>
    <cellStyle name="Standard 11 2 4 4 7" xfId="42886"/>
    <cellStyle name="Standard 11 2 4 5" xfId="3561"/>
    <cellStyle name="Standard 11 2 4 5 2" xfId="6922"/>
    <cellStyle name="Standard 11 2 4 5 2 2" xfId="20373"/>
    <cellStyle name="Standard 11 2 4 5 2 3" xfId="33857"/>
    <cellStyle name="Standard 11 2 4 5 2 4" xfId="47348"/>
    <cellStyle name="Standard 11 2 4 5 3" xfId="10278"/>
    <cellStyle name="Standard 11 2 4 5 3 2" xfId="23729"/>
    <cellStyle name="Standard 11 2 4 5 3 3" xfId="37213"/>
    <cellStyle name="Standard 11 2 4 5 3 4" xfId="50704"/>
    <cellStyle name="Standard 11 2 4 5 4" xfId="13634"/>
    <cellStyle name="Standard 11 2 4 5 4 2" xfId="27085"/>
    <cellStyle name="Standard 11 2 4 5 4 3" xfId="40569"/>
    <cellStyle name="Standard 11 2 4 5 4 4" xfId="54060"/>
    <cellStyle name="Standard 11 2 4 5 5" xfId="17016"/>
    <cellStyle name="Standard 11 2 4 5 6" xfId="30500"/>
    <cellStyle name="Standard 11 2 4 5 7" xfId="43991"/>
    <cellStyle name="Standard 11 2 4 6" xfId="4141"/>
    <cellStyle name="Standard 11 2 4 6 2" xfId="7498"/>
    <cellStyle name="Standard 11 2 4 6 2 2" xfId="20949"/>
    <cellStyle name="Standard 11 2 4 6 2 3" xfId="34433"/>
    <cellStyle name="Standard 11 2 4 6 2 4" xfId="47924"/>
    <cellStyle name="Standard 11 2 4 6 3" xfId="10854"/>
    <cellStyle name="Standard 11 2 4 6 3 2" xfId="24305"/>
    <cellStyle name="Standard 11 2 4 6 3 3" xfId="37789"/>
    <cellStyle name="Standard 11 2 4 6 3 4" xfId="51280"/>
    <cellStyle name="Standard 11 2 4 6 4" xfId="14210"/>
    <cellStyle name="Standard 11 2 4 6 4 2" xfId="27661"/>
    <cellStyle name="Standard 11 2 4 6 4 3" xfId="41145"/>
    <cellStyle name="Standard 11 2 4 6 4 4" xfId="54636"/>
    <cellStyle name="Standard 11 2 4 6 5" xfId="17592"/>
    <cellStyle name="Standard 11 2 4 6 6" xfId="31076"/>
    <cellStyle name="Standard 11 2 4 6 7" xfId="44567"/>
    <cellStyle name="Standard 11 2 4 7" xfId="4691"/>
    <cellStyle name="Standard 11 2 4 7 2" xfId="18142"/>
    <cellStyle name="Standard 11 2 4 7 3" xfId="31626"/>
    <cellStyle name="Standard 11 2 4 7 4" xfId="45117"/>
    <cellStyle name="Standard 11 2 4 8" xfId="8047"/>
    <cellStyle name="Standard 11 2 4 8 2" xfId="21498"/>
    <cellStyle name="Standard 11 2 4 8 3" xfId="34982"/>
    <cellStyle name="Standard 11 2 4 8 4" xfId="48473"/>
    <cellStyle name="Standard 11 2 4 9" xfId="11403"/>
    <cellStyle name="Standard 11 2 4 9 2" xfId="24854"/>
    <cellStyle name="Standard 11 2 4 9 3" xfId="38338"/>
    <cellStyle name="Standard 11 2 4 9 4" xfId="51829"/>
    <cellStyle name="Standard 11 2 5" xfId="1366"/>
    <cellStyle name="Standard 11 2 5 10" xfId="28330"/>
    <cellStyle name="Standard 11 2 5 11" xfId="41821"/>
    <cellStyle name="Standard 11 2 5 2" xfId="1939"/>
    <cellStyle name="Standard 11 2 5 2 2" xfId="3079"/>
    <cellStyle name="Standard 11 2 5 2 2 2" xfId="6440"/>
    <cellStyle name="Standard 11 2 5 2 2 2 2" xfId="19891"/>
    <cellStyle name="Standard 11 2 5 2 2 2 3" xfId="33375"/>
    <cellStyle name="Standard 11 2 5 2 2 2 4" xfId="46866"/>
    <cellStyle name="Standard 11 2 5 2 2 3" xfId="9796"/>
    <cellStyle name="Standard 11 2 5 2 2 3 2" xfId="23247"/>
    <cellStyle name="Standard 11 2 5 2 2 3 3" xfId="36731"/>
    <cellStyle name="Standard 11 2 5 2 2 3 4" xfId="50222"/>
    <cellStyle name="Standard 11 2 5 2 2 4" xfId="13152"/>
    <cellStyle name="Standard 11 2 5 2 2 4 2" xfId="26603"/>
    <cellStyle name="Standard 11 2 5 2 2 4 3" xfId="40087"/>
    <cellStyle name="Standard 11 2 5 2 2 4 4" xfId="53578"/>
    <cellStyle name="Standard 11 2 5 2 2 5" xfId="16534"/>
    <cellStyle name="Standard 11 2 5 2 2 6" xfId="30018"/>
    <cellStyle name="Standard 11 2 5 2 2 7" xfId="43509"/>
    <cellStyle name="Standard 11 2 5 2 3" xfId="5313"/>
    <cellStyle name="Standard 11 2 5 2 3 2" xfId="18764"/>
    <cellStyle name="Standard 11 2 5 2 3 3" xfId="32248"/>
    <cellStyle name="Standard 11 2 5 2 3 4" xfId="45739"/>
    <cellStyle name="Standard 11 2 5 2 4" xfId="8669"/>
    <cellStyle name="Standard 11 2 5 2 4 2" xfId="22120"/>
    <cellStyle name="Standard 11 2 5 2 4 3" xfId="35604"/>
    <cellStyle name="Standard 11 2 5 2 4 4" xfId="49095"/>
    <cellStyle name="Standard 11 2 5 2 5" xfId="12025"/>
    <cellStyle name="Standard 11 2 5 2 5 2" xfId="25476"/>
    <cellStyle name="Standard 11 2 5 2 5 3" xfId="38960"/>
    <cellStyle name="Standard 11 2 5 2 5 4" xfId="52451"/>
    <cellStyle name="Standard 11 2 5 2 6" xfId="15407"/>
    <cellStyle name="Standard 11 2 5 2 7" xfId="28891"/>
    <cellStyle name="Standard 11 2 5 2 8" xfId="42382"/>
    <cellStyle name="Standard 11 2 5 3" xfId="2519"/>
    <cellStyle name="Standard 11 2 5 3 2" xfId="5880"/>
    <cellStyle name="Standard 11 2 5 3 2 2" xfId="19331"/>
    <cellStyle name="Standard 11 2 5 3 2 3" xfId="32815"/>
    <cellStyle name="Standard 11 2 5 3 2 4" xfId="46306"/>
    <cellStyle name="Standard 11 2 5 3 3" xfId="9236"/>
    <cellStyle name="Standard 11 2 5 3 3 2" xfId="22687"/>
    <cellStyle name="Standard 11 2 5 3 3 3" xfId="36171"/>
    <cellStyle name="Standard 11 2 5 3 3 4" xfId="49662"/>
    <cellStyle name="Standard 11 2 5 3 4" xfId="12592"/>
    <cellStyle name="Standard 11 2 5 3 4 2" xfId="26043"/>
    <cellStyle name="Standard 11 2 5 3 4 3" xfId="39527"/>
    <cellStyle name="Standard 11 2 5 3 4 4" xfId="53018"/>
    <cellStyle name="Standard 11 2 5 3 5" xfId="15974"/>
    <cellStyle name="Standard 11 2 5 3 6" xfId="29458"/>
    <cellStyle name="Standard 11 2 5 3 7" xfId="42949"/>
    <cellStyle name="Standard 11 2 5 4" xfId="3624"/>
    <cellStyle name="Standard 11 2 5 4 2" xfId="6985"/>
    <cellStyle name="Standard 11 2 5 4 2 2" xfId="20436"/>
    <cellStyle name="Standard 11 2 5 4 2 3" xfId="33920"/>
    <cellStyle name="Standard 11 2 5 4 2 4" xfId="47411"/>
    <cellStyle name="Standard 11 2 5 4 3" xfId="10341"/>
    <cellStyle name="Standard 11 2 5 4 3 2" xfId="23792"/>
    <cellStyle name="Standard 11 2 5 4 3 3" xfId="37276"/>
    <cellStyle name="Standard 11 2 5 4 3 4" xfId="50767"/>
    <cellStyle name="Standard 11 2 5 4 4" xfId="13697"/>
    <cellStyle name="Standard 11 2 5 4 4 2" xfId="27148"/>
    <cellStyle name="Standard 11 2 5 4 4 3" xfId="40632"/>
    <cellStyle name="Standard 11 2 5 4 4 4" xfId="54123"/>
    <cellStyle name="Standard 11 2 5 4 5" xfId="17079"/>
    <cellStyle name="Standard 11 2 5 4 6" xfId="30563"/>
    <cellStyle name="Standard 11 2 5 4 7" xfId="44054"/>
    <cellStyle name="Standard 11 2 5 5" xfId="4204"/>
    <cellStyle name="Standard 11 2 5 5 2" xfId="7561"/>
    <cellStyle name="Standard 11 2 5 5 2 2" xfId="21012"/>
    <cellStyle name="Standard 11 2 5 5 2 3" xfId="34496"/>
    <cellStyle name="Standard 11 2 5 5 2 4" xfId="47987"/>
    <cellStyle name="Standard 11 2 5 5 3" xfId="10917"/>
    <cellStyle name="Standard 11 2 5 5 3 2" xfId="24368"/>
    <cellStyle name="Standard 11 2 5 5 3 3" xfId="37852"/>
    <cellStyle name="Standard 11 2 5 5 3 4" xfId="51343"/>
    <cellStyle name="Standard 11 2 5 5 4" xfId="14273"/>
    <cellStyle name="Standard 11 2 5 5 4 2" xfId="27724"/>
    <cellStyle name="Standard 11 2 5 5 4 3" xfId="41208"/>
    <cellStyle name="Standard 11 2 5 5 4 4" xfId="54699"/>
    <cellStyle name="Standard 11 2 5 5 5" xfId="17655"/>
    <cellStyle name="Standard 11 2 5 5 6" xfId="31139"/>
    <cellStyle name="Standard 11 2 5 5 7" xfId="44630"/>
    <cellStyle name="Standard 11 2 5 6" xfId="4754"/>
    <cellStyle name="Standard 11 2 5 6 2" xfId="18205"/>
    <cellStyle name="Standard 11 2 5 6 3" xfId="31689"/>
    <cellStyle name="Standard 11 2 5 6 4" xfId="45180"/>
    <cellStyle name="Standard 11 2 5 7" xfId="8110"/>
    <cellStyle name="Standard 11 2 5 7 2" xfId="21561"/>
    <cellStyle name="Standard 11 2 5 7 3" xfId="35045"/>
    <cellStyle name="Standard 11 2 5 7 4" xfId="48536"/>
    <cellStyle name="Standard 11 2 5 8" xfId="11466"/>
    <cellStyle name="Standard 11 2 5 8 2" xfId="24917"/>
    <cellStyle name="Standard 11 2 5 8 3" xfId="38401"/>
    <cellStyle name="Standard 11 2 5 8 4" xfId="51892"/>
    <cellStyle name="Standard 11 2 5 9" xfId="14847"/>
    <cellStyle name="Standard 11 2 6" xfId="1691"/>
    <cellStyle name="Standard 11 2 6 2" xfId="2829"/>
    <cellStyle name="Standard 11 2 6 2 2" xfId="6190"/>
    <cellStyle name="Standard 11 2 6 2 2 2" xfId="19641"/>
    <cellStyle name="Standard 11 2 6 2 2 3" xfId="33125"/>
    <cellStyle name="Standard 11 2 6 2 2 4" xfId="46616"/>
    <cellStyle name="Standard 11 2 6 2 3" xfId="9546"/>
    <cellStyle name="Standard 11 2 6 2 3 2" xfId="22997"/>
    <cellStyle name="Standard 11 2 6 2 3 3" xfId="36481"/>
    <cellStyle name="Standard 11 2 6 2 3 4" xfId="49972"/>
    <cellStyle name="Standard 11 2 6 2 4" xfId="12902"/>
    <cellStyle name="Standard 11 2 6 2 4 2" xfId="26353"/>
    <cellStyle name="Standard 11 2 6 2 4 3" xfId="39837"/>
    <cellStyle name="Standard 11 2 6 2 4 4" xfId="53328"/>
    <cellStyle name="Standard 11 2 6 2 5" xfId="16284"/>
    <cellStyle name="Standard 11 2 6 2 6" xfId="29768"/>
    <cellStyle name="Standard 11 2 6 2 7" xfId="43259"/>
    <cellStyle name="Standard 11 2 6 3" xfId="5063"/>
    <cellStyle name="Standard 11 2 6 3 2" xfId="18514"/>
    <cellStyle name="Standard 11 2 6 3 3" xfId="31998"/>
    <cellStyle name="Standard 11 2 6 3 4" xfId="45489"/>
    <cellStyle name="Standard 11 2 6 4" xfId="8419"/>
    <cellStyle name="Standard 11 2 6 4 2" xfId="21870"/>
    <cellStyle name="Standard 11 2 6 4 3" xfId="35354"/>
    <cellStyle name="Standard 11 2 6 4 4" xfId="48845"/>
    <cellStyle name="Standard 11 2 6 5" xfId="11775"/>
    <cellStyle name="Standard 11 2 6 5 2" xfId="25226"/>
    <cellStyle name="Standard 11 2 6 5 3" xfId="38710"/>
    <cellStyle name="Standard 11 2 6 5 4" xfId="52201"/>
    <cellStyle name="Standard 11 2 6 6" xfId="15157"/>
    <cellStyle name="Standard 11 2 6 7" xfId="28641"/>
    <cellStyle name="Standard 11 2 6 8" xfId="42132"/>
    <cellStyle name="Standard 11 2 7" xfId="2256"/>
    <cellStyle name="Standard 11 2 7 2" xfId="5629"/>
    <cellStyle name="Standard 11 2 7 2 2" xfId="19080"/>
    <cellStyle name="Standard 11 2 7 2 3" xfId="32564"/>
    <cellStyle name="Standard 11 2 7 2 4" xfId="46055"/>
    <cellStyle name="Standard 11 2 7 3" xfId="8985"/>
    <cellStyle name="Standard 11 2 7 3 2" xfId="22436"/>
    <cellStyle name="Standard 11 2 7 3 3" xfId="35920"/>
    <cellStyle name="Standard 11 2 7 3 4" xfId="49411"/>
    <cellStyle name="Standard 11 2 7 4" xfId="12341"/>
    <cellStyle name="Standard 11 2 7 4 2" xfId="25792"/>
    <cellStyle name="Standard 11 2 7 4 3" xfId="39276"/>
    <cellStyle name="Standard 11 2 7 4 4" xfId="52767"/>
    <cellStyle name="Standard 11 2 7 5" xfId="15723"/>
    <cellStyle name="Standard 11 2 7 6" xfId="29207"/>
    <cellStyle name="Standard 11 2 7 7" xfId="42698"/>
    <cellStyle name="Standard 11 2 8" xfId="3373"/>
    <cellStyle name="Standard 11 2 8 2" xfId="6734"/>
    <cellStyle name="Standard 11 2 8 2 2" xfId="20185"/>
    <cellStyle name="Standard 11 2 8 2 3" xfId="33669"/>
    <cellStyle name="Standard 11 2 8 2 4" xfId="47160"/>
    <cellStyle name="Standard 11 2 8 3" xfId="10090"/>
    <cellStyle name="Standard 11 2 8 3 2" xfId="23541"/>
    <cellStyle name="Standard 11 2 8 3 3" xfId="37025"/>
    <cellStyle name="Standard 11 2 8 3 4" xfId="50516"/>
    <cellStyle name="Standard 11 2 8 4" xfId="13446"/>
    <cellStyle name="Standard 11 2 8 4 2" xfId="26897"/>
    <cellStyle name="Standard 11 2 8 4 3" xfId="40381"/>
    <cellStyle name="Standard 11 2 8 4 4" xfId="53872"/>
    <cellStyle name="Standard 11 2 8 5" xfId="16828"/>
    <cellStyle name="Standard 11 2 8 6" xfId="30312"/>
    <cellStyle name="Standard 11 2 8 7" xfId="43803"/>
    <cellStyle name="Standard 11 2 9" xfId="3880"/>
    <cellStyle name="Standard 11 2 9 2" xfId="7241"/>
    <cellStyle name="Standard 11 2 9 2 2" xfId="20692"/>
    <cellStyle name="Standard 11 2 9 2 3" xfId="34176"/>
    <cellStyle name="Standard 11 2 9 2 4" xfId="47667"/>
    <cellStyle name="Standard 11 2 9 3" xfId="10597"/>
    <cellStyle name="Standard 11 2 9 3 2" xfId="24048"/>
    <cellStyle name="Standard 11 2 9 3 3" xfId="37532"/>
    <cellStyle name="Standard 11 2 9 3 4" xfId="51023"/>
    <cellStyle name="Standard 11 2 9 4" xfId="13953"/>
    <cellStyle name="Standard 11 2 9 4 2" xfId="27404"/>
    <cellStyle name="Standard 11 2 9 4 3" xfId="40888"/>
    <cellStyle name="Standard 11 2 9 4 4" xfId="54379"/>
    <cellStyle name="Standard 11 2 9 5" xfId="17335"/>
    <cellStyle name="Standard 11 2 9 6" xfId="30819"/>
    <cellStyle name="Standard 11 2 9 7" xfId="44310"/>
    <cellStyle name="Standard 11 20" xfId="14536"/>
    <cellStyle name="Standard 11 21" xfId="27989"/>
    <cellStyle name="Standard 11 22" xfId="41456"/>
    <cellStyle name="Standard 11 3" xfId="408"/>
    <cellStyle name="Standard 11 4" xfId="411"/>
    <cellStyle name="Standard 11 4 2" xfId="440"/>
    <cellStyle name="Standard 11 4 3" xfId="552"/>
    <cellStyle name="Standard 11 5" xfId="484"/>
    <cellStyle name="Standard 11 5 10" xfId="11205"/>
    <cellStyle name="Standard 11 5 10 2" xfId="24656"/>
    <cellStyle name="Standard 11 5 10 3" xfId="38140"/>
    <cellStyle name="Standard 11 5 10 4" xfId="51631"/>
    <cellStyle name="Standard 11 5 11" xfId="14586"/>
    <cellStyle name="Standard 11 5 12" xfId="28061"/>
    <cellStyle name="Standard 11 5 13" xfId="41535"/>
    <cellStyle name="Standard 11 5 2" xfId="1225"/>
    <cellStyle name="Standard 11 5 2 10" xfId="14690"/>
    <cellStyle name="Standard 11 5 2 11" xfId="28173"/>
    <cellStyle name="Standard 11 5 2 12" xfId="41664"/>
    <cellStyle name="Standard 11 5 2 2" xfId="1458"/>
    <cellStyle name="Standard 11 5 2 2 10" xfId="28423"/>
    <cellStyle name="Standard 11 5 2 2 11" xfId="41914"/>
    <cellStyle name="Standard 11 5 2 2 2" xfId="2032"/>
    <cellStyle name="Standard 11 5 2 2 2 2" xfId="3172"/>
    <cellStyle name="Standard 11 5 2 2 2 2 2" xfId="6533"/>
    <cellStyle name="Standard 11 5 2 2 2 2 2 2" xfId="19984"/>
    <cellStyle name="Standard 11 5 2 2 2 2 2 3" xfId="33468"/>
    <cellStyle name="Standard 11 5 2 2 2 2 2 4" xfId="46959"/>
    <cellStyle name="Standard 11 5 2 2 2 2 3" xfId="9889"/>
    <cellStyle name="Standard 11 5 2 2 2 2 3 2" xfId="23340"/>
    <cellStyle name="Standard 11 5 2 2 2 2 3 3" xfId="36824"/>
    <cellStyle name="Standard 11 5 2 2 2 2 3 4" xfId="50315"/>
    <cellStyle name="Standard 11 5 2 2 2 2 4" xfId="13245"/>
    <cellStyle name="Standard 11 5 2 2 2 2 4 2" xfId="26696"/>
    <cellStyle name="Standard 11 5 2 2 2 2 4 3" xfId="40180"/>
    <cellStyle name="Standard 11 5 2 2 2 2 4 4" xfId="53671"/>
    <cellStyle name="Standard 11 5 2 2 2 2 5" xfId="16627"/>
    <cellStyle name="Standard 11 5 2 2 2 2 6" xfId="30111"/>
    <cellStyle name="Standard 11 5 2 2 2 2 7" xfId="43602"/>
    <cellStyle name="Standard 11 5 2 2 2 3" xfId="5406"/>
    <cellStyle name="Standard 11 5 2 2 2 3 2" xfId="18857"/>
    <cellStyle name="Standard 11 5 2 2 2 3 3" xfId="32341"/>
    <cellStyle name="Standard 11 5 2 2 2 3 4" xfId="45832"/>
    <cellStyle name="Standard 11 5 2 2 2 4" xfId="8762"/>
    <cellStyle name="Standard 11 5 2 2 2 4 2" xfId="22213"/>
    <cellStyle name="Standard 11 5 2 2 2 4 3" xfId="35697"/>
    <cellStyle name="Standard 11 5 2 2 2 4 4" xfId="49188"/>
    <cellStyle name="Standard 11 5 2 2 2 5" xfId="12118"/>
    <cellStyle name="Standard 11 5 2 2 2 5 2" xfId="25569"/>
    <cellStyle name="Standard 11 5 2 2 2 5 3" xfId="39053"/>
    <cellStyle name="Standard 11 5 2 2 2 5 4" xfId="52544"/>
    <cellStyle name="Standard 11 5 2 2 2 6" xfId="15500"/>
    <cellStyle name="Standard 11 5 2 2 2 7" xfId="28984"/>
    <cellStyle name="Standard 11 5 2 2 2 8" xfId="42475"/>
    <cellStyle name="Standard 11 5 2 2 3" xfId="2612"/>
    <cellStyle name="Standard 11 5 2 2 3 2" xfId="5973"/>
    <cellStyle name="Standard 11 5 2 2 3 2 2" xfId="19424"/>
    <cellStyle name="Standard 11 5 2 2 3 2 3" xfId="32908"/>
    <cellStyle name="Standard 11 5 2 2 3 2 4" xfId="46399"/>
    <cellStyle name="Standard 11 5 2 2 3 3" xfId="9329"/>
    <cellStyle name="Standard 11 5 2 2 3 3 2" xfId="22780"/>
    <cellStyle name="Standard 11 5 2 2 3 3 3" xfId="36264"/>
    <cellStyle name="Standard 11 5 2 2 3 3 4" xfId="49755"/>
    <cellStyle name="Standard 11 5 2 2 3 4" xfId="12685"/>
    <cellStyle name="Standard 11 5 2 2 3 4 2" xfId="26136"/>
    <cellStyle name="Standard 11 5 2 2 3 4 3" xfId="39620"/>
    <cellStyle name="Standard 11 5 2 2 3 4 4" xfId="53111"/>
    <cellStyle name="Standard 11 5 2 2 3 5" xfId="16067"/>
    <cellStyle name="Standard 11 5 2 2 3 6" xfId="29551"/>
    <cellStyle name="Standard 11 5 2 2 3 7" xfId="43042"/>
    <cellStyle name="Standard 11 5 2 2 4" xfId="3717"/>
    <cellStyle name="Standard 11 5 2 2 4 2" xfId="7078"/>
    <cellStyle name="Standard 11 5 2 2 4 2 2" xfId="20529"/>
    <cellStyle name="Standard 11 5 2 2 4 2 3" xfId="34013"/>
    <cellStyle name="Standard 11 5 2 2 4 2 4" xfId="47504"/>
    <cellStyle name="Standard 11 5 2 2 4 3" xfId="10434"/>
    <cellStyle name="Standard 11 5 2 2 4 3 2" xfId="23885"/>
    <cellStyle name="Standard 11 5 2 2 4 3 3" xfId="37369"/>
    <cellStyle name="Standard 11 5 2 2 4 3 4" xfId="50860"/>
    <cellStyle name="Standard 11 5 2 2 4 4" xfId="13790"/>
    <cellStyle name="Standard 11 5 2 2 4 4 2" xfId="27241"/>
    <cellStyle name="Standard 11 5 2 2 4 4 3" xfId="40725"/>
    <cellStyle name="Standard 11 5 2 2 4 4 4" xfId="54216"/>
    <cellStyle name="Standard 11 5 2 2 4 5" xfId="17172"/>
    <cellStyle name="Standard 11 5 2 2 4 6" xfId="30656"/>
    <cellStyle name="Standard 11 5 2 2 4 7" xfId="44147"/>
    <cellStyle name="Standard 11 5 2 2 5" xfId="4297"/>
    <cellStyle name="Standard 11 5 2 2 5 2" xfId="7654"/>
    <cellStyle name="Standard 11 5 2 2 5 2 2" xfId="21105"/>
    <cellStyle name="Standard 11 5 2 2 5 2 3" xfId="34589"/>
    <cellStyle name="Standard 11 5 2 2 5 2 4" xfId="48080"/>
    <cellStyle name="Standard 11 5 2 2 5 3" xfId="11010"/>
    <cellStyle name="Standard 11 5 2 2 5 3 2" xfId="24461"/>
    <cellStyle name="Standard 11 5 2 2 5 3 3" xfId="37945"/>
    <cellStyle name="Standard 11 5 2 2 5 3 4" xfId="51436"/>
    <cellStyle name="Standard 11 5 2 2 5 4" xfId="14366"/>
    <cellStyle name="Standard 11 5 2 2 5 4 2" xfId="27817"/>
    <cellStyle name="Standard 11 5 2 2 5 4 3" xfId="41301"/>
    <cellStyle name="Standard 11 5 2 2 5 4 4" xfId="54792"/>
    <cellStyle name="Standard 11 5 2 2 5 5" xfId="17748"/>
    <cellStyle name="Standard 11 5 2 2 5 6" xfId="31232"/>
    <cellStyle name="Standard 11 5 2 2 5 7" xfId="44723"/>
    <cellStyle name="Standard 11 5 2 2 6" xfId="4847"/>
    <cellStyle name="Standard 11 5 2 2 6 2" xfId="18298"/>
    <cellStyle name="Standard 11 5 2 2 6 3" xfId="31782"/>
    <cellStyle name="Standard 11 5 2 2 6 4" xfId="45273"/>
    <cellStyle name="Standard 11 5 2 2 7" xfId="8203"/>
    <cellStyle name="Standard 11 5 2 2 7 2" xfId="21654"/>
    <cellStyle name="Standard 11 5 2 2 7 3" xfId="35138"/>
    <cellStyle name="Standard 11 5 2 2 7 4" xfId="48629"/>
    <cellStyle name="Standard 11 5 2 2 8" xfId="11559"/>
    <cellStyle name="Standard 11 5 2 2 8 2" xfId="25010"/>
    <cellStyle name="Standard 11 5 2 2 8 3" xfId="38494"/>
    <cellStyle name="Standard 11 5 2 2 8 4" xfId="51985"/>
    <cellStyle name="Standard 11 5 2 2 9" xfId="14940"/>
    <cellStyle name="Standard 11 5 2 3" xfId="1783"/>
    <cellStyle name="Standard 11 5 2 3 2" xfId="2922"/>
    <cellStyle name="Standard 11 5 2 3 2 2" xfId="6283"/>
    <cellStyle name="Standard 11 5 2 3 2 2 2" xfId="19734"/>
    <cellStyle name="Standard 11 5 2 3 2 2 3" xfId="33218"/>
    <cellStyle name="Standard 11 5 2 3 2 2 4" xfId="46709"/>
    <cellStyle name="Standard 11 5 2 3 2 3" xfId="9639"/>
    <cellStyle name="Standard 11 5 2 3 2 3 2" xfId="23090"/>
    <cellStyle name="Standard 11 5 2 3 2 3 3" xfId="36574"/>
    <cellStyle name="Standard 11 5 2 3 2 3 4" xfId="50065"/>
    <cellStyle name="Standard 11 5 2 3 2 4" xfId="12995"/>
    <cellStyle name="Standard 11 5 2 3 2 4 2" xfId="26446"/>
    <cellStyle name="Standard 11 5 2 3 2 4 3" xfId="39930"/>
    <cellStyle name="Standard 11 5 2 3 2 4 4" xfId="53421"/>
    <cellStyle name="Standard 11 5 2 3 2 5" xfId="16377"/>
    <cellStyle name="Standard 11 5 2 3 2 6" xfId="29861"/>
    <cellStyle name="Standard 11 5 2 3 2 7" xfId="43352"/>
    <cellStyle name="Standard 11 5 2 3 3" xfId="5156"/>
    <cellStyle name="Standard 11 5 2 3 3 2" xfId="18607"/>
    <cellStyle name="Standard 11 5 2 3 3 3" xfId="32091"/>
    <cellStyle name="Standard 11 5 2 3 3 4" xfId="45582"/>
    <cellStyle name="Standard 11 5 2 3 4" xfId="8512"/>
    <cellStyle name="Standard 11 5 2 3 4 2" xfId="21963"/>
    <cellStyle name="Standard 11 5 2 3 4 3" xfId="35447"/>
    <cellStyle name="Standard 11 5 2 3 4 4" xfId="48938"/>
    <cellStyle name="Standard 11 5 2 3 5" xfId="11868"/>
    <cellStyle name="Standard 11 5 2 3 5 2" xfId="25319"/>
    <cellStyle name="Standard 11 5 2 3 5 3" xfId="38803"/>
    <cellStyle name="Standard 11 5 2 3 5 4" xfId="52294"/>
    <cellStyle name="Standard 11 5 2 3 6" xfId="15250"/>
    <cellStyle name="Standard 11 5 2 3 7" xfId="28734"/>
    <cellStyle name="Standard 11 5 2 3 8" xfId="42225"/>
    <cellStyle name="Standard 11 5 2 4" xfId="2361"/>
    <cellStyle name="Standard 11 5 2 4 2" xfId="5723"/>
    <cellStyle name="Standard 11 5 2 4 2 2" xfId="19174"/>
    <cellStyle name="Standard 11 5 2 4 2 3" xfId="32658"/>
    <cellStyle name="Standard 11 5 2 4 2 4" xfId="46149"/>
    <cellStyle name="Standard 11 5 2 4 3" xfId="9079"/>
    <cellStyle name="Standard 11 5 2 4 3 2" xfId="22530"/>
    <cellStyle name="Standard 11 5 2 4 3 3" xfId="36014"/>
    <cellStyle name="Standard 11 5 2 4 3 4" xfId="49505"/>
    <cellStyle name="Standard 11 5 2 4 4" xfId="12435"/>
    <cellStyle name="Standard 11 5 2 4 4 2" xfId="25886"/>
    <cellStyle name="Standard 11 5 2 4 4 3" xfId="39370"/>
    <cellStyle name="Standard 11 5 2 4 4 4" xfId="52861"/>
    <cellStyle name="Standard 11 5 2 4 5" xfId="15817"/>
    <cellStyle name="Standard 11 5 2 4 6" xfId="29301"/>
    <cellStyle name="Standard 11 5 2 4 7" xfId="42792"/>
    <cellStyle name="Standard 11 5 2 5" xfId="3467"/>
    <cellStyle name="Standard 11 5 2 5 2" xfId="6828"/>
    <cellStyle name="Standard 11 5 2 5 2 2" xfId="20279"/>
    <cellStyle name="Standard 11 5 2 5 2 3" xfId="33763"/>
    <cellStyle name="Standard 11 5 2 5 2 4" xfId="47254"/>
    <cellStyle name="Standard 11 5 2 5 3" xfId="10184"/>
    <cellStyle name="Standard 11 5 2 5 3 2" xfId="23635"/>
    <cellStyle name="Standard 11 5 2 5 3 3" xfId="37119"/>
    <cellStyle name="Standard 11 5 2 5 3 4" xfId="50610"/>
    <cellStyle name="Standard 11 5 2 5 4" xfId="13540"/>
    <cellStyle name="Standard 11 5 2 5 4 2" xfId="26991"/>
    <cellStyle name="Standard 11 5 2 5 4 3" xfId="40475"/>
    <cellStyle name="Standard 11 5 2 5 4 4" xfId="53966"/>
    <cellStyle name="Standard 11 5 2 5 5" xfId="16922"/>
    <cellStyle name="Standard 11 5 2 5 6" xfId="30406"/>
    <cellStyle name="Standard 11 5 2 5 7" xfId="43897"/>
    <cellStyle name="Standard 11 5 2 6" xfId="4047"/>
    <cellStyle name="Standard 11 5 2 6 2" xfId="7404"/>
    <cellStyle name="Standard 11 5 2 6 2 2" xfId="20855"/>
    <cellStyle name="Standard 11 5 2 6 2 3" xfId="34339"/>
    <cellStyle name="Standard 11 5 2 6 2 4" xfId="47830"/>
    <cellStyle name="Standard 11 5 2 6 3" xfId="10760"/>
    <cellStyle name="Standard 11 5 2 6 3 2" xfId="24211"/>
    <cellStyle name="Standard 11 5 2 6 3 3" xfId="37695"/>
    <cellStyle name="Standard 11 5 2 6 3 4" xfId="51186"/>
    <cellStyle name="Standard 11 5 2 6 4" xfId="14116"/>
    <cellStyle name="Standard 11 5 2 6 4 2" xfId="27567"/>
    <cellStyle name="Standard 11 5 2 6 4 3" xfId="41051"/>
    <cellStyle name="Standard 11 5 2 6 4 4" xfId="54542"/>
    <cellStyle name="Standard 11 5 2 6 5" xfId="17498"/>
    <cellStyle name="Standard 11 5 2 6 6" xfId="30982"/>
    <cellStyle name="Standard 11 5 2 6 7" xfId="44473"/>
    <cellStyle name="Standard 11 5 2 7" xfId="4597"/>
    <cellStyle name="Standard 11 5 2 7 2" xfId="18048"/>
    <cellStyle name="Standard 11 5 2 7 3" xfId="31532"/>
    <cellStyle name="Standard 11 5 2 7 4" xfId="45023"/>
    <cellStyle name="Standard 11 5 2 8" xfId="7953"/>
    <cellStyle name="Standard 11 5 2 8 2" xfId="21404"/>
    <cellStyle name="Standard 11 5 2 8 3" xfId="34888"/>
    <cellStyle name="Standard 11 5 2 8 4" xfId="48379"/>
    <cellStyle name="Standard 11 5 2 9" xfId="11309"/>
    <cellStyle name="Standard 11 5 2 9 2" xfId="24760"/>
    <cellStyle name="Standard 11 5 2 9 3" xfId="38244"/>
    <cellStyle name="Standard 11 5 2 9 4" xfId="51735"/>
    <cellStyle name="Standard 11 5 3" xfId="1360"/>
    <cellStyle name="Standard 11 5 3 10" xfId="28322"/>
    <cellStyle name="Standard 11 5 3 11" xfId="41813"/>
    <cellStyle name="Standard 11 5 3 2" xfId="1931"/>
    <cellStyle name="Standard 11 5 3 2 2" xfId="3071"/>
    <cellStyle name="Standard 11 5 3 2 2 2" xfId="6432"/>
    <cellStyle name="Standard 11 5 3 2 2 2 2" xfId="19883"/>
    <cellStyle name="Standard 11 5 3 2 2 2 3" xfId="33367"/>
    <cellStyle name="Standard 11 5 3 2 2 2 4" xfId="46858"/>
    <cellStyle name="Standard 11 5 3 2 2 3" xfId="9788"/>
    <cellStyle name="Standard 11 5 3 2 2 3 2" xfId="23239"/>
    <cellStyle name="Standard 11 5 3 2 2 3 3" xfId="36723"/>
    <cellStyle name="Standard 11 5 3 2 2 3 4" xfId="50214"/>
    <cellStyle name="Standard 11 5 3 2 2 4" xfId="13144"/>
    <cellStyle name="Standard 11 5 3 2 2 4 2" xfId="26595"/>
    <cellStyle name="Standard 11 5 3 2 2 4 3" xfId="40079"/>
    <cellStyle name="Standard 11 5 3 2 2 4 4" xfId="53570"/>
    <cellStyle name="Standard 11 5 3 2 2 5" xfId="16526"/>
    <cellStyle name="Standard 11 5 3 2 2 6" xfId="30010"/>
    <cellStyle name="Standard 11 5 3 2 2 7" xfId="43501"/>
    <cellStyle name="Standard 11 5 3 2 3" xfId="5305"/>
    <cellStyle name="Standard 11 5 3 2 3 2" xfId="18756"/>
    <cellStyle name="Standard 11 5 3 2 3 3" xfId="32240"/>
    <cellStyle name="Standard 11 5 3 2 3 4" xfId="45731"/>
    <cellStyle name="Standard 11 5 3 2 4" xfId="8661"/>
    <cellStyle name="Standard 11 5 3 2 4 2" xfId="22112"/>
    <cellStyle name="Standard 11 5 3 2 4 3" xfId="35596"/>
    <cellStyle name="Standard 11 5 3 2 4 4" xfId="49087"/>
    <cellStyle name="Standard 11 5 3 2 5" xfId="12017"/>
    <cellStyle name="Standard 11 5 3 2 5 2" xfId="25468"/>
    <cellStyle name="Standard 11 5 3 2 5 3" xfId="38952"/>
    <cellStyle name="Standard 11 5 3 2 5 4" xfId="52443"/>
    <cellStyle name="Standard 11 5 3 2 6" xfId="15399"/>
    <cellStyle name="Standard 11 5 3 2 7" xfId="28883"/>
    <cellStyle name="Standard 11 5 3 2 8" xfId="42374"/>
    <cellStyle name="Standard 11 5 3 3" xfId="2511"/>
    <cellStyle name="Standard 11 5 3 3 2" xfId="5872"/>
    <cellStyle name="Standard 11 5 3 3 2 2" xfId="19323"/>
    <cellStyle name="Standard 11 5 3 3 2 3" xfId="32807"/>
    <cellStyle name="Standard 11 5 3 3 2 4" xfId="46298"/>
    <cellStyle name="Standard 11 5 3 3 3" xfId="9228"/>
    <cellStyle name="Standard 11 5 3 3 3 2" xfId="22679"/>
    <cellStyle name="Standard 11 5 3 3 3 3" xfId="36163"/>
    <cellStyle name="Standard 11 5 3 3 3 4" xfId="49654"/>
    <cellStyle name="Standard 11 5 3 3 4" xfId="12584"/>
    <cellStyle name="Standard 11 5 3 3 4 2" xfId="26035"/>
    <cellStyle name="Standard 11 5 3 3 4 3" xfId="39519"/>
    <cellStyle name="Standard 11 5 3 3 4 4" xfId="53010"/>
    <cellStyle name="Standard 11 5 3 3 5" xfId="15966"/>
    <cellStyle name="Standard 11 5 3 3 6" xfId="29450"/>
    <cellStyle name="Standard 11 5 3 3 7" xfId="42941"/>
    <cellStyle name="Standard 11 5 3 4" xfId="3616"/>
    <cellStyle name="Standard 11 5 3 4 2" xfId="6977"/>
    <cellStyle name="Standard 11 5 3 4 2 2" xfId="20428"/>
    <cellStyle name="Standard 11 5 3 4 2 3" xfId="33912"/>
    <cellStyle name="Standard 11 5 3 4 2 4" xfId="47403"/>
    <cellStyle name="Standard 11 5 3 4 3" xfId="10333"/>
    <cellStyle name="Standard 11 5 3 4 3 2" xfId="23784"/>
    <cellStyle name="Standard 11 5 3 4 3 3" xfId="37268"/>
    <cellStyle name="Standard 11 5 3 4 3 4" xfId="50759"/>
    <cellStyle name="Standard 11 5 3 4 4" xfId="13689"/>
    <cellStyle name="Standard 11 5 3 4 4 2" xfId="27140"/>
    <cellStyle name="Standard 11 5 3 4 4 3" xfId="40624"/>
    <cellStyle name="Standard 11 5 3 4 4 4" xfId="54115"/>
    <cellStyle name="Standard 11 5 3 4 5" xfId="17071"/>
    <cellStyle name="Standard 11 5 3 4 6" xfId="30555"/>
    <cellStyle name="Standard 11 5 3 4 7" xfId="44046"/>
    <cellStyle name="Standard 11 5 3 5" xfId="4196"/>
    <cellStyle name="Standard 11 5 3 5 2" xfId="7553"/>
    <cellStyle name="Standard 11 5 3 5 2 2" xfId="21004"/>
    <cellStyle name="Standard 11 5 3 5 2 3" xfId="34488"/>
    <cellStyle name="Standard 11 5 3 5 2 4" xfId="47979"/>
    <cellStyle name="Standard 11 5 3 5 3" xfId="10909"/>
    <cellStyle name="Standard 11 5 3 5 3 2" xfId="24360"/>
    <cellStyle name="Standard 11 5 3 5 3 3" xfId="37844"/>
    <cellStyle name="Standard 11 5 3 5 3 4" xfId="51335"/>
    <cellStyle name="Standard 11 5 3 5 4" xfId="14265"/>
    <cellStyle name="Standard 11 5 3 5 4 2" xfId="27716"/>
    <cellStyle name="Standard 11 5 3 5 4 3" xfId="41200"/>
    <cellStyle name="Standard 11 5 3 5 4 4" xfId="54691"/>
    <cellStyle name="Standard 11 5 3 5 5" xfId="17647"/>
    <cellStyle name="Standard 11 5 3 5 6" xfId="31131"/>
    <cellStyle name="Standard 11 5 3 5 7" xfId="44622"/>
    <cellStyle name="Standard 11 5 3 6" xfId="4746"/>
    <cellStyle name="Standard 11 5 3 6 2" xfId="18197"/>
    <cellStyle name="Standard 11 5 3 6 3" xfId="31681"/>
    <cellStyle name="Standard 11 5 3 6 4" xfId="45172"/>
    <cellStyle name="Standard 11 5 3 7" xfId="8102"/>
    <cellStyle name="Standard 11 5 3 7 2" xfId="21553"/>
    <cellStyle name="Standard 11 5 3 7 3" xfId="35037"/>
    <cellStyle name="Standard 11 5 3 7 4" xfId="48528"/>
    <cellStyle name="Standard 11 5 3 8" xfId="11458"/>
    <cellStyle name="Standard 11 5 3 8 2" xfId="24909"/>
    <cellStyle name="Standard 11 5 3 8 3" xfId="38393"/>
    <cellStyle name="Standard 11 5 3 8 4" xfId="51884"/>
    <cellStyle name="Standard 11 5 3 9" xfId="14839"/>
    <cellStyle name="Standard 11 5 4" xfId="1685"/>
    <cellStyle name="Standard 11 5 4 2" xfId="2821"/>
    <cellStyle name="Standard 11 5 4 2 2" xfId="6182"/>
    <cellStyle name="Standard 11 5 4 2 2 2" xfId="19633"/>
    <cellStyle name="Standard 11 5 4 2 2 3" xfId="33117"/>
    <cellStyle name="Standard 11 5 4 2 2 4" xfId="46608"/>
    <cellStyle name="Standard 11 5 4 2 3" xfId="9538"/>
    <cellStyle name="Standard 11 5 4 2 3 2" xfId="22989"/>
    <cellStyle name="Standard 11 5 4 2 3 3" xfId="36473"/>
    <cellStyle name="Standard 11 5 4 2 3 4" xfId="49964"/>
    <cellStyle name="Standard 11 5 4 2 4" xfId="12894"/>
    <cellStyle name="Standard 11 5 4 2 4 2" xfId="26345"/>
    <cellStyle name="Standard 11 5 4 2 4 3" xfId="39829"/>
    <cellStyle name="Standard 11 5 4 2 4 4" xfId="53320"/>
    <cellStyle name="Standard 11 5 4 2 5" xfId="16276"/>
    <cellStyle name="Standard 11 5 4 2 6" xfId="29760"/>
    <cellStyle name="Standard 11 5 4 2 7" xfId="43251"/>
    <cellStyle name="Standard 11 5 4 3" xfId="5055"/>
    <cellStyle name="Standard 11 5 4 3 2" xfId="18506"/>
    <cellStyle name="Standard 11 5 4 3 3" xfId="31990"/>
    <cellStyle name="Standard 11 5 4 3 4" xfId="45481"/>
    <cellStyle name="Standard 11 5 4 4" xfId="8411"/>
    <cellStyle name="Standard 11 5 4 4 2" xfId="21862"/>
    <cellStyle name="Standard 11 5 4 4 3" xfId="35346"/>
    <cellStyle name="Standard 11 5 4 4 4" xfId="48837"/>
    <cellStyle name="Standard 11 5 4 5" xfId="11767"/>
    <cellStyle name="Standard 11 5 4 5 2" xfId="25218"/>
    <cellStyle name="Standard 11 5 4 5 3" xfId="38702"/>
    <cellStyle name="Standard 11 5 4 5 4" xfId="52193"/>
    <cellStyle name="Standard 11 5 4 6" xfId="15149"/>
    <cellStyle name="Standard 11 5 4 7" xfId="28633"/>
    <cellStyle name="Standard 11 5 4 8" xfId="42124"/>
    <cellStyle name="Standard 11 5 5" xfId="2245"/>
    <cellStyle name="Standard 11 5 5 2" xfId="5619"/>
    <cellStyle name="Standard 11 5 5 2 2" xfId="19070"/>
    <cellStyle name="Standard 11 5 5 2 3" xfId="32554"/>
    <cellStyle name="Standard 11 5 5 2 4" xfId="46045"/>
    <cellStyle name="Standard 11 5 5 3" xfId="8975"/>
    <cellStyle name="Standard 11 5 5 3 2" xfId="22426"/>
    <cellStyle name="Standard 11 5 5 3 3" xfId="35910"/>
    <cellStyle name="Standard 11 5 5 3 4" xfId="49401"/>
    <cellStyle name="Standard 11 5 5 4" xfId="12331"/>
    <cellStyle name="Standard 11 5 5 4 2" xfId="25782"/>
    <cellStyle name="Standard 11 5 5 4 3" xfId="39266"/>
    <cellStyle name="Standard 11 5 5 4 4" xfId="52757"/>
    <cellStyle name="Standard 11 5 5 5" xfId="15713"/>
    <cellStyle name="Standard 11 5 5 6" xfId="29197"/>
    <cellStyle name="Standard 11 5 5 7" xfId="42688"/>
    <cellStyle name="Standard 11 5 6" xfId="3363"/>
    <cellStyle name="Standard 11 5 6 2" xfId="6724"/>
    <cellStyle name="Standard 11 5 6 2 2" xfId="20175"/>
    <cellStyle name="Standard 11 5 6 2 3" xfId="33659"/>
    <cellStyle name="Standard 11 5 6 2 4" xfId="47150"/>
    <cellStyle name="Standard 11 5 6 3" xfId="10080"/>
    <cellStyle name="Standard 11 5 6 3 2" xfId="23531"/>
    <cellStyle name="Standard 11 5 6 3 3" xfId="37015"/>
    <cellStyle name="Standard 11 5 6 3 4" xfId="50506"/>
    <cellStyle name="Standard 11 5 6 4" xfId="13436"/>
    <cellStyle name="Standard 11 5 6 4 2" xfId="26887"/>
    <cellStyle name="Standard 11 5 6 4 3" xfId="40371"/>
    <cellStyle name="Standard 11 5 6 4 4" xfId="53862"/>
    <cellStyle name="Standard 11 5 6 5" xfId="16818"/>
    <cellStyle name="Standard 11 5 6 6" xfId="30302"/>
    <cellStyle name="Standard 11 5 6 7" xfId="43793"/>
    <cellStyle name="Standard 11 5 7" xfId="3943"/>
    <cellStyle name="Standard 11 5 7 2" xfId="7300"/>
    <cellStyle name="Standard 11 5 7 2 2" xfId="20751"/>
    <cellStyle name="Standard 11 5 7 2 3" xfId="34235"/>
    <cellStyle name="Standard 11 5 7 2 4" xfId="47726"/>
    <cellStyle name="Standard 11 5 7 3" xfId="10656"/>
    <cellStyle name="Standard 11 5 7 3 2" xfId="24107"/>
    <cellStyle name="Standard 11 5 7 3 3" xfId="37591"/>
    <cellStyle name="Standard 11 5 7 3 4" xfId="51082"/>
    <cellStyle name="Standard 11 5 7 4" xfId="14012"/>
    <cellStyle name="Standard 11 5 7 4 2" xfId="27463"/>
    <cellStyle name="Standard 11 5 7 4 3" xfId="40947"/>
    <cellStyle name="Standard 11 5 7 4 4" xfId="54438"/>
    <cellStyle name="Standard 11 5 7 5" xfId="17394"/>
    <cellStyle name="Standard 11 5 7 6" xfId="30878"/>
    <cellStyle name="Standard 11 5 7 7" xfId="44369"/>
    <cellStyle name="Standard 11 5 8" xfId="4493"/>
    <cellStyle name="Standard 11 5 8 2" xfId="17944"/>
    <cellStyle name="Standard 11 5 8 3" xfId="31428"/>
    <cellStyle name="Standard 11 5 8 4" xfId="44919"/>
    <cellStyle name="Standard 11 5 9" xfId="7849"/>
    <cellStyle name="Standard 11 5 9 2" xfId="21300"/>
    <cellStyle name="Standard 11 5 9 3" xfId="34784"/>
    <cellStyle name="Standard 11 5 9 4" xfId="48275"/>
    <cellStyle name="Standard 11 6" xfId="345"/>
    <cellStyle name="Standard 11 6 10" xfId="14681"/>
    <cellStyle name="Standard 11 6 11" xfId="28164"/>
    <cellStyle name="Standard 11 6 12" xfId="41655"/>
    <cellStyle name="Standard 11 6 13" xfId="1217"/>
    <cellStyle name="Standard 11 6 2" xfId="1449"/>
    <cellStyle name="Standard 11 6 2 10" xfId="28414"/>
    <cellStyle name="Standard 11 6 2 11" xfId="41905"/>
    <cellStyle name="Standard 11 6 2 2" xfId="2023"/>
    <cellStyle name="Standard 11 6 2 2 2" xfId="3163"/>
    <cellStyle name="Standard 11 6 2 2 2 2" xfId="6524"/>
    <cellStyle name="Standard 11 6 2 2 2 2 2" xfId="19975"/>
    <cellStyle name="Standard 11 6 2 2 2 2 3" xfId="33459"/>
    <cellStyle name="Standard 11 6 2 2 2 2 4" xfId="46950"/>
    <cellStyle name="Standard 11 6 2 2 2 3" xfId="9880"/>
    <cellStyle name="Standard 11 6 2 2 2 3 2" xfId="23331"/>
    <cellStyle name="Standard 11 6 2 2 2 3 3" xfId="36815"/>
    <cellStyle name="Standard 11 6 2 2 2 3 4" xfId="50306"/>
    <cellStyle name="Standard 11 6 2 2 2 4" xfId="13236"/>
    <cellStyle name="Standard 11 6 2 2 2 4 2" xfId="26687"/>
    <cellStyle name="Standard 11 6 2 2 2 4 3" xfId="40171"/>
    <cellStyle name="Standard 11 6 2 2 2 4 4" xfId="53662"/>
    <cellStyle name="Standard 11 6 2 2 2 5" xfId="16618"/>
    <cellStyle name="Standard 11 6 2 2 2 6" xfId="30102"/>
    <cellStyle name="Standard 11 6 2 2 2 7" xfId="43593"/>
    <cellStyle name="Standard 11 6 2 2 3" xfId="5397"/>
    <cellStyle name="Standard 11 6 2 2 3 2" xfId="18848"/>
    <cellStyle name="Standard 11 6 2 2 3 3" xfId="32332"/>
    <cellStyle name="Standard 11 6 2 2 3 4" xfId="45823"/>
    <cellStyle name="Standard 11 6 2 2 4" xfId="8753"/>
    <cellStyle name="Standard 11 6 2 2 4 2" xfId="22204"/>
    <cellStyle name="Standard 11 6 2 2 4 3" xfId="35688"/>
    <cellStyle name="Standard 11 6 2 2 4 4" xfId="49179"/>
    <cellStyle name="Standard 11 6 2 2 5" xfId="12109"/>
    <cellStyle name="Standard 11 6 2 2 5 2" xfId="25560"/>
    <cellStyle name="Standard 11 6 2 2 5 3" xfId="39044"/>
    <cellStyle name="Standard 11 6 2 2 5 4" xfId="52535"/>
    <cellStyle name="Standard 11 6 2 2 6" xfId="15491"/>
    <cellStyle name="Standard 11 6 2 2 7" xfId="28975"/>
    <cellStyle name="Standard 11 6 2 2 8" xfId="42466"/>
    <cellStyle name="Standard 11 6 2 3" xfId="2603"/>
    <cellStyle name="Standard 11 6 2 3 2" xfId="5964"/>
    <cellStyle name="Standard 11 6 2 3 2 2" xfId="19415"/>
    <cellStyle name="Standard 11 6 2 3 2 3" xfId="32899"/>
    <cellStyle name="Standard 11 6 2 3 2 4" xfId="46390"/>
    <cellStyle name="Standard 11 6 2 3 3" xfId="9320"/>
    <cellStyle name="Standard 11 6 2 3 3 2" xfId="22771"/>
    <cellStyle name="Standard 11 6 2 3 3 3" xfId="36255"/>
    <cellStyle name="Standard 11 6 2 3 3 4" xfId="49746"/>
    <cellStyle name="Standard 11 6 2 3 4" xfId="12676"/>
    <cellStyle name="Standard 11 6 2 3 4 2" xfId="26127"/>
    <cellStyle name="Standard 11 6 2 3 4 3" xfId="39611"/>
    <cellStyle name="Standard 11 6 2 3 4 4" xfId="53102"/>
    <cellStyle name="Standard 11 6 2 3 5" xfId="16058"/>
    <cellStyle name="Standard 11 6 2 3 6" xfId="29542"/>
    <cellStyle name="Standard 11 6 2 3 7" xfId="43033"/>
    <cellStyle name="Standard 11 6 2 4" xfId="3708"/>
    <cellStyle name="Standard 11 6 2 4 2" xfId="7069"/>
    <cellStyle name="Standard 11 6 2 4 2 2" xfId="20520"/>
    <cellStyle name="Standard 11 6 2 4 2 3" xfId="34004"/>
    <cellStyle name="Standard 11 6 2 4 2 4" xfId="47495"/>
    <cellStyle name="Standard 11 6 2 4 3" xfId="10425"/>
    <cellStyle name="Standard 11 6 2 4 3 2" xfId="23876"/>
    <cellStyle name="Standard 11 6 2 4 3 3" xfId="37360"/>
    <cellStyle name="Standard 11 6 2 4 3 4" xfId="50851"/>
    <cellStyle name="Standard 11 6 2 4 4" xfId="13781"/>
    <cellStyle name="Standard 11 6 2 4 4 2" xfId="27232"/>
    <cellStyle name="Standard 11 6 2 4 4 3" xfId="40716"/>
    <cellStyle name="Standard 11 6 2 4 4 4" xfId="54207"/>
    <cellStyle name="Standard 11 6 2 4 5" xfId="17163"/>
    <cellStyle name="Standard 11 6 2 4 6" xfId="30647"/>
    <cellStyle name="Standard 11 6 2 4 7" xfId="44138"/>
    <cellStyle name="Standard 11 6 2 5" xfId="4288"/>
    <cellStyle name="Standard 11 6 2 5 2" xfId="7645"/>
    <cellStyle name="Standard 11 6 2 5 2 2" xfId="21096"/>
    <cellStyle name="Standard 11 6 2 5 2 3" xfId="34580"/>
    <cellStyle name="Standard 11 6 2 5 2 4" xfId="48071"/>
    <cellStyle name="Standard 11 6 2 5 3" xfId="11001"/>
    <cellStyle name="Standard 11 6 2 5 3 2" xfId="24452"/>
    <cellStyle name="Standard 11 6 2 5 3 3" xfId="37936"/>
    <cellStyle name="Standard 11 6 2 5 3 4" xfId="51427"/>
    <cellStyle name="Standard 11 6 2 5 4" xfId="14357"/>
    <cellStyle name="Standard 11 6 2 5 4 2" xfId="27808"/>
    <cellStyle name="Standard 11 6 2 5 4 3" xfId="41292"/>
    <cellStyle name="Standard 11 6 2 5 4 4" xfId="54783"/>
    <cellStyle name="Standard 11 6 2 5 5" xfId="17739"/>
    <cellStyle name="Standard 11 6 2 5 6" xfId="31223"/>
    <cellStyle name="Standard 11 6 2 5 7" xfId="44714"/>
    <cellStyle name="Standard 11 6 2 6" xfId="4838"/>
    <cellStyle name="Standard 11 6 2 6 2" xfId="18289"/>
    <cellStyle name="Standard 11 6 2 6 3" xfId="31773"/>
    <cellStyle name="Standard 11 6 2 6 4" xfId="45264"/>
    <cellStyle name="Standard 11 6 2 7" xfId="8194"/>
    <cellStyle name="Standard 11 6 2 7 2" xfId="21645"/>
    <cellStyle name="Standard 11 6 2 7 3" xfId="35129"/>
    <cellStyle name="Standard 11 6 2 7 4" xfId="48620"/>
    <cellStyle name="Standard 11 6 2 8" xfId="11550"/>
    <cellStyle name="Standard 11 6 2 8 2" xfId="25001"/>
    <cellStyle name="Standard 11 6 2 8 3" xfId="38485"/>
    <cellStyle name="Standard 11 6 2 8 4" xfId="51976"/>
    <cellStyle name="Standard 11 6 2 9" xfId="14931"/>
    <cellStyle name="Standard 11 6 3" xfId="1774"/>
    <cellStyle name="Standard 11 6 3 2" xfId="2913"/>
    <cellStyle name="Standard 11 6 3 2 2" xfId="6274"/>
    <cellStyle name="Standard 11 6 3 2 2 2" xfId="19725"/>
    <cellStyle name="Standard 11 6 3 2 2 3" xfId="33209"/>
    <cellStyle name="Standard 11 6 3 2 2 4" xfId="46700"/>
    <cellStyle name="Standard 11 6 3 2 3" xfId="9630"/>
    <cellStyle name="Standard 11 6 3 2 3 2" xfId="23081"/>
    <cellStyle name="Standard 11 6 3 2 3 3" xfId="36565"/>
    <cellStyle name="Standard 11 6 3 2 3 4" xfId="50056"/>
    <cellStyle name="Standard 11 6 3 2 4" xfId="12986"/>
    <cellStyle name="Standard 11 6 3 2 4 2" xfId="26437"/>
    <cellStyle name="Standard 11 6 3 2 4 3" xfId="39921"/>
    <cellStyle name="Standard 11 6 3 2 4 4" xfId="53412"/>
    <cellStyle name="Standard 11 6 3 2 5" xfId="16368"/>
    <cellStyle name="Standard 11 6 3 2 6" xfId="29852"/>
    <cellStyle name="Standard 11 6 3 2 7" xfId="43343"/>
    <cellStyle name="Standard 11 6 3 3" xfId="5147"/>
    <cellStyle name="Standard 11 6 3 3 2" xfId="18598"/>
    <cellStyle name="Standard 11 6 3 3 3" xfId="32082"/>
    <cellStyle name="Standard 11 6 3 3 4" xfId="45573"/>
    <cellStyle name="Standard 11 6 3 4" xfId="8503"/>
    <cellStyle name="Standard 11 6 3 4 2" xfId="21954"/>
    <cellStyle name="Standard 11 6 3 4 3" xfId="35438"/>
    <cellStyle name="Standard 11 6 3 4 4" xfId="48929"/>
    <cellStyle name="Standard 11 6 3 5" xfId="11859"/>
    <cellStyle name="Standard 11 6 3 5 2" xfId="25310"/>
    <cellStyle name="Standard 11 6 3 5 3" xfId="38794"/>
    <cellStyle name="Standard 11 6 3 5 4" xfId="52285"/>
    <cellStyle name="Standard 11 6 3 6" xfId="15241"/>
    <cellStyle name="Standard 11 6 3 7" xfId="28725"/>
    <cellStyle name="Standard 11 6 3 8" xfId="42216"/>
    <cellStyle name="Standard 11 6 4" xfId="2352"/>
    <cellStyle name="Standard 11 6 4 2" xfId="5714"/>
    <cellStyle name="Standard 11 6 4 2 2" xfId="19165"/>
    <cellStyle name="Standard 11 6 4 2 3" xfId="32649"/>
    <cellStyle name="Standard 11 6 4 2 4" xfId="46140"/>
    <cellStyle name="Standard 11 6 4 3" xfId="9070"/>
    <cellStyle name="Standard 11 6 4 3 2" xfId="22521"/>
    <cellStyle name="Standard 11 6 4 3 3" xfId="36005"/>
    <cellStyle name="Standard 11 6 4 3 4" xfId="49496"/>
    <cellStyle name="Standard 11 6 4 4" xfId="12426"/>
    <cellStyle name="Standard 11 6 4 4 2" xfId="25877"/>
    <cellStyle name="Standard 11 6 4 4 3" xfId="39361"/>
    <cellStyle name="Standard 11 6 4 4 4" xfId="52852"/>
    <cellStyle name="Standard 11 6 4 5" xfId="15808"/>
    <cellStyle name="Standard 11 6 4 6" xfId="29292"/>
    <cellStyle name="Standard 11 6 4 7" xfId="42783"/>
    <cellStyle name="Standard 11 6 5" xfId="3458"/>
    <cellStyle name="Standard 11 6 5 2" xfId="6819"/>
    <cellStyle name="Standard 11 6 5 2 2" xfId="20270"/>
    <cellStyle name="Standard 11 6 5 2 3" xfId="33754"/>
    <cellStyle name="Standard 11 6 5 2 4" xfId="47245"/>
    <cellStyle name="Standard 11 6 5 3" xfId="10175"/>
    <cellStyle name="Standard 11 6 5 3 2" xfId="23626"/>
    <cellStyle name="Standard 11 6 5 3 3" xfId="37110"/>
    <cellStyle name="Standard 11 6 5 3 4" xfId="50601"/>
    <cellStyle name="Standard 11 6 5 4" xfId="13531"/>
    <cellStyle name="Standard 11 6 5 4 2" xfId="26982"/>
    <cellStyle name="Standard 11 6 5 4 3" xfId="40466"/>
    <cellStyle name="Standard 11 6 5 4 4" xfId="53957"/>
    <cellStyle name="Standard 11 6 5 5" xfId="16913"/>
    <cellStyle name="Standard 11 6 5 6" xfId="30397"/>
    <cellStyle name="Standard 11 6 5 7" xfId="43888"/>
    <cellStyle name="Standard 11 6 6" xfId="4038"/>
    <cellStyle name="Standard 11 6 6 2" xfId="7395"/>
    <cellStyle name="Standard 11 6 6 2 2" xfId="20846"/>
    <cellStyle name="Standard 11 6 6 2 3" xfId="34330"/>
    <cellStyle name="Standard 11 6 6 2 4" xfId="47821"/>
    <cellStyle name="Standard 11 6 6 3" xfId="10751"/>
    <cellStyle name="Standard 11 6 6 3 2" xfId="24202"/>
    <cellStyle name="Standard 11 6 6 3 3" xfId="37686"/>
    <cellStyle name="Standard 11 6 6 3 4" xfId="51177"/>
    <cellStyle name="Standard 11 6 6 4" xfId="14107"/>
    <cellStyle name="Standard 11 6 6 4 2" xfId="27558"/>
    <cellStyle name="Standard 11 6 6 4 3" xfId="41042"/>
    <cellStyle name="Standard 11 6 6 4 4" xfId="54533"/>
    <cellStyle name="Standard 11 6 6 5" xfId="17489"/>
    <cellStyle name="Standard 11 6 6 6" xfId="30973"/>
    <cellStyle name="Standard 11 6 6 7" xfId="44464"/>
    <cellStyle name="Standard 11 6 7" xfId="4588"/>
    <cellStyle name="Standard 11 6 7 2" xfId="18039"/>
    <cellStyle name="Standard 11 6 7 3" xfId="31523"/>
    <cellStyle name="Standard 11 6 7 4" xfId="45014"/>
    <cellStyle name="Standard 11 6 8" xfId="7944"/>
    <cellStyle name="Standard 11 6 8 2" xfId="21395"/>
    <cellStyle name="Standard 11 6 8 3" xfId="34879"/>
    <cellStyle name="Standard 11 6 8 4" xfId="48370"/>
    <cellStyle name="Standard 11 6 9" xfId="11300"/>
    <cellStyle name="Standard 11 6 9 2" xfId="24751"/>
    <cellStyle name="Standard 11 6 9 3" xfId="38235"/>
    <cellStyle name="Standard 11 6 9 4" xfId="51726"/>
    <cellStyle name="Standard 11 7" xfId="1302"/>
    <cellStyle name="Standard 11 7 10" xfId="14776"/>
    <cellStyle name="Standard 11 7 11" xfId="28259"/>
    <cellStyle name="Standard 11 7 12" xfId="41750"/>
    <cellStyle name="Standard 11 7 2" xfId="1541"/>
    <cellStyle name="Standard 11 7 2 10" xfId="28509"/>
    <cellStyle name="Standard 11 7 2 11" xfId="42000"/>
    <cellStyle name="Standard 11 7 2 2" xfId="2117"/>
    <cellStyle name="Standard 11 7 2 2 2" xfId="3258"/>
    <cellStyle name="Standard 11 7 2 2 2 2" xfId="6619"/>
    <cellStyle name="Standard 11 7 2 2 2 2 2" xfId="20070"/>
    <cellStyle name="Standard 11 7 2 2 2 2 3" xfId="33554"/>
    <cellStyle name="Standard 11 7 2 2 2 2 4" xfId="47045"/>
    <cellStyle name="Standard 11 7 2 2 2 3" xfId="9975"/>
    <cellStyle name="Standard 11 7 2 2 2 3 2" xfId="23426"/>
    <cellStyle name="Standard 11 7 2 2 2 3 3" xfId="36910"/>
    <cellStyle name="Standard 11 7 2 2 2 3 4" xfId="50401"/>
    <cellStyle name="Standard 11 7 2 2 2 4" xfId="13331"/>
    <cellStyle name="Standard 11 7 2 2 2 4 2" xfId="26782"/>
    <cellStyle name="Standard 11 7 2 2 2 4 3" xfId="40266"/>
    <cellStyle name="Standard 11 7 2 2 2 4 4" xfId="53757"/>
    <cellStyle name="Standard 11 7 2 2 2 5" xfId="16713"/>
    <cellStyle name="Standard 11 7 2 2 2 6" xfId="30197"/>
    <cellStyle name="Standard 11 7 2 2 2 7" xfId="43688"/>
    <cellStyle name="Standard 11 7 2 2 3" xfId="5492"/>
    <cellStyle name="Standard 11 7 2 2 3 2" xfId="18943"/>
    <cellStyle name="Standard 11 7 2 2 3 3" xfId="32427"/>
    <cellStyle name="Standard 11 7 2 2 3 4" xfId="45918"/>
    <cellStyle name="Standard 11 7 2 2 4" xfId="8848"/>
    <cellStyle name="Standard 11 7 2 2 4 2" xfId="22299"/>
    <cellStyle name="Standard 11 7 2 2 4 3" xfId="35783"/>
    <cellStyle name="Standard 11 7 2 2 4 4" xfId="49274"/>
    <cellStyle name="Standard 11 7 2 2 5" xfId="12204"/>
    <cellStyle name="Standard 11 7 2 2 5 2" xfId="25655"/>
    <cellStyle name="Standard 11 7 2 2 5 3" xfId="39139"/>
    <cellStyle name="Standard 11 7 2 2 5 4" xfId="52630"/>
    <cellStyle name="Standard 11 7 2 2 6" xfId="15586"/>
    <cellStyle name="Standard 11 7 2 2 7" xfId="29070"/>
    <cellStyle name="Standard 11 7 2 2 8" xfId="42561"/>
    <cellStyle name="Standard 11 7 2 3" xfId="2698"/>
    <cellStyle name="Standard 11 7 2 3 2" xfId="6059"/>
    <cellStyle name="Standard 11 7 2 3 2 2" xfId="19510"/>
    <cellStyle name="Standard 11 7 2 3 2 3" xfId="32994"/>
    <cellStyle name="Standard 11 7 2 3 2 4" xfId="46485"/>
    <cellStyle name="Standard 11 7 2 3 3" xfId="9415"/>
    <cellStyle name="Standard 11 7 2 3 3 2" xfId="22866"/>
    <cellStyle name="Standard 11 7 2 3 3 3" xfId="36350"/>
    <cellStyle name="Standard 11 7 2 3 3 4" xfId="49841"/>
    <cellStyle name="Standard 11 7 2 3 4" xfId="12771"/>
    <cellStyle name="Standard 11 7 2 3 4 2" xfId="26222"/>
    <cellStyle name="Standard 11 7 2 3 4 3" xfId="39706"/>
    <cellStyle name="Standard 11 7 2 3 4 4" xfId="53197"/>
    <cellStyle name="Standard 11 7 2 3 5" xfId="16153"/>
    <cellStyle name="Standard 11 7 2 3 6" xfId="29637"/>
    <cellStyle name="Standard 11 7 2 3 7" xfId="43128"/>
    <cellStyle name="Standard 11 7 2 4" xfId="3803"/>
    <cellStyle name="Standard 11 7 2 4 2" xfId="7164"/>
    <cellStyle name="Standard 11 7 2 4 2 2" xfId="20615"/>
    <cellStyle name="Standard 11 7 2 4 2 3" xfId="34099"/>
    <cellStyle name="Standard 11 7 2 4 2 4" xfId="47590"/>
    <cellStyle name="Standard 11 7 2 4 3" xfId="10520"/>
    <cellStyle name="Standard 11 7 2 4 3 2" xfId="23971"/>
    <cellStyle name="Standard 11 7 2 4 3 3" xfId="37455"/>
    <cellStyle name="Standard 11 7 2 4 3 4" xfId="50946"/>
    <cellStyle name="Standard 11 7 2 4 4" xfId="13876"/>
    <cellStyle name="Standard 11 7 2 4 4 2" xfId="27327"/>
    <cellStyle name="Standard 11 7 2 4 4 3" xfId="40811"/>
    <cellStyle name="Standard 11 7 2 4 4 4" xfId="54302"/>
    <cellStyle name="Standard 11 7 2 4 5" xfId="17258"/>
    <cellStyle name="Standard 11 7 2 4 6" xfId="30742"/>
    <cellStyle name="Standard 11 7 2 4 7" xfId="44233"/>
    <cellStyle name="Standard 11 7 2 5" xfId="4383"/>
    <cellStyle name="Standard 11 7 2 5 2" xfId="7740"/>
    <cellStyle name="Standard 11 7 2 5 2 2" xfId="21191"/>
    <cellStyle name="Standard 11 7 2 5 2 3" xfId="34675"/>
    <cellStyle name="Standard 11 7 2 5 2 4" xfId="48166"/>
    <cellStyle name="Standard 11 7 2 5 3" xfId="11096"/>
    <cellStyle name="Standard 11 7 2 5 3 2" xfId="24547"/>
    <cellStyle name="Standard 11 7 2 5 3 3" xfId="38031"/>
    <cellStyle name="Standard 11 7 2 5 3 4" xfId="51522"/>
    <cellStyle name="Standard 11 7 2 5 4" xfId="14452"/>
    <cellStyle name="Standard 11 7 2 5 4 2" xfId="27903"/>
    <cellStyle name="Standard 11 7 2 5 4 3" xfId="41387"/>
    <cellStyle name="Standard 11 7 2 5 4 4" xfId="54878"/>
    <cellStyle name="Standard 11 7 2 5 5" xfId="17834"/>
    <cellStyle name="Standard 11 7 2 5 6" xfId="31318"/>
    <cellStyle name="Standard 11 7 2 5 7" xfId="44809"/>
    <cellStyle name="Standard 11 7 2 6" xfId="4933"/>
    <cellStyle name="Standard 11 7 2 6 2" xfId="18384"/>
    <cellStyle name="Standard 11 7 2 6 3" xfId="31868"/>
    <cellStyle name="Standard 11 7 2 6 4" xfId="45359"/>
    <cellStyle name="Standard 11 7 2 7" xfId="8289"/>
    <cellStyle name="Standard 11 7 2 7 2" xfId="21740"/>
    <cellStyle name="Standard 11 7 2 7 3" xfId="35224"/>
    <cellStyle name="Standard 11 7 2 7 4" xfId="48715"/>
    <cellStyle name="Standard 11 7 2 8" xfId="11645"/>
    <cellStyle name="Standard 11 7 2 8 2" xfId="25096"/>
    <cellStyle name="Standard 11 7 2 8 3" xfId="38580"/>
    <cellStyle name="Standard 11 7 2 8 4" xfId="52071"/>
    <cellStyle name="Standard 11 7 2 9" xfId="15026"/>
    <cellStyle name="Standard 11 7 3" xfId="1868"/>
    <cellStyle name="Standard 11 7 3 2" xfId="3008"/>
    <cellStyle name="Standard 11 7 3 2 2" xfId="6369"/>
    <cellStyle name="Standard 11 7 3 2 2 2" xfId="19820"/>
    <cellStyle name="Standard 11 7 3 2 2 3" xfId="33304"/>
    <cellStyle name="Standard 11 7 3 2 2 4" xfId="46795"/>
    <cellStyle name="Standard 11 7 3 2 3" xfId="9725"/>
    <cellStyle name="Standard 11 7 3 2 3 2" xfId="23176"/>
    <cellStyle name="Standard 11 7 3 2 3 3" xfId="36660"/>
    <cellStyle name="Standard 11 7 3 2 3 4" xfId="50151"/>
    <cellStyle name="Standard 11 7 3 2 4" xfId="13081"/>
    <cellStyle name="Standard 11 7 3 2 4 2" xfId="26532"/>
    <cellStyle name="Standard 11 7 3 2 4 3" xfId="40016"/>
    <cellStyle name="Standard 11 7 3 2 4 4" xfId="53507"/>
    <cellStyle name="Standard 11 7 3 2 5" xfId="16463"/>
    <cellStyle name="Standard 11 7 3 2 6" xfId="29947"/>
    <cellStyle name="Standard 11 7 3 2 7" xfId="43438"/>
    <cellStyle name="Standard 11 7 3 3" xfId="5242"/>
    <cellStyle name="Standard 11 7 3 3 2" xfId="18693"/>
    <cellStyle name="Standard 11 7 3 3 3" xfId="32177"/>
    <cellStyle name="Standard 11 7 3 3 4" xfId="45668"/>
    <cellStyle name="Standard 11 7 3 4" xfId="8598"/>
    <cellStyle name="Standard 11 7 3 4 2" xfId="22049"/>
    <cellStyle name="Standard 11 7 3 4 3" xfId="35533"/>
    <cellStyle name="Standard 11 7 3 4 4" xfId="49024"/>
    <cellStyle name="Standard 11 7 3 5" xfId="11954"/>
    <cellStyle name="Standard 11 7 3 5 2" xfId="25405"/>
    <cellStyle name="Standard 11 7 3 5 3" xfId="38889"/>
    <cellStyle name="Standard 11 7 3 5 4" xfId="52380"/>
    <cellStyle name="Standard 11 7 3 6" xfId="15336"/>
    <cellStyle name="Standard 11 7 3 7" xfId="28820"/>
    <cellStyle name="Standard 11 7 3 8" xfId="42311"/>
    <cellStyle name="Standard 11 7 4" xfId="2447"/>
    <cellStyle name="Standard 11 7 4 2" xfId="5809"/>
    <cellStyle name="Standard 11 7 4 2 2" xfId="19260"/>
    <cellStyle name="Standard 11 7 4 2 3" xfId="32744"/>
    <cellStyle name="Standard 11 7 4 2 4" xfId="46235"/>
    <cellStyle name="Standard 11 7 4 3" xfId="9165"/>
    <cellStyle name="Standard 11 7 4 3 2" xfId="22616"/>
    <cellStyle name="Standard 11 7 4 3 3" xfId="36100"/>
    <cellStyle name="Standard 11 7 4 3 4" xfId="49591"/>
    <cellStyle name="Standard 11 7 4 4" xfId="12521"/>
    <cellStyle name="Standard 11 7 4 4 2" xfId="25972"/>
    <cellStyle name="Standard 11 7 4 4 3" xfId="39456"/>
    <cellStyle name="Standard 11 7 4 4 4" xfId="52947"/>
    <cellStyle name="Standard 11 7 4 5" xfId="15903"/>
    <cellStyle name="Standard 11 7 4 6" xfId="29387"/>
    <cellStyle name="Standard 11 7 4 7" xfId="42878"/>
    <cellStyle name="Standard 11 7 5" xfId="3553"/>
    <cellStyle name="Standard 11 7 5 2" xfId="6914"/>
    <cellStyle name="Standard 11 7 5 2 2" xfId="20365"/>
    <cellStyle name="Standard 11 7 5 2 3" xfId="33849"/>
    <cellStyle name="Standard 11 7 5 2 4" xfId="47340"/>
    <cellStyle name="Standard 11 7 5 3" xfId="10270"/>
    <cellStyle name="Standard 11 7 5 3 2" xfId="23721"/>
    <cellStyle name="Standard 11 7 5 3 3" xfId="37205"/>
    <cellStyle name="Standard 11 7 5 3 4" xfId="50696"/>
    <cellStyle name="Standard 11 7 5 4" xfId="13626"/>
    <cellStyle name="Standard 11 7 5 4 2" xfId="27077"/>
    <cellStyle name="Standard 11 7 5 4 3" xfId="40561"/>
    <cellStyle name="Standard 11 7 5 4 4" xfId="54052"/>
    <cellStyle name="Standard 11 7 5 5" xfId="17008"/>
    <cellStyle name="Standard 11 7 5 6" xfId="30492"/>
    <cellStyle name="Standard 11 7 5 7" xfId="43983"/>
    <cellStyle name="Standard 11 7 6" xfId="4133"/>
    <cellStyle name="Standard 11 7 6 2" xfId="7490"/>
    <cellStyle name="Standard 11 7 6 2 2" xfId="20941"/>
    <cellStyle name="Standard 11 7 6 2 3" xfId="34425"/>
    <cellStyle name="Standard 11 7 6 2 4" xfId="47916"/>
    <cellStyle name="Standard 11 7 6 3" xfId="10846"/>
    <cellStyle name="Standard 11 7 6 3 2" xfId="24297"/>
    <cellStyle name="Standard 11 7 6 3 3" xfId="37781"/>
    <cellStyle name="Standard 11 7 6 3 4" xfId="51272"/>
    <cellStyle name="Standard 11 7 6 4" xfId="14202"/>
    <cellStyle name="Standard 11 7 6 4 2" xfId="27653"/>
    <cellStyle name="Standard 11 7 6 4 3" xfId="41137"/>
    <cellStyle name="Standard 11 7 6 4 4" xfId="54628"/>
    <cellStyle name="Standard 11 7 6 5" xfId="17584"/>
    <cellStyle name="Standard 11 7 6 6" xfId="31068"/>
    <cellStyle name="Standard 11 7 6 7" xfId="44559"/>
    <cellStyle name="Standard 11 7 7" xfId="4683"/>
    <cellStyle name="Standard 11 7 7 2" xfId="18134"/>
    <cellStyle name="Standard 11 7 7 3" xfId="31618"/>
    <cellStyle name="Standard 11 7 7 4" xfId="45109"/>
    <cellStyle name="Standard 11 7 8" xfId="8039"/>
    <cellStyle name="Standard 11 7 8 2" xfId="21490"/>
    <cellStyle name="Standard 11 7 8 3" xfId="34974"/>
    <cellStyle name="Standard 11 7 8 4" xfId="48465"/>
    <cellStyle name="Standard 11 7 9" xfId="11395"/>
    <cellStyle name="Standard 11 7 9 2" xfId="24846"/>
    <cellStyle name="Standard 11 7 9 3" xfId="38330"/>
    <cellStyle name="Standard 11 7 9 4" xfId="51821"/>
    <cellStyle name="Standard 11 8" xfId="1339"/>
    <cellStyle name="Standard 11 8 10" xfId="28301"/>
    <cellStyle name="Standard 11 8 11" xfId="41792"/>
    <cellStyle name="Standard 11 8 2" xfId="1910"/>
    <cellStyle name="Standard 11 8 2 2" xfId="3050"/>
    <cellStyle name="Standard 11 8 2 2 2" xfId="6411"/>
    <cellStyle name="Standard 11 8 2 2 2 2" xfId="19862"/>
    <cellStyle name="Standard 11 8 2 2 2 3" xfId="33346"/>
    <cellStyle name="Standard 11 8 2 2 2 4" xfId="46837"/>
    <cellStyle name="Standard 11 8 2 2 3" xfId="9767"/>
    <cellStyle name="Standard 11 8 2 2 3 2" xfId="23218"/>
    <cellStyle name="Standard 11 8 2 2 3 3" xfId="36702"/>
    <cellStyle name="Standard 11 8 2 2 3 4" xfId="50193"/>
    <cellStyle name="Standard 11 8 2 2 4" xfId="13123"/>
    <cellStyle name="Standard 11 8 2 2 4 2" xfId="26574"/>
    <cellStyle name="Standard 11 8 2 2 4 3" xfId="40058"/>
    <cellStyle name="Standard 11 8 2 2 4 4" xfId="53549"/>
    <cellStyle name="Standard 11 8 2 2 5" xfId="16505"/>
    <cellStyle name="Standard 11 8 2 2 6" xfId="29989"/>
    <cellStyle name="Standard 11 8 2 2 7" xfId="43480"/>
    <cellStyle name="Standard 11 8 2 3" xfId="5284"/>
    <cellStyle name="Standard 11 8 2 3 2" xfId="18735"/>
    <cellStyle name="Standard 11 8 2 3 3" xfId="32219"/>
    <cellStyle name="Standard 11 8 2 3 4" xfId="45710"/>
    <cellStyle name="Standard 11 8 2 4" xfId="8640"/>
    <cellStyle name="Standard 11 8 2 4 2" xfId="22091"/>
    <cellStyle name="Standard 11 8 2 4 3" xfId="35575"/>
    <cellStyle name="Standard 11 8 2 4 4" xfId="49066"/>
    <cellStyle name="Standard 11 8 2 5" xfId="11996"/>
    <cellStyle name="Standard 11 8 2 5 2" xfId="25447"/>
    <cellStyle name="Standard 11 8 2 5 3" xfId="38931"/>
    <cellStyle name="Standard 11 8 2 5 4" xfId="52422"/>
    <cellStyle name="Standard 11 8 2 6" xfId="15378"/>
    <cellStyle name="Standard 11 8 2 7" xfId="28862"/>
    <cellStyle name="Standard 11 8 2 8" xfId="42353"/>
    <cellStyle name="Standard 11 8 3" xfId="2490"/>
    <cellStyle name="Standard 11 8 3 2" xfId="5851"/>
    <cellStyle name="Standard 11 8 3 2 2" xfId="19302"/>
    <cellStyle name="Standard 11 8 3 2 3" xfId="32786"/>
    <cellStyle name="Standard 11 8 3 2 4" xfId="46277"/>
    <cellStyle name="Standard 11 8 3 3" xfId="9207"/>
    <cellStyle name="Standard 11 8 3 3 2" xfId="22658"/>
    <cellStyle name="Standard 11 8 3 3 3" xfId="36142"/>
    <cellStyle name="Standard 11 8 3 3 4" xfId="49633"/>
    <cellStyle name="Standard 11 8 3 4" xfId="12563"/>
    <cellStyle name="Standard 11 8 3 4 2" xfId="26014"/>
    <cellStyle name="Standard 11 8 3 4 3" xfId="39498"/>
    <cellStyle name="Standard 11 8 3 4 4" xfId="52989"/>
    <cellStyle name="Standard 11 8 3 5" xfId="15945"/>
    <cellStyle name="Standard 11 8 3 6" xfId="29429"/>
    <cellStyle name="Standard 11 8 3 7" xfId="42920"/>
    <cellStyle name="Standard 11 8 4" xfId="3595"/>
    <cellStyle name="Standard 11 8 4 2" xfId="6956"/>
    <cellStyle name="Standard 11 8 4 2 2" xfId="20407"/>
    <cellStyle name="Standard 11 8 4 2 3" xfId="33891"/>
    <cellStyle name="Standard 11 8 4 2 4" xfId="47382"/>
    <cellStyle name="Standard 11 8 4 3" xfId="10312"/>
    <cellStyle name="Standard 11 8 4 3 2" xfId="23763"/>
    <cellStyle name="Standard 11 8 4 3 3" xfId="37247"/>
    <cellStyle name="Standard 11 8 4 3 4" xfId="50738"/>
    <cellStyle name="Standard 11 8 4 4" xfId="13668"/>
    <cellStyle name="Standard 11 8 4 4 2" xfId="27119"/>
    <cellStyle name="Standard 11 8 4 4 3" xfId="40603"/>
    <cellStyle name="Standard 11 8 4 4 4" xfId="54094"/>
    <cellStyle name="Standard 11 8 4 5" xfId="17050"/>
    <cellStyle name="Standard 11 8 4 6" xfId="30534"/>
    <cellStyle name="Standard 11 8 4 7" xfId="44025"/>
    <cellStyle name="Standard 11 8 5" xfId="4175"/>
    <cellStyle name="Standard 11 8 5 2" xfId="7532"/>
    <cellStyle name="Standard 11 8 5 2 2" xfId="20983"/>
    <cellStyle name="Standard 11 8 5 2 3" xfId="34467"/>
    <cellStyle name="Standard 11 8 5 2 4" xfId="47958"/>
    <cellStyle name="Standard 11 8 5 3" xfId="10888"/>
    <cellStyle name="Standard 11 8 5 3 2" xfId="24339"/>
    <cellStyle name="Standard 11 8 5 3 3" xfId="37823"/>
    <cellStyle name="Standard 11 8 5 3 4" xfId="51314"/>
    <cellStyle name="Standard 11 8 5 4" xfId="14244"/>
    <cellStyle name="Standard 11 8 5 4 2" xfId="27695"/>
    <cellStyle name="Standard 11 8 5 4 3" xfId="41179"/>
    <cellStyle name="Standard 11 8 5 4 4" xfId="54670"/>
    <cellStyle name="Standard 11 8 5 5" xfId="17626"/>
    <cellStyle name="Standard 11 8 5 6" xfId="31110"/>
    <cellStyle name="Standard 11 8 5 7" xfId="44601"/>
    <cellStyle name="Standard 11 8 6" xfId="4725"/>
    <cellStyle name="Standard 11 8 6 2" xfId="18176"/>
    <cellStyle name="Standard 11 8 6 3" xfId="31660"/>
    <cellStyle name="Standard 11 8 6 4" xfId="45151"/>
    <cellStyle name="Standard 11 8 7" xfId="8081"/>
    <cellStyle name="Standard 11 8 7 2" xfId="21532"/>
    <cellStyle name="Standard 11 8 7 3" xfId="35016"/>
    <cellStyle name="Standard 11 8 7 4" xfId="48507"/>
    <cellStyle name="Standard 11 8 8" xfId="11437"/>
    <cellStyle name="Standard 11 8 8 2" xfId="24888"/>
    <cellStyle name="Standard 11 8 8 3" xfId="38372"/>
    <cellStyle name="Standard 11 8 8 4" xfId="51863"/>
    <cellStyle name="Standard 11 8 9" xfId="14818"/>
    <cellStyle name="Standard 11 9" xfId="1080"/>
    <cellStyle name="Standard 11 9 2" xfId="1676"/>
    <cellStyle name="Standard 11 9 2 2" xfId="2812"/>
    <cellStyle name="Standard 11 9 2 2 2" xfId="6173"/>
    <cellStyle name="Standard 11 9 2 2 2 2" xfId="19624"/>
    <cellStyle name="Standard 11 9 2 2 2 3" xfId="33108"/>
    <cellStyle name="Standard 11 9 2 2 2 4" xfId="46599"/>
    <cellStyle name="Standard 11 9 2 2 3" xfId="9529"/>
    <cellStyle name="Standard 11 9 2 2 3 2" xfId="22980"/>
    <cellStyle name="Standard 11 9 2 2 3 3" xfId="36464"/>
    <cellStyle name="Standard 11 9 2 2 3 4" xfId="49955"/>
    <cellStyle name="Standard 11 9 2 2 4" xfId="12885"/>
    <cellStyle name="Standard 11 9 2 2 4 2" xfId="26336"/>
    <cellStyle name="Standard 11 9 2 2 4 3" xfId="39820"/>
    <cellStyle name="Standard 11 9 2 2 4 4" xfId="53311"/>
    <cellStyle name="Standard 11 9 2 2 5" xfId="16267"/>
    <cellStyle name="Standard 11 9 2 2 6" xfId="29751"/>
    <cellStyle name="Standard 11 9 2 2 7" xfId="43242"/>
    <cellStyle name="Standard 11 9 2 3" xfId="5046"/>
    <cellStyle name="Standard 11 9 2 3 2" xfId="18497"/>
    <cellStyle name="Standard 11 9 2 3 3" xfId="31981"/>
    <cellStyle name="Standard 11 9 2 3 4" xfId="45472"/>
    <cellStyle name="Standard 11 9 2 4" xfId="8402"/>
    <cellStyle name="Standard 11 9 2 4 2" xfId="21853"/>
    <cellStyle name="Standard 11 9 2 4 3" xfId="35337"/>
    <cellStyle name="Standard 11 9 2 4 4" xfId="48828"/>
    <cellStyle name="Standard 11 9 2 5" xfId="11758"/>
    <cellStyle name="Standard 11 9 2 5 2" xfId="25209"/>
    <cellStyle name="Standard 11 9 2 5 3" xfId="38693"/>
    <cellStyle name="Standard 11 9 2 5 4" xfId="52184"/>
    <cellStyle name="Standard 11 9 2 6" xfId="15140"/>
    <cellStyle name="Standard 11 9 2 7" xfId="28624"/>
    <cellStyle name="Standard 11 9 2 8" xfId="42115"/>
    <cellStyle name="Standard 11 9 3" xfId="2236"/>
    <cellStyle name="Standard 11 9 3 2" xfId="5610"/>
    <cellStyle name="Standard 11 9 3 2 2" xfId="19061"/>
    <cellStyle name="Standard 11 9 3 2 3" xfId="32545"/>
    <cellStyle name="Standard 11 9 3 2 4" xfId="46036"/>
    <cellStyle name="Standard 11 9 3 3" xfId="8966"/>
    <cellStyle name="Standard 11 9 3 3 2" xfId="22417"/>
    <cellStyle name="Standard 11 9 3 3 3" xfId="35901"/>
    <cellStyle name="Standard 11 9 3 3 4" xfId="49392"/>
    <cellStyle name="Standard 11 9 3 4" xfId="12322"/>
    <cellStyle name="Standard 11 9 3 4 2" xfId="25773"/>
    <cellStyle name="Standard 11 9 3 4 3" xfId="39257"/>
    <cellStyle name="Standard 11 9 3 4 4" xfId="52748"/>
    <cellStyle name="Standard 11 9 3 5" xfId="15704"/>
    <cellStyle name="Standard 11 9 3 6" xfId="29188"/>
    <cellStyle name="Standard 11 9 3 7" xfId="42679"/>
    <cellStyle name="Standard 11 9 4" xfId="4484"/>
    <cellStyle name="Standard 11 9 4 2" xfId="17935"/>
    <cellStyle name="Standard 11 9 4 3" xfId="31419"/>
    <cellStyle name="Standard 11 9 4 4" xfId="44910"/>
    <cellStyle name="Standard 11 9 5" xfId="7840"/>
    <cellStyle name="Standard 11 9 5 2" xfId="21291"/>
    <cellStyle name="Standard 11 9 5 3" xfId="34775"/>
    <cellStyle name="Standard 11 9 5 4" xfId="48266"/>
    <cellStyle name="Standard 11 9 6" xfId="11196"/>
    <cellStyle name="Standard 11 9 6 2" xfId="24647"/>
    <cellStyle name="Standard 11 9 6 3" xfId="38131"/>
    <cellStyle name="Standard 11 9 6 4" xfId="51622"/>
    <cellStyle name="Standard 11 9 7" xfId="14577"/>
    <cellStyle name="Standard 11 9 8" xfId="28042"/>
    <cellStyle name="Standard 11 9 9" xfId="41509"/>
    <cellStyle name="Standard 12" xfId="233"/>
    <cellStyle name="Standard 12 2" xfId="235"/>
    <cellStyle name="Standard 12 2 10" xfId="4517"/>
    <cellStyle name="Standard 12 2 10 2" xfId="17968"/>
    <cellStyle name="Standard 12 2 10 3" xfId="31452"/>
    <cellStyle name="Standard 12 2 10 4" xfId="44943"/>
    <cellStyle name="Standard 12 2 11" xfId="7873"/>
    <cellStyle name="Standard 12 2 11 2" xfId="21324"/>
    <cellStyle name="Standard 12 2 11 3" xfId="34808"/>
    <cellStyle name="Standard 12 2 11 4" xfId="48299"/>
    <cellStyle name="Standard 12 2 12" xfId="11229"/>
    <cellStyle name="Standard 12 2 12 2" xfId="24680"/>
    <cellStyle name="Standard 12 2 12 3" xfId="38164"/>
    <cellStyle name="Standard 12 2 12 4" xfId="51655"/>
    <cellStyle name="Standard 12 2 13" xfId="14610"/>
    <cellStyle name="Standard 12 2 14" xfId="28093"/>
    <cellStyle name="Standard 12 2 15" xfId="41584"/>
    <cellStyle name="Standard 12 2 2" xfId="424"/>
    <cellStyle name="Standard 12 2 2 10" xfId="14712"/>
    <cellStyle name="Standard 12 2 2 11" xfId="28195"/>
    <cellStyle name="Standard 12 2 2 12" xfId="41686"/>
    <cellStyle name="Standard 12 2 2 2" xfId="444"/>
    <cellStyle name="Standard 12 2 2 2 10" xfId="28445"/>
    <cellStyle name="Standard 12 2 2 2 11" xfId="41936"/>
    <cellStyle name="Standard 12 2 2 2 2" xfId="2053"/>
    <cellStyle name="Standard 12 2 2 2 2 2" xfId="3194"/>
    <cellStyle name="Standard 12 2 2 2 2 2 2" xfId="6555"/>
    <cellStyle name="Standard 12 2 2 2 2 2 2 2" xfId="20006"/>
    <cellStyle name="Standard 12 2 2 2 2 2 2 3" xfId="33490"/>
    <cellStyle name="Standard 12 2 2 2 2 2 2 4" xfId="46981"/>
    <cellStyle name="Standard 12 2 2 2 2 2 3" xfId="9911"/>
    <cellStyle name="Standard 12 2 2 2 2 2 3 2" xfId="23362"/>
    <cellStyle name="Standard 12 2 2 2 2 2 3 3" xfId="36846"/>
    <cellStyle name="Standard 12 2 2 2 2 2 3 4" xfId="50337"/>
    <cellStyle name="Standard 12 2 2 2 2 2 4" xfId="13267"/>
    <cellStyle name="Standard 12 2 2 2 2 2 4 2" xfId="26718"/>
    <cellStyle name="Standard 12 2 2 2 2 2 4 3" xfId="40202"/>
    <cellStyle name="Standard 12 2 2 2 2 2 4 4" xfId="53693"/>
    <cellStyle name="Standard 12 2 2 2 2 2 5" xfId="16649"/>
    <cellStyle name="Standard 12 2 2 2 2 2 6" xfId="30133"/>
    <cellStyle name="Standard 12 2 2 2 2 2 7" xfId="43624"/>
    <cellStyle name="Standard 12 2 2 2 2 3" xfId="5428"/>
    <cellStyle name="Standard 12 2 2 2 2 3 2" xfId="18879"/>
    <cellStyle name="Standard 12 2 2 2 2 3 3" xfId="32363"/>
    <cellStyle name="Standard 12 2 2 2 2 3 4" xfId="45854"/>
    <cellStyle name="Standard 12 2 2 2 2 4" xfId="8784"/>
    <cellStyle name="Standard 12 2 2 2 2 4 2" xfId="22235"/>
    <cellStyle name="Standard 12 2 2 2 2 4 3" xfId="35719"/>
    <cellStyle name="Standard 12 2 2 2 2 4 4" xfId="49210"/>
    <cellStyle name="Standard 12 2 2 2 2 5" xfId="12140"/>
    <cellStyle name="Standard 12 2 2 2 2 5 2" xfId="25591"/>
    <cellStyle name="Standard 12 2 2 2 2 5 3" xfId="39075"/>
    <cellStyle name="Standard 12 2 2 2 2 5 4" xfId="52566"/>
    <cellStyle name="Standard 12 2 2 2 2 6" xfId="15522"/>
    <cellStyle name="Standard 12 2 2 2 2 7" xfId="29006"/>
    <cellStyle name="Standard 12 2 2 2 2 8" xfId="42497"/>
    <cellStyle name="Standard 12 2 2 2 3" xfId="2634"/>
    <cellStyle name="Standard 12 2 2 2 3 2" xfId="5995"/>
    <cellStyle name="Standard 12 2 2 2 3 2 2" xfId="19446"/>
    <cellStyle name="Standard 12 2 2 2 3 2 3" xfId="32930"/>
    <cellStyle name="Standard 12 2 2 2 3 2 4" xfId="46421"/>
    <cellStyle name="Standard 12 2 2 2 3 3" xfId="9351"/>
    <cellStyle name="Standard 12 2 2 2 3 3 2" xfId="22802"/>
    <cellStyle name="Standard 12 2 2 2 3 3 3" xfId="36286"/>
    <cellStyle name="Standard 12 2 2 2 3 3 4" xfId="49777"/>
    <cellStyle name="Standard 12 2 2 2 3 4" xfId="12707"/>
    <cellStyle name="Standard 12 2 2 2 3 4 2" xfId="26158"/>
    <cellStyle name="Standard 12 2 2 2 3 4 3" xfId="39642"/>
    <cellStyle name="Standard 12 2 2 2 3 4 4" xfId="53133"/>
    <cellStyle name="Standard 12 2 2 2 3 5" xfId="16089"/>
    <cellStyle name="Standard 12 2 2 2 3 6" xfId="29573"/>
    <cellStyle name="Standard 12 2 2 2 3 7" xfId="43064"/>
    <cellStyle name="Standard 12 2 2 2 4" xfId="3739"/>
    <cellStyle name="Standard 12 2 2 2 4 2" xfId="7100"/>
    <cellStyle name="Standard 12 2 2 2 4 2 2" xfId="20551"/>
    <cellStyle name="Standard 12 2 2 2 4 2 3" xfId="34035"/>
    <cellStyle name="Standard 12 2 2 2 4 2 4" xfId="47526"/>
    <cellStyle name="Standard 12 2 2 2 4 3" xfId="10456"/>
    <cellStyle name="Standard 12 2 2 2 4 3 2" xfId="23907"/>
    <cellStyle name="Standard 12 2 2 2 4 3 3" xfId="37391"/>
    <cellStyle name="Standard 12 2 2 2 4 3 4" xfId="50882"/>
    <cellStyle name="Standard 12 2 2 2 4 4" xfId="13812"/>
    <cellStyle name="Standard 12 2 2 2 4 4 2" xfId="27263"/>
    <cellStyle name="Standard 12 2 2 2 4 4 3" xfId="40747"/>
    <cellStyle name="Standard 12 2 2 2 4 4 4" xfId="54238"/>
    <cellStyle name="Standard 12 2 2 2 4 5" xfId="17194"/>
    <cellStyle name="Standard 12 2 2 2 4 6" xfId="30678"/>
    <cellStyle name="Standard 12 2 2 2 4 7" xfId="44169"/>
    <cellStyle name="Standard 12 2 2 2 5" xfId="4319"/>
    <cellStyle name="Standard 12 2 2 2 5 2" xfId="7676"/>
    <cellStyle name="Standard 12 2 2 2 5 2 2" xfId="21127"/>
    <cellStyle name="Standard 12 2 2 2 5 2 3" xfId="34611"/>
    <cellStyle name="Standard 12 2 2 2 5 2 4" xfId="48102"/>
    <cellStyle name="Standard 12 2 2 2 5 3" xfId="11032"/>
    <cellStyle name="Standard 12 2 2 2 5 3 2" xfId="24483"/>
    <cellStyle name="Standard 12 2 2 2 5 3 3" xfId="37967"/>
    <cellStyle name="Standard 12 2 2 2 5 3 4" xfId="51458"/>
    <cellStyle name="Standard 12 2 2 2 5 4" xfId="14388"/>
    <cellStyle name="Standard 12 2 2 2 5 4 2" xfId="27839"/>
    <cellStyle name="Standard 12 2 2 2 5 4 3" xfId="41323"/>
    <cellStyle name="Standard 12 2 2 2 5 4 4" xfId="54814"/>
    <cellStyle name="Standard 12 2 2 2 5 5" xfId="17770"/>
    <cellStyle name="Standard 12 2 2 2 5 6" xfId="31254"/>
    <cellStyle name="Standard 12 2 2 2 5 7" xfId="44745"/>
    <cellStyle name="Standard 12 2 2 2 6" xfId="4869"/>
    <cellStyle name="Standard 12 2 2 2 6 2" xfId="18320"/>
    <cellStyle name="Standard 12 2 2 2 6 3" xfId="31804"/>
    <cellStyle name="Standard 12 2 2 2 6 4" xfId="45295"/>
    <cellStyle name="Standard 12 2 2 2 7" xfId="8225"/>
    <cellStyle name="Standard 12 2 2 2 7 2" xfId="21676"/>
    <cellStyle name="Standard 12 2 2 2 7 3" xfId="35160"/>
    <cellStyle name="Standard 12 2 2 2 7 4" xfId="48651"/>
    <cellStyle name="Standard 12 2 2 2 8" xfId="11581"/>
    <cellStyle name="Standard 12 2 2 2 8 2" xfId="25032"/>
    <cellStyle name="Standard 12 2 2 2 8 3" xfId="38516"/>
    <cellStyle name="Standard 12 2 2 2 8 4" xfId="52007"/>
    <cellStyle name="Standard 12 2 2 2 9" xfId="14962"/>
    <cellStyle name="Standard 12 2 2 3" xfId="1804"/>
    <cellStyle name="Standard 12 2 2 3 2" xfId="2944"/>
    <cellStyle name="Standard 12 2 2 3 2 2" xfId="6305"/>
    <cellStyle name="Standard 12 2 2 3 2 2 2" xfId="19756"/>
    <cellStyle name="Standard 12 2 2 3 2 2 3" xfId="33240"/>
    <cellStyle name="Standard 12 2 2 3 2 2 4" xfId="46731"/>
    <cellStyle name="Standard 12 2 2 3 2 3" xfId="9661"/>
    <cellStyle name="Standard 12 2 2 3 2 3 2" xfId="23112"/>
    <cellStyle name="Standard 12 2 2 3 2 3 3" xfId="36596"/>
    <cellStyle name="Standard 12 2 2 3 2 3 4" xfId="50087"/>
    <cellStyle name="Standard 12 2 2 3 2 4" xfId="13017"/>
    <cellStyle name="Standard 12 2 2 3 2 4 2" xfId="26468"/>
    <cellStyle name="Standard 12 2 2 3 2 4 3" xfId="39952"/>
    <cellStyle name="Standard 12 2 2 3 2 4 4" xfId="53443"/>
    <cellStyle name="Standard 12 2 2 3 2 5" xfId="16399"/>
    <cellStyle name="Standard 12 2 2 3 2 6" xfId="29883"/>
    <cellStyle name="Standard 12 2 2 3 2 7" xfId="43374"/>
    <cellStyle name="Standard 12 2 2 3 3" xfId="5178"/>
    <cellStyle name="Standard 12 2 2 3 3 2" xfId="18629"/>
    <cellStyle name="Standard 12 2 2 3 3 3" xfId="32113"/>
    <cellStyle name="Standard 12 2 2 3 3 4" xfId="45604"/>
    <cellStyle name="Standard 12 2 2 3 4" xfId="8534"/>
    <cellStyle name="Standard 12 2 2 3 4 2" xfId="21985"/>
    <cellStyle name="Standard 12 2 2 3 4 3" xfId="35469"/>
    <cellStyle name="Standard 12 2 2 3 4 4" xfId="48960"/>
    <cellStyle name="Standard 12 2 2 3 5" xfId="11890"/>
    <cellStyle name="Standard 12 2 2 3 5 2" xfId="25341"/>
    <cellStyle name="Standard 12 2 2 3 5 3" xfId="38825"/>
    <cellStyle name="Standard 12 2 2 3 5 4" xfId="52316"/>
    <cellStyle name="Standard 12 2 2 3 6" xfId="15272"/>
    <cellStyle name="Standard 12 2 2 3 7" xfId="28756"/>
    <cellStyle name="Standard 12 2 2 3 8" xfId="42247"/>
    <cellStyle name="Standard 12 2 2 4" xfId="2383"/>
    <cellStyle name="Standard 12 2 2 4 2" xfId="5745"/>
    <cellStyle name="Standard 12 2 2 4 2 2" xfId="19196"/>
    <cellStyle name="Standard 12 2 2 4 2 3" xfId="32680"/>
    <cellStyle name="Standard 12 2 2 4 2 4" xfId="46171"/>
    <cellStyle name="Standard 12 2 2 4 3" xfId="9101"/>
    <cellStyle name="Standard 12 2 2 4 3 2" xfId="22552"/>
    <cellStyle name="Standard 12 2 2 4 3 3" xfId="36036"/>
    <cellStyle name="Standard 12 2 2 4 3 4" xfId="49527"/>
    <cellStyle name="Standard 12 2 2 4 4" xfId="12457"/>
    <cellStyle name="Standard 12 2 2 4 4 2" xfId="25908"/>
    <cellStyle name="Standard 12 2 2 4 4 3" xfId="39392"/>
    <cellStyle name="Standard 12 2 2 4 4 4" xfId="52883"/>
    <cellStyle name="Standard 12 2 2 4 5" xfId="15839"/>
    <cellStyle name="Standard 12 2 2 4 6" xfId="29323"/>
    <cellStyle name="Standard 12 2 2 4 7" xfId="42814"/>
    <cellStyle name="Standard 12 2 2 5" xfId="3489"/>
    <cellStyle name="Standard 12 2 2 5 2" xfId="6850"/>
    <cellStyle name="Standard 12 2 2 5 2 2" xfId="20301"/>
    <cellStyle name="Standard 12 2 2 5 2 3" xfId="33785"/>
    <cellStyle name="Standard 12 2 2 5 2 4" xfId="47276"/>
    <cellStyle name="Standard 12 2 2 5 3" xfId="10206"/>
    <cellStyle name="Standard 12 2 2 5 3 2" xfId="23657"/>
    <cellStyle name="Standard 12 2 2 5 3 3" xfId="37141"/>
    <cellStyle name="Standard 12 2 2 5 3 4" xfId="50632"/>
    <cellStyle name="Standard 12 2 2 5 4" xfId="13562"/>
    <cellStyle name="Standard 12 2 2 5 4 2" xfId="27013"/>
    <cellStyle name="Standard 12 2 2 5 4 3" xfId="40497"/>
    <cellStyle name="Standard 12 2 2 5 4 4" xfId="53988"/>
    <cellStyle name="Standard 12 2 2 5 5" xfId="16944"/>
    <cellStyle name="Standard 12 2 2 5 6" xfId="30428"/>
    <cellStyle name="Standard 12 2 2 5 7" xfId="43919"/>
    <cellStyle name="Standard 12 2 2 6" xfId="4069"/>
    <cellStyle name="Standard 12 2 2 6 2" xfId="7426"/>
    <cellStyle name="Standard 12 2 2 6 2 2" xfId="20877"/>
    <cellStyle name="Standard 12 2 2 6 2 3" xfId="34361"/>
    <cellStyle name="Standard 12 2 2 6 2 4" xfId="47852"/>
    <cellStyle name="Standard 12 2 2 6 3" xfId="10782"/>
    <cellStyle name="Standard 12 2 2 6 3 2" xfId="24233"/>
    <cellStyle name="Standard 12 2 2 6 3 3" xfId="37717"/>
    <cellStyle name="Standard 12 2 2 6 3 4" xfId="51208"/>
    <cellStyle name="Standard 12 2 2 6 4" xfId="14138"/>
    <cellStyle name="Standard 12 2 2 6 4 2" xfId="27589"/>
    <cellStyle name="Standard 12 2 2 6 4 3" xfId="41073"/>
    <cellStyle name="Standard 12 2 2 6 4 4" xfId="54564"/>
    <cellStyle name="Standard 12 2 2 6 5" xfId="17520"/>
    <cellStyle name="Standard 12 2 2 6 6" xfId="31004"/>
    <cellStyle name="Standard 12 2 2 6 7" xfId="44495"/>
    <cellStyle name="Standard 12 2 2 7" xfId="4619"/>
    <cellStyle name="Standard 12 2 2 7 2" xfId="18070"/>
    <cellStyle name="Standard 12 2 2 7 3" xfId="31554"/>
    <cellStyle name="Standard 12 2 2 7 4" xfId="45045"/>
    <cellStyle name="Standard 12 2 2 8" xfId="7975"/>
    <cellStyle name="Standard 12 2 2 8 2" xfId="21426"/>
    <cellStyle name="Standard 12 2 2 8 3" xfId="34910"/>
    <cellStyle name="Standard 12 2 2 8 4" xfId="48401"/>
    <cellStyle name="Standard 12 2 2 9" xfId="11331"/>
    <cellStyle name="Standard 12 2 2 9 2" xfId="24782"/>
    <cellStyle name="Standard 12 2 2 9 3" xfId="38266"/>
    <cellStyle name="Standard 12 2 2 9 4" xfId="51757"/>
    <cellStyle name="Standard 12 2 3" xfId="434"/>
    <cellStyle name="Standard 12 2 3 10" xfId="14798"/>
    <cellStyle name="Standard 12 2 3 11" xfId="28281"/>
    <cellStyle name="Standard 12 2 3 12" xfId="41772"/>
    <cellStyle name="Standard 12 2 3 2" xfId="1562"/>
    <cellStyle name="Standard 12 2 3 2 10" xfId="28531"/>
    <cellStyle name="Standard 12 2 3 2 11" xfId="42022"/>
    <cellStyle name="Standard 12 2 3 2 2" xfId="2139"/>
    <cellStyle name="Standard 12 2 3 2 2 2" xfId="3280"/>
    <cellStyle name="Standard 12 2 3 2 2 2 2" xfId="6641"/>
    <cellStyle name="Standard 12 2 3 2 2 2 2 2" xfId="20092"/>
    <cellStyle name="Standard 12 2 3 2 2 2 2 3" xfId="33576"/>
    <cellStyle name="Standard 12 2 3 2 2 2 2 4" xfId="47067"/>
    <cellStyle name="Standard 12 2 3 2 2 2 3" xfId="9997"/>
    <cellStyle name="Standard 12 2 3 2 2 2 3 2" xfId="23448"/>
    <cellStyle name="Standard 12 2 3 2 2 2 3 3" xfId="36932"/>
    <cellStyle name="Standard 12 2 3 2 2 2 3 4" xfId="50423"/>
    <cellStyle name="Standard 12 2 3 2 2 2 4" xfId="13353"/>
    <cellStyle name="Standard 12 2 3 2 2 2 4 2" xfId="26804"/>
    <cellStyle name="Standard 12 2 3 2 2 2 4 3" xfId="40288"/>
    <cellStyle name="Standard 12 2 3 2 2 2 4 4" xfId="53779"/>
    <cellStyle name="Standard 12 2 3 2 2 2 5" xfId="16735"/>
    <cellStyle name="Standard 12 2 3 2 2 2 6" xfId="30219"/>
    <cellStyle name="Standard 12 2 3 2 2 2 7" xfId="43710"/>
    <cellStyle name="Standard 12 2 3 2 2 3" xfId="5514"/>
    <cellStyle name="Standard 12 2 3 2 2 3 2" xfId="18965"/>
    <cellStyle name="Standard 12 2 3 2 2 3 3" xfId="32449"/>
    <cellStyle name="Standard 12 2 3 2 2 3 4" xfId="45940"/>
    <cellStyle name="Standard 12 2 3 2 2 4" xfId="8870"/>
    <cellStyle name="Standard 12 2 3 2 2 4 2" xfId="22321"/>
    <cellStyle name="Standard 12 2 3 2 2 4 3" xfId="35805"/>
    <cellStyle name="Standard 12 2 3 2 2 4 4" xfId="49296"/>
    <cellStyle name="Standard 12 2 3 2 2 5" xfId="12226"/>
    <cellStyle name="Standard 12 2 3 2 2 5 2" xfId="25677"/>
    <cellStyle name="Standard 12 2 3 2 2 5 3" xfId="39161"/>
    <cellStyle name="Standard 12 2 3 2 2 5 4" xfId="52652"/>
    <cellStyle name="Standard 12 2 3 2 2 6" xfId="15608"/>
    <cellStyle name="Standard 12 2 3 2 2 7" xfId="29092"/>
    <cellStyle name="Standard 12 2 3 2 2 8" xfId="42583"/>
    <cellStyle name="Standard 12 2 3 2 3" xfId="2720"/>
    <cellStyle name="Standard 12 2 3 2 3 2" xfId="6081"/>
    <cellStyle name="Standard 12 2 3 2 3 2 2" xfId="19532"/>
    <cellStyle name="Standard 12 2 3 2 3 2 3" xfId="33016"/>
    <cellStyle name="Standard 12 2 3 2 3 2 4" xfId="46507"/>
    <cellStyle name="Standard 12 2 3 2 3 3" xfId="9437"/>
    <cellStyle name="Standard 12 2 3 2 3 3 2" xfId="22888"/>
    <cellStyle name="Standard 12 2 3 2 3 3 3" xfId="36372"/>
    <cellStyle name="Standard 12 2 3 2 3 3 4" xfId="49863"/>
    <cellStyle name="Standard 12 2 3 2 3 4" xfId="12793"/>
    <cellStyle name="Standard 12 2 3 2 3 4 2" xfId="26244"/>
    <cellStyle name="Standard 12 2 3 2 3 4 3" xfId="39728"/>
    <cellStyle name="Standard 12 2 3 2 3 4 4" xfId="53219"/>
    <cellStyle name="Standard 12 2 3 2 3 5" xfId="16175"/>
    <cellStyle name="Standard 12 2 3 2 3 6" xfId="29659"/>
    <cellStyle name="Standard 12 2 3 2 3 7" xfId="43150"/>
    <cellStyle name="Standard 12 2 3 2 4" xfId="3825"/>
    <cellStyle name="Standard 12 2 3 2 4 2" xfId="7186"/>
    <cellStyle name="Standard 12 2 3 2 4 2 2" xfId="20637"/>
    <cellStyle name="Standard 12 2 3 2 4 2 3" xfId="34121"/>
    <cellStyle name="Standard 12 2 3 2 4 2 4" xfId="47612"/>
    <cellStyle name="Standard 12 2 3 2 4 3" xfId="10542"/>
    <cellStyle name="Standard 12 2 3 2 4 3 2" xfId="23993"/>
    <cellStyle name="Standard 12 2 3 2 4 3 3" xfId="37477"/>
    <cellStyle name="Standard 12 2 3 2 4 3 4" xfId="50968"/>
    <cellStyle name="Standard 12 2 3 2 4 4" xfId="13898"/>
    <cellStyle name="Standard 12 2 3 2 4 4 2" xfId="27349"/>
    <cellStyle name="Standard 12 2 3 2 4 4 3" xfId="40833"/>
    <cellStyle name="Standard 12 2 3 2 4 4 4" xfId="54324"/>
    <cellStyle name="Standard 12 2 3 2 4 5" xfId="17280"/>
    <cellStyle name="Standard 12 2 3 2 4 6" xfId="30764"/>
    <cellStyle name="Standard 12 2 3 2 4 7" xfId="44255"/>
    <cellStyle name="Standard 12 2 3 2 5" xfId="4405"/>
    <cellStyle name="Standard 12 2 3 2 5 2" xfId="7762"/>
    <cellStyle name="Standard 12 2 3 2 5 2 2" xfId="21213"/>
    <cellStyle name="Standard 12 2 3 2 5 2 3" xfId="34697"/>
    <cellStyle name="Standard 12 2 3 2 5 2 4" xfId="48188"/>
    <cellStyle name="Standard 12 2 3 2 5 3" xfId="11118"/>
    <cellStyle name="Standard 12 2 3 2 5 3 2" xfId="24569"/>
    <cellStyle name="Standard 12 2 3 2 5 3 3" xfId="38053"/>
    <cellStyle name="Standard 12 2 3 2 5 3 4" xfId="51544"/>
    <cellStyle name="Standard 12 2 3 2 5 4" xfId="14474"/>
    <cellStyle name="Standard 12 2 3 2 5 4 2" xfId="27925"/>
    <cellStyle name="Standard 12 2 3 2 5 4 3" xfId="41409"/>
    <cellStyle name="Standard 12 2 3 2 5 4 4" xfId="54900"/>
    <cellStyle name="Standard 12 2 3 2 5 5" xfId="17856"/>
    <cellStyle name="Standard 12 2 3 2 5 6" xfId="31340"/>
    <cellStyle name="Standard 12 2 3 2 5 7" xfId="44831"/>
    <cellStyle name="Standard 12 2 3 2 6" xfId="4955"/>
    <cellStyle name="Standard 12 2 3 2 6 2" xfId="18406"/>
    <cellStyle name="Standard 12 2 3 2 6 3" xfId="31890"/>
    <cellStyle name="Standard 12 2 3 2 6 4" xfId="45381"/>
    <cellStyle name="Standard 12 2 3 2 7" xfId="8311"/>
    <cellStyle name="Standard 12 2 3 2 7 2" xfId="21762"/>
    <cellStyle name="Standard 12 2 3 2 7 3" xfId="35246"/>
    <cellStyle name="Standard 12 2 3 2 7 4" xfId="48737"/>
    <cellStyle name="Standard 12 2 3 2 8" xfId="11667"/>
    <cellStyle name="Standard 12 2 3 2 8 2" xfId="25118"/>
    <cellStyle name="Standard 12 2 3 2 8 3" xfId="38602"/>
    <cellStyle name="Standard 12 2 3 2 8 4" xfId="52093"/>
    <cellStyle name="Standard 12 2 3 2 9" xfId="15048"/>
    <cellStyle name="Standard 12 2 3 3" xfId="1890"/>
    <cellStyle name="Standard 12 2 3 3 2" xfId="3030"/>
    <cellStyle name="Standard 12 2 3 3 2 2" xfId="6391"/>
    <cellStyle name="Standard 12 2 3 3 2 2 2" xfId="19842"/>
    <cellStyle name="Standard 12 2 3 3 2 2 3" xfId="33326"/>
    <cellStyle name="Standard 12 2 3 3 2 2 4" xfId="46817"/>
    <cellStyle name="Standard 12 2 3 3 2 3" xfId="9747"/>
    <cellStyle name="Standard 12 2 3 3 2 3 2" xfId="23198"/>
    <cellStyle name="Standard 12 2 3 3 2 3 3" xfId="36682"/>
    <cellStyle name="Standard 12 2 3 3 2 3 4" xfId="50173"/>
    <cellStyle name="Standard 12 2 3 3 2 4" xfId="13103"/>
    <cellStyle name="Standard 12 2 3 3 2 4 2" xfId="26554"/>
    <cellStyle name="Standard 12 2 3 3 2 4 3" xfId="40038"/>
    <cellStyle name="Standard 12 2 3 3 2 4 4" xfId="53529"/>
    <cellStyle name="Standard 12 2 3 3 2 5" xfId="16485"/>
    <cellStyle name="Standard 12 2 3 3 2 6" xfId="29969"/>
    <cellStyle name="Standard 12 2 3 3 2 7" xfId="43460"/>
    <cellStyle name="Standard 12 2 3 3 3" xfId="5264"/>
    <cellStyle name="Standard 12 2 3 3 3 2" xfId="18715"/>
    <cellStyle name="Standard 12 2 3 3 3 3" xfId="32199"/>
    <cellStyle name="Standard 12 2 3 3 3 4" xfId="45690"/>
    <cellStyle name="Standard 12 2 3 3 4" xfId="8620"/>
    <cellStyle name="Standard 12 2 3 3 4 2" xfId="22071"/>
    <cellStyle name="Standard 12 2 3 3 4 3" xfId="35555"/>
    <cellStyle name="Standard 12 2 3 3 4 4" xfId="49046"/>
    <cellStyle name="Standard 12 2 3 3 5" xfId="11976"/>
    <cellStyle name="Standard 12 2 3 3 5 2" xfId="25427"/>
    <cellStyle name="Standard 12 2 3 3 5 3" xfId="38911"/>
    <cellStyle name="Standard 12 2 3 3 5 4" xfId="52402"/>
    <cellStyle name="Standard 12 2 3 3 6" xfId="15358"/>
    <cellStyle name="Standard 12 2 3 3 7" xfId="28842"/>
    <cellStyle name="Standard 12 2 3 3 8" xfId="42333"/>
    <cellStyle name="Standard 12 2 3 4" xfId="2469"/>
    <cellStyle name="Standard 12 2 3 4 2" xfId="5831"/>
    <cellStyle name="Standard 12 2 3 4 2 2" xfId="19282"/>
    <cellStyle name="Standard 12 2 3 4 2 3" xfId="32766"/>
    <cellStyle name="Standard 12 2 3 4 2 4" xfId="46257"/>
    <cellStyle name="Standard 12 2 3 4 3" xfId="9187"/>
    <cellStyle name="Standard 12 2 3 4 3 2" xfId="22638"/>
    <cellStyle name="Standard 12 2 3 4 3 3" xfId="36122"/>
    <cellStyle name="Standard 12 2 3 4 3 4" xfId="49613"/>
    <cellStyle name="Standard 12 2 3 4 4" xfId="12543"/>
    <cellStyle name="Standard 12 2 3 4 4 2" xfId="25994"/>
    <cellStyle name="Standard 12 2 3 4 4 3" xfId="39478"/>
    <cellStyle name="Standard 12 2 3 4 4 4" xfId="52969"/>
    <cellStyle name="Standard 12 2 3 4 5" xfId="15925"/>
    <cellStyle name="Standard 12 2 3 4 6" xfId="29409"/>
    <cellStyle name="Standard 12 2 3 4 7" xfId="42900"/>
    <cellStyle name="Standard 12 2 3 5" xfId="3575"/>
    <cellStyle name="Standard 12 2 3 5 2" xfId="6936"/>
    <cellStyle name="Standard 12 2 3 5 2 2" xfId="20387"/>
    <cellStyle name="Standard 12 2 3 5 2 3" xfId="33871"/>
    <cellStyle name="Standard 12 2 3 5 2 4" xfId="47362"/>
    <cellStyle name="Standard 12 2 3 5 3" xfId="10292"/>
    <cellStyle name="Standard 12 2 3 5 3 2" xfId="23743"/>
    <cellStyle name="Standard 12 2 3 5 3 3" xfId="37227"/>
    <cellStyle name="Standard 12 2 3 5 3 4" xfId="50718"/>
    <cellStyle name="Standard 12 2 3 5 4" xfId="13648"/>
    <cellStyle name="Standard 12 2 3 5 4 2" xfId="27099"/>
    <cellStyle name="Standard 12 2 3 5 4 3" xfId="40583"/>
    <cellStyle name="Standard 12 2 3 5 4 4" xfId="54074"/>
    <cellStyle name="Standard 12 2 3 5 5" xfId="17030"/>
    <cellStyle name="Standard 12 2 3 5 6" xfId="30514"/>
    <cellStyle name="Standard 12 2 3 5 7" xfId="44005"/>
    <cellStyle name="Standard 12 2 3 6" xfId="4155"/>
    <cellStyle name="Standard 12 2 3 6 2" xfId="7512"/>
    <cellStyle name="Standard 12 2 3 6 2 2" xfId="20963"/>
    <cellStyle name="Standard 12 2 3 6 2 3" xfId="34447"/>
    <cellStyle name="Standard 12 2 3 6 2 4" xfId="47938"/>
    <cellStyle name="Standard 12 2 3 6 3" xfId="10868"/>
    <cellStyle name="Standard 12 2 3 6 3 2" xfId="24319"/>
    <cellStyle name="Standard 12 2 3 6 3 3" xfId="37803"/>
    <cellStyle name="Standard 12 2 3 6 3 4" xfId="51294"/>
    <cellStyle name="Standard 12 2 3 6 4" xfId="14224"/>
    <cellStyle name="Standard 12 2 3 6 4 2" xfId="27675"/>
    <cellStyle name="Standard 12 2 3 6 4 3" xfId="41159"/>
    <cellStyle name="Standard 12 2 3 6 4 4" xfId="54650"/>
    <cellStyle name="Standard 12 2 3 6 5" xfId="17606"/>
    <cellStyle name="Standard 12 2 3 6 6" xfId="31090"/>
    <cellStyle name="Standard 12 2 3 6 7" xfId="44581"/>
    <cellStyle name="Standard 12 2 3 7" xfId="4705"/>
    <cellStyle name="Standard 12 2 3 7 2" xfId="18156"/>
    <cellStyle name="Standard 12 2 3 7 3" xfId="31640"/>
    <cellStyle name="Standard 12 2 3 7 4" xfId="45131"/>
    <cellStyle name="Standard 12 2 3 8" xfId="8061"/>
    <cellStyle name="Standard 12 2 3 8 2" xfId="21512"/>
    <cellStyle name="Standard 12 2 3 8 3" xfId="34996"/>
    <cellStyle name="Standard 12 2 3 8 4" xfId="48487"/>
    <cellStyle name="Standard 12 2 3 9" xfId="11417"/>
    <cellStyle name="Standard 12 2 3 9 2" xfId="24868"/>
    <cellStyle name="Standard 12 2 3 9 3" xfId="38352"/>
    <cellStyle name="Standard 12 2 3 9 4" xfId="51843"/>
    <cellStyle name="Standard 12 2 4" xfId="664"/>
    <cellStyle name="Standard 12 2 4 10" xfId="28344"/>
    <cellStyle name="Standard 12 2 4 11" xfId="41835"/>
    <cellStyle name="Standard 12 2 4 2" xfId="1953"/>
    <cellStyle name="Standard 12 2 4 2 2" xfId="3093"/>
    <cellStyle name="Standard 12 2 4 2 2 2" xfId="6454"/>
    <cellStyle name="Standard 12 2 4 2 2 2 2" xfId="19905"/>
    <cellStyle name="Standard 12 2 4 2 2 2 3" xfId="33389"/>
    <cellStyle name="Standard 12 2 4 2 2 2 4" xfId="46880"/>
    <cellStyle name="Standard 12 2 4 2 2 3" xfId="9810"/>
    <cellStyle name="Standard 12 2 4 2 2 3 2" xfId="23261"/>
    <cellStyle name="Standard 12 2 4 2 2 3 3" xfId="36745"/>
    <cellStyle name="Standard 12 2 4 2 2 3 4" xfId="50236"/>
    <cellStyle name="Standard 12 2 4 2 2 4" xfId="13166"/>
    <cellStyle name="Standard 12 2 4 2 2 4 2" xfId="26617"/>
    <cellStyle name="Standard 12 2 4 2 2 4 3" xfId="40101"/>
    <cellStyle name="Standard 12 2 4 2 2 4 4" xfId="53592"/>
    <cellStyle name="Standard 12 2 4 2 2 5" xfId="16548"/>
    <cellStyle name="Standard 12 2 4 2 2 6" xfId="30032"/>
    <cellStyle name="Standard 12 2 4 2 2 7" xfId="43523"/>
    <cellStyle name="Standard 12 2 4 2 3" xfId="5327"/>
    <cellStyle name="Standard 12 2 4 2 3 2" xfId="18778"/>
    <cellStyle name="Standard 12 2 4 2 3 3" xfId="32262"/>
    <cellStyle name="Standard 12 2 4 2 3 4" xfId="45753"/>
    <cellStyle name="Standard 12 2 4 2 4" xfId="8683"/>
    <cellStyle name="Standard 12 2 4 2 4 2" xfId="22134"/>
    <cellStyle name="Standard 12 2 4 2 4 3" xfId="35618"/>
    <cellStyle name="Standard 12 2 4 2 4 4" xfId="49109"/>
    <cellStyle name="Standard 12 2 4 2 5" xfId="12039"/>
    <cellStyle name="Standard 12 2 4 2 5 2" xfId="25490"/>
    <cellStyle name="Standard 12 2 4 2 5 3" xfId="38974"/>
    <cellStyle name="Standard 12 2 4 2 5 4" xfId="52465"/>
    <cellStyle name="Standard 12 2 4 2 6" xfId="15421"/>
    <cellStyle name="Standard 12 2 4 2 7" xfId="28905"/>
    <cellStyle name="Standard 12 2 4 2 8" xfId="42396"/>
    <cellStyle name="Standard 12 2 4 3" xfId="2533"/>
    <cellStyle name="Standard 12 2 4 3 2" xfId="5894"/>
    <cellStyle name="Standard 12 2 4 3 2 2" xfId="19345"/>
    <cellStyle name="Standard 12 2 4 3 2 3" xfId="32829"/>
    <cellStyle name="Standard 12 2 4 3 2 4" xfId="46320"/>
    <cellStyle name="Standard 12 2 4 3 3" xfId="9250"/>
    <cellStyle name="Standard 12 2 4 3 3 2" xfId="22701"/>
    <cellStyle name="Standard 12 2 4 3 3 3" xfId="36185"/>
    <cellStyle name="Standard 12 2 4 3 3 4" xfId="49676"/>
    <cellStyle name="Standard 12 2 4 3 4" xfId="12606"/>
    <cellStyle name="Standard 12 2 4 3 4 2" xfId="26057"/>
    <cellStyle name="Standard 12 2 4 3 4 3" xfId="39541"/>
    <cellStyle name="Standard 12 2 4 3 4 4" xfId="53032"/>
    <cellStyle name="Standard 12 2 4 3 5" xfId="15988"/>
    <cellStyle name="Standard 12 2 4 3 6" xfId="29472"/>
    <cellStyle name="Standard 12 2 4 3 7" xfId="42963"/>
    <cellStyle name="Standard 12 2 4 4" xfId="3638"/>
    <cellStyle name="Standard 12 2 4 4 2" xfId="6999"/>
    <cellStyle name="Standard 12 2 4 4 2 2" xfId="20450"/>
    <cellStyle name="Standard 12 2 4 4 2 3" xfId="33934"/>
    <cellStyle name="Standard 12 2 4 4 2 4" xfId="47425"/>
    <cellStyle name="Standard 12 2 4 4 3" xfId="10355"/>
    <cellStyle name="Standard 12 2 4 4 3 2" xfId="23806"/>
    <cellStyle name="Standard 12 2 4 4 3 3" xfId="37290"/>
    <cellStyle name="Standard 12 2 4 4 3 4" xfId="50781"/>
    <cellStyle name="Standard 12 2 4 4 4" xfId="13711"/>
    <cellStyle name="Standard 12 2 4 4 4 2" xfId="27162"/>
    <cellStyle name="Standard 12 2 4 4 4 3" xfId="40646"/>
    <cellStyle name="Standard 12 2 4 4 4 4" xfId="54137"/>
    <cellStyle name="Standard 12 2 4 4 5" xfId="17093"/>
    <cellStyle name="Standard 12 2 4 4 6" xfId="30577"/>
    <cellStyle name="Standard 12 2 4 4 7" xfId="44068"/>
    <cellStyle name="Standard 12 2 4 5" xfId="4218"/>
    <cellStyle name="Standard 12 2 4 5 2" xfId="7575"/>
    <cellStyle name="Standard 12 2 4 5 2 2" xfId="21026"/>
    <cellStyle name="Standard 12 2 4 5 2 3" xfId="34510"/>
    <cellStyle name="Standard 12 2 4 5 2 4" xfId="48001"/>
    <cellStyle name="Standard 12 2 4 5 3" xfId="10931"/>
    <cellStyle name="Standard 12 2 4 5 3 2" xfId="24382"/>
    <cellStyle name="Standard 12 2 4 5 3 3" xfId="37866"/>
    <cellStyle name="Standard 12 2 4 5 3 4" xfId="51357"/>
    <cellStyle name="Standard 12 2 4 5 4" xfId="14287"/>
    <cellStyle name="Standard 12 2 4 5 4 2" xfId="27738"/>
    <cellStyle name="Standard 12 2 4 5 4 3" xfId="41222"/>
    <cellStyle name="Standard 12 2 4 5 4 4" xfId="54713"/>
    <cellStyle name="Standard 12 2 4 5 5" xfId="17669"/>
    <cellStyle name="Standard 12 2 4 5 6" xfId="31153"/>
    <cellStyle name="Standard 12 2 4 5 7" xfId="44644"/>
    <cellStyle name="Standard 12 2 4 6" xfId="4768"/>
    <cellStyle name="Standard 12 2 4 6 2" xfId="18219"/>
    <cellStyle name="Standard 12 2 4 6 3" xfId="31703"/>
    <cellStyle name="Standard 12 2 4 6 4" xfId="45194"/>
    <cellStyle name="Standard 12 2 4 7" xfId="8124"/>
    <cellStyle name="Standard 12 2 4 7 2" xfId="21575"/>
    <cellStyle name="Standard 12 2 4 7 3" xfId="35059"/>
    <cellStyle name="Standard 12 2 4 7 4" xfId="48550"/>
    <cellStyle name="Standard 12 2 4 8" xfId="11480"/>
    <cellStyle name="Standard 12 2 4 8 2" xfId="24931"/>
    <cellStyle name="Standard 12 2 4 8 3" xfId="38415"/>
    <cellStyle name="Standard 12 2 4 8 4" xfId="51906"/>
    <cellStyle name="Standard 12 2 4 9" xfId="14861"/>
    <cellStyle name="Standard 12 2 5" xfId="364"/>
    <cellStyle name="Standard 12 2 5 2" xfId="2843"/>
    <cellStyle name="Standard 12 2 5 2 2" xfId="6204"/>
    <cellStyle name="Standard 12 2 5 2 2 2" xfId="19655"/>
    <cellStyle name="Standard 12 2 5 2 2 3" xfId="33139"/>
    <cellStyle name="Standard 12 2 5 2 2 4" xfId="46630"/>
    <cellStyle name="Standard 12 2 5 2 3" xfId="9560"/>
    <cellStyle name="Standard 12 2 5 2 3 2" xfId="23011"/>
    <cellStyle name="Standard 12 2 5 2 3 3" xfId="36495"/>
    <cellStyle name="Standard 12 2 5 2 3 4" xfId="49986"/>
    <cellStyle name="Standard 12 2 5 2 4" xfId="12916"/>
    <cellStyle name="Standard 12 2 5 2 4 2" xfId="26367"/>
    <cellStyle name="Standard 12 2 5 2 4 3" xfId="39851"/>
    <cellStyle name="Standard 12 2 5 2 4 4" xfId="53342"/>
    <cellStyle name="Standard 12 2 5 2 5" xfId="16298"/>
    <cellStyle name="Standard 12 2 5 2 6" xfId="29782"/>
    <cellStyle name="Standard 12 2 5 2 7" xfId="43273"/>
    <cellStyle name="Standard 12 2 5 3" xfId="5077"/>
    <cellStyle name="Standard 12 2 5 3 2" xfId="18528"/>
    <cellStyle name="Standard 12 2 5 3 3" xfId="32012"/>
    <cellStyle name="Standard 12 2 5 3 4" xfId="45503"/>
    <cellStyle name="Standard 12 2 5 4" xfId="8433"/>
    <cellStyle name="Standard 12 2 5 4 2" xfId="21884"/>
    <cellStyle name="Standard 12 2 5 4 3" xfId="35368"/>
    <cellStyle name="Standard 12 2 5 4 4" xfId="48859"/>
    <cellStyle name="Standard 12 2 5 5" xfId="11789"/>
    <cellStyle name="Standard 12 2 5 5 2" xfId="25240"/>
    <cellStyle name="Standard 12 2 5 5 3" xfId="38724"/>
    <cellStyle name="Standard 12 2 5 5 4" xfId="52215"/>
    <cellStyle name="Standard 12 2 5 6" xfId="15171"/>
    <cellStyle name="Standard 12 2 5 7" xfId="28655"/>
    <cellStyle name="Standard 12 2 5 8" xfId="42146"/>
    <cellStyle name="Standard 12 2 6" xfId="2272"/>
    <cellStyle name="Standard 12 2 6 2" xfId="5643"/>
    <cellStyle name="Standard 12 2 6 2 2" xfId="19094"/>
    <cellStyle name="Standard 12 2 6 2 3" xfId="32578"/>
    <cellStyle name="Standard 12 2 6 2 4" xfId="46069"/>
    <cellStyle name="Standard 12 2 6 3" xfId="8999"/>
    <cellStyle name="Standard 12 2 6 3 2" xfId="22450"/>
    <cellStyle name="Standard 12 2 6 3 3" xfId="35934"/>
    <cellStyle name="Standard 12 2 6 3 4" xfId="49425"/>
    <cellStyle name="Standard 12 2 6 4" xfId="12355"/>
    <cellStyle name="Standard 12 2 6 4 2" xfId="25806"/>
    <cellStyle name="Standard 12 2 6 4 3" xfId="39290"/>
    <cellStyle name="Standard 12 2 6 4 4" xfId="52781"/>
    <cellStyle name="Standard 12 2 6 5" xfId="15737"/>
    <cellStyle name="Standard 12 2 6 6" xfId="29221"/>
    <cellStyle name="Standard 12 2 6 7" xfId="42712"/>
    <cellStyle name="Standard 12 2 7" xfId="3387"/>
    <cellStyle name="Standard 12 2 7 2" xfId="6748"/>
    <cellStyle name="Standard 12 2 7 2 2" xfId="20199"/>
    <cellStyle name="Standard 12 2 7 2 3" xfId="33683"/>
    <cellStyle name="Standard 12 2 7 2 4" xfId="47174"/>
    <cellStyle name="Standard 12 2 7 3" xfId="10104"/>
    <cellStyle name="Standard 12 2 7 3 2" xfId="23555"/>
    <cellStyle name="Standard 12 2 7 3 3" xfId="37039"/>
    <cellStyle name="Standard 12 2 7 3 4" xfId="50530"/>
    <cellStyle name="Standard 12 2 7 4" xfId="13460"/>
    <cellStyle name="Standard 12 2 7 4 2" xfId="26911"/>
    <cellStyle name="Standard 12 2 7 4 3" xfId="40395"/>
    <cellStyle name="Standard 12 2 7 4 4" xfId="53886"/>
    <cellStyle name="Standard 12 2 7 5" xfId="16842"/>
    <cellStyle name="Standard 12 2 7 6" xfId="30326"/>
    <cellStyle name="Standard 12 2 7 7" xfId="43817"/>
    <cellStyle name="Standard 12 2 8" xfId="3898"/>
    <cellStyle name="Standard 12 2 8 2" xfId="7259"/>
    <cellStyle name="Standard 12 2 8 2 2" xfId="20710"/>
    <cellStyle name="Standard 12 2 8 2 3" xfId="34194"/>
    <cellStyle name="Standard 12 2 8 2 4" xfId="47685"/>
    <cellStyle name="Standard 12 2 8 3" xfId="10615"/>
    <cellStyle name="Standard 12 2 8 3 2" xfId="24066"/>
    <cellStyle name="Standard 12 2 8 3 3" xfId="37550"/>
    <cellStyle name="Standard 12 2 8 3 4" xfId="51041"/>
    <cellStyle name="Standard 12 2 8 4" xfId="13971"/>
    <cellStyle name="Standard 12 2 8 4 2" xfId="27422"/>
    <cellStyle name="Standard 12 2 8 4 3" xfId="40906"/>
    <cellStyle name="Standard 12 2 8 4 4" xfId="54397"/>
    <cellStyle name="Standard 12 2 8 5" xfId="17353"/>
    <cellStyle name="Standard 12 2 8 6" xfId="30837"/>
    <cellStyle name="Standard 12 2 8 7" xfId="44328"/>
    <cellStyle name="Standard 12 2 9" xfId="3967"/>
    <cellStyle name="Standard 12 2 9 2" xfId="7324"/>
    <cellStyle name="Standard 12 2 9 2 2" xfId="20775"/>
    <cellStyle name="Standard 12 2 9 2 3" xfId="34259"/>
    <cellStyle name="Standard 12 2 9 2 4" xfId="47750"/>
    <cellStyle name="Standard 12 2 9 3" xfId="10680"/>
    <cellStyle name="Standard 12 2 9 3 2" xfId="24131"/>
    <cellStyle name="Standard 12 2 9 3 3" xfId="37615"/>
    <cellStyle name="Standard 12 2 9 3 4" xfId="51106"/>
    <cellStyle name="Standard 12 2 9 4" xfId="14036"/>
    <cellStyle name="Standard 12 2 9 4 2" xfId="27487"/>
    <cellStyle name="Standard 12 2 9 4 3" xfId="40971"/>
    <cellStyle name="Standard 12 2 9 4 4" xfId="54462"/>
    <cellStyle name="Standard 12 2 9 5" xfId="17418"/>
    <cellStyle name="Standard 12 2 9 6" xfId="30902"/>
    <cellStyle name="Standard 12 2 9 7" xfId="44393"/>
    <cellStyle name="Standard 12 3" xfId="405"/>
    <cellStyle name="Standard 12 3 2" xfId="428"/>
    <cellStyle name="Standard 12 3 2 2" xfId="447"/>
    <cellStyle name="Standard 12 3 3" xfId="437"/>
    <cellStyle name="Standard 12 3 4" xfId="577"/>
    <cellStyle name="Standard 12 4" xfId="485"/>
    <cellStyle name="Standard 12 4 10" xfId="11206"/>
    <cellStyle name="Standard 12 4 10 2" xfId="24657"/>
    <cellStyle name="Standard 12 4 10 3" xfId="38141"/>
    <cellStyle name="Standard 12 4 10 4" xfId="51632"/>
    <cellStyle name="Standard 12 4 11" xfId="14587"/>
    <cellStyle name="Standard 12 4 12" xfId="28062"/>
    <cellStyle name="Standard 12 4 13" xfId="41536"/>
    <cellStyle name="Standard 12 4 2" xfId="1226"/>
    <cellStyle name="Standard 12 4 2 10" xfId="14691"/>
    <cellStyle name="Standard 12 4 2 11" xfId="28174"/>
    <cellStyle name="Standard 12 4 2 12" xfId="41665"/>
    <cellStyle name="Standard 12 4 2 2" xfId="1459"/>
    <cellStyle name="Standard 12 4 2 2 10" xfId="28424"/>
    <cellStyle name="Standard 12 4 2 2 11" xfId="41915"/>
    <cellStyle name="Standard 12 4 2 2 2" xfId="2033"/>
    <cellStyle name="Standard 12 4 2 2 2 2" xfId="3173"/>
    <cellStyle name="Standard 12 4 2 2 2 2 2" xfId="6534"/>
    <cellStyle name="Standard 12 4 2 2 2 2 2 2" xfId="19985"/>
    <cellStyle name="Standard 12 4 2 2 2 2 2 3" xfId="33469"/>
    <cellStyle name="Standard 12 4 2 2 2 2 2 4" xfId="46960"/>
    <cellStyle name="Standard 12 4 2 2 2 2 3" xfId="9890"/>
    <cellStyle name="Standard 12 4 2 2 2 2 3 2" xfId="23341"/>
    <cellStyle name="Standard 12 4 2 2 2 2 3 3" xfId="36825"/>
    <cellStyle name="Standard 12 4 2 2 2 2 3 4" xfId="50316"/>
    <cellStyle name="Standard 12 4 2 2 2 2 4" xfId="13246"/>
    <cellStyle name="Standard 12 4 2 2 2 2 4 2" xfId="26697"/>
    <cellStyle name="Standard 12 4 2 2 2 2 4 3" xfId="40181"/>
    <cellStyle name="Standard 12 4 2 2 2 2 4 4" xfId="53672"/>
    <cellStyle name="Standard 12 4 2 2 2 2 5" xfId="16628"/>
    <cellStyle name="Standard 12 4 2 2 2 2 6" xfId="30112"/>
    <cellStyle name="Standard 12 4 2 2 2 2 7" xfId="43603"/>
    <cellStyle name="Standard 12 4 2 2 2 3" xfId="5407"/>
    <cellStyle name="Standard 12 4 2 2 2 3 2" xfId="18858"/>
    <cellStyle name="Standard 12 4 2 2 2 3 3" xfId="32342"/>
    <cellStyle name="Standard 12 4 2 2 2 3 4" xfId="45833"/>
    <cellStyle name="Standard 12 4 2 2 2 4" xfId="8763"/>
    <cellStyle name="Standard 12 4 2 2 2 4 2" xfId="22214"/>
    <cellStyle name="Standard 12 4 2 2 2 4 3" xfId="35698"/>
    <cellStyle name="Standard 12 4 2 2 2 4 4" xfId="49189"/>
    <cellStyle name="Standard 12 4 2 2 2 5" xfId="12119"/>
    <cellStyle name="Standard 12 4 2 2 2 5 2" xfId="25570"/>
    <cellStyle name="Standard 12 4 2 2 2 5 3" xfId="39054"/>
    <cellStyle name="Standard 12 4 2 2 2 5 4" xfId="52545"/>
    <cellStyle name="Standard 12 4 2 2 2 6" xfId="15501"/>
    <cellStyle name="Standard 12 4 2 2 2 7" xfId="28985"/>
    <cellStyle name="Standard 12 4 2 2 2 8" xfId="42476"/>
    <cellStyle name="Standard 12 4 2 2 3" xfId="2613"/>
    <cellStyle name="Standard 12 4 2 2 3 2" xfId="5974"/>
    <cellStyle name="Standard 12 4 2 2 3 2 2" xfId="19425"/>
    <cellStyle name="Standard 12 4 2 2 3 2 3" xfId="32909"/>
    <cellStyle name="Standard 12 4 2 2 3 2 4" xfId="46400"/>
    <cellStyle name="Standard 12 4 2 2 3 3" xfId="9330"/>
    <cellStyle name="Standard 12 4 2 2 3 3 2" xfId="22781"/>
    <cellStyle name="Standard 12 4 2 2 3 3 3" xfId="36265"/>
    <cellStyle name="Standard 12 4 2 2 3 3 4" xfId="49756"/>
    <cellStyle name="Standard 12 4 2 2 3 4" xfId="12686"/>
    <cellStyle name="Standard 12 4 2 2 3 4 2" xfId="26137"/>
    <cellStyle name="Standard 12 4 2 2 3 4 3" xfId="39621"/>
    <cellStyle name="Standard 12 4 2 2 3 4 4" xfId="53112"/>
    <cellStyle name="Standard 12 4 2 2 3 5" xfId="16068"/>
    <cellStyle name="Standard 12 4 2 2 3 6" xfId="29552"/>
    <cellStyle name="Standard 12 4 2 2 3 7" xfId="43043"/>
    <cellStyle name="Standard 12 4 2 2 4" xfId="3718"/>
    <cellStyle name="Standard 12 4 2 2 4 2" xfId="7079"/>
    <cellStyle name="Standard 12 4 2 2 4 2 2" xfId="20530"/>
    <cellStyle name="Standard 12 4 2 2 4 2 3" xfId="34014"/>
    <cellStyle name="Standard 12 4 2 2 4 2 4" xfId="47505"/>
    <cellStyle name="Standard 12 4 2 2 4 3" xfId="10435"/>
    <cellStyle name="Standard 12 4 2 2 4 3 2" xfId="23886"/>
    <cellStyle name="Standard 12 4 2 2 4 3 3" xfId="37370"/>
    <cellStyle name="Standard 12 4 2 2 4 3 4" xfId="50861"/>
    <cellStyle name="Standard 12 4 2 2 4 4" xfId="13791"/>
    <cellStyle name="Standard 12 4 2 2 4 4 2" xfId="27242"/>
    <cellStyle name="Standard 12 4 2 2 4 4 3" xfId="40726"/>
    <cellStyle name="Standard 12 4 2 2 4 4 4" xfId="54217"/>
    <cellStyle name="Standard 12 4 2 2 4 5" xfId="17173"/>
    <cellStyle name="Standard 12 4 2 2 4 6" xfId="30657"/>
    <cellStyle name="Standard 12 4 2 2 4 7" xfId="44148"/>
    <cellStyle name="Standard 12 4 2 2 5" xfId="4298"/>
    <cellStyle name="Standard 12 4 2 2 5 2" xfId="7655"/>
    <cellStyle name="Standard 12 4 2 2 5 2 2" xfId="21106"/>
    <cellStyle name="Standard 12 4 2 2 5 2 3" xfId="34590"/>
    <cellStyle name="Standard 12 4 2 2 5 2 4" xfId="48081"/>
    <cellStyle name="Standard 12 4 2 2 5 3" xfId="11011"/>
    <cellStyle name="Standard 12 4 2 2 5 3 2" xfId="24462"/>
    <cellStyle name="Standard 12 4 2 2 5 3 3" xfId="37946"/>
    <cellStyle name="Standard 12 4 2 2 5 3 4" xfId="51437"/>
    <cellStyle name="Standard 12 4 2 2 5 4" xfId="14367"/>
    <cellStyle name="Standard 12 4 2 2 5 4 2" xfId="27818"/>
    <cellStyle name="Standard 12 4 2 2 5 4 3" xfId="41302"/>
    <cellStyle name="Standard 12 4 2 2 5 4 4" xfId="54793"/>
    <cellStyle name="Standard 12 4 2 2 5 5" xfId="17749"/>
    <cellStyle name="Standard 12 4 2 2 5 6" xfId="31233"/>
    <cellStyle name="Standard 12 4 2 2 5 7" xfId="44724"/>
    <cellStyle name="Standard 12 4 2 2 6" xfId="4848"/>
    <cellStyle name="Standard 12 4 2 2 6 2" xfId="18299"/>
    <cellStyle name="Standard 12 4 2 2 6 3" xfId="31783"/>
    <cellStyle name="Standard 12 4 2 2 6 4" xfId="45274"/>
    <cellStyle name="Standard 12 4 2 2 7" xfId="8204"/>
    <cellStyle name="Standard 12 4 2 2 7 2" xfId="21655"/>
    <cellStyle name="Standard 12 4 2 2 7 3" xfId="35139"/>
    <cellStyle name="Standard 12 4 2 2 7 4" xfId="48630"/>
    <cellStyle name="Standard 12 4 2 2 8" xfId="11560"/>
    <cellStyle name="Standard 12 4 2 2 8 2" xfId="25011"/>
    <cellStyle name="Standard 12 4 2 2 8 3" xfId="38495"/>
    <cellStyle name="Standard 12 4 2 2 8 4" xfId="51986"/>
    <cellStyle name="Standard 12 4 2 2 9" xfId="14941"/>
    <cellStyle name="Standard 12 4 2 3" xfId="1784"/>
    <cellStyle name="Standard 12 4 2 3 2" xfId="2923"/>
    <cellStyle name="Standard 12 4 2 3 2 2" xfId="6284"/>
    <cellStyle name="Standard 12 4 2 3 2 2 2" xfId="19735"/>
    <cellStyle name="Standard 12 4 2 3 2 2 3" xfId="33219"/>
    <cellStyle name="Standard 12 4 2 3 2 2 4" xfId="46710"/>
    <cellStyle name="Standard 12 4 2 3 2 3" xfId="9640"/>
    <cellStyle name="Standard 12 4 2 3 2 3 2" xfId="23091"/>
    <cellStyle name="Standard 12 4 2 3 2 3 3" xfId="36575"/>
    <cellStyle name="Standard 12 4 2 3 2 3 4" xfId="50066"/>
    <cellStyle name="Standard 12 4 2 3 2 4" xfId="12996"/>
    <cellStyle name="Standard 12 4 2 3 2 4 2" xfId="26447"/>
    <cellStyle name="Standard 12 4 2 3 2 4 3" xfId="39931"/>
    <cellStyle name="Standard 12 4 2 3 2 4 4" xfId="53422"/>
    <cellStyle name="Standard 12 4 2 3 2 5" xfId="16378"/>
    <cellStyle name="Standard 12 4 2 3 2 6" xfId="29862"/>
    <cellStyle name="Standard 12 4 2 3 2 7" xfId="43353"/>
    <cellStyle name="Standard 12 4 2 3 3" xfId="5157"/>
    <cellStyle name="Standard 12 4 2 3 3 2" xfId="18608"/>
    <cellStyle name="Standard 12 4 2 3 3 3" xfId="32092"/>
    <cellStyle name="Standard 12 4 2 3 3 4" xfId="45583"/>
    <cellStyle name="Standard 12 4 2 3 4" xfId="8513"/>
    <cellStyle name="Standard 12 4 2 3 4 2" xfId="21964"/>
    <cellStyle name="Standard 12 4 2 3 4 3" xfId="35448"/>
    <cellStyle name="Standard 12 4 2 3 4 4" xfId="48939"/>
    <cellStyle name="Standard 12 4 2 3 5" xfId="11869"/>
    <cellStyle name="Standard 12 4 2 3 5 2" xfId="25320"/>
    <cellStyle name="Standard 12 4 2 3 5 3" xfId="38804"/>
    <cellStyle name="Standard 12 4 2 3 5 4" xfId="52295"/>
    <cellStyle name="Standard 12 4 2 3 6" xfId="15251"/>
    <cellStyle name="Standard 12 4 2 3 7" xfId="28735"/>
    <cellStyle name="Standard 12 4 2 3 8" xfId="42226"/>
    <cellStyle name="Standard 12 4 2 4" xfId="2362"/>
    <cellStyle name="Standard 12 4 2 4 2" xfId="5724"/>
    <cellStyle name="Standard 12 4 2 4 2 2" xfId="19175"/>
    <cellStyle name="Standard 12 4 2 4 2 3" xfId="32659"/>
    <cellStyle name="Standard 12 4 2 4 2 4" xfId="46150"/>
    <cellStyle name="Standard 12 4 2 4 3" xfId="9080"/>
    <cellStyle name="Standard 12 4 2 4 3 2" xfId="22531"/>
    <cellStyle name="Standard 12 4 2 4 3 3" xfId="36015"/>
    <cellStyle name="Standard 12 4 2 4 3 4" xfId="49506"/>
    <cellStyle name="Standard 12 4 2 4 4" xfId="12436"/>
    <cellStyle name="Standard 12 4 2 4 4 2" xfId="25887"/>
    <cellStyle name="Standard 12 4 2 4 4 3" xfId="39371"/>
    <cellStyle name="Standard 12 4 2 4 4 4" xfId="52862"/>
    <cellStyle name="Standard 12 4 2 4 5" xfId="15818"/>
    <cellStyle name="Standard 12 4 2 4 6" xfId="29302"/>
    <cellStyle name="Standard 12 4 2 4 7" xfId="42793"/>
    <cellStyle name="Standard 12 4 2 5" xfId="3468"/>
    <cellStyle name="Standard 12 4 2 5 2" xfId="6829"/>
    <cellStyle name="Standard 12 4 2 5 2 2" xfId="20280"/>
    <cellStyle name="Standard 12 4 2 5 2 3" xfId="33764"/>
    <cellStyle name="Standard 12 4 2 5 2 4" xfId="47255"/>
    <cellStyle name="Standard 12 4 2 5 3" xfId="10185"/>
    <cellStyle name="Standard 12 4 2 5 3 2" xfId="23636"/>
    <cellStyle name="Standard 12 4 2 5 3 3" xfId="37120"/>
    <cellStyle name="Standard 12 4 2 5 3 4" xfId="50611"/>
    <cellStyle name="Standard 12 4 2 5 4" xfId="13541"/>
    <cellStyle name="Standard 12 4 2 5 4 2" xfId="26992"/>
    <cellStyle name="Standard 12 4 2 5 4 3" xfId="40476"/>
    <cellStyle name="Standard 12 4 2 5 4 4" xfId="53967"/>
    <cellStyle name="Standard 12 4 2 5 5" xfId="16923"/>
    <cellStyle name="Standard 12 4 2 5 6" xfId="30407"/>
    <cellStyle name="Standard 12 4 2 5 7" xfId="43898"/>
    <cellStyle name="Standard 12 4 2 6" xfId="4048"/>
    <cellStyle name="Standard 12 4 2 6 2" xfId="7405"/>
    <cellStyle name="Standard 12 4 2 6 2 2" xfId="20856"/>
    <cellStyle name="Standard 12 4 2 6 2 3" xfId="34340"/>
    <cellStyle name="Standard 12 4 2 6 2 4" xfId="47831"/>
    <cellStyle name="Standard 12 4 2 6 3" xfId="10761"/>
    <cellStyle name="Standard 12 4 2 6 3 2" xfId="24212"/>
    <cellStyle name="Standard 12 4 2 6 3 3" xfId="37696"/>
    <cellStyle name="Standard 12 4 2 6 3 4" xfId="51187"/>
    <cellStyle name="Standard 12 4 2 6 4" xfId="14117"/>
    <cellStyle name="Standard 12 4 2 6 4 2" xfId="27568"/>
    <cellStyle name="Standard 12 4 2 6 4 3" xfId="41052"/>
    <cellStyle name="Standard 12 4 2 6 4 4" xfId="54543"/>
    <cellStyle name="Standard 12 4 2 6 5" xfId="17499"/>
    <cellStyle name="Standard 12 4 2 6 6" xfId="30983"/>
    <cellStyle name="Standard 12 4 2 6 7" xfId="44474"/>
    <cellStyle name="Standard 12 4 2 7" xfId="4598"/>
    <cellStyle name="Standard 12 4 2 7 2" xfId="18049"/>
    <cellStyle name="Standard 12 4 2 7 3" xfId="31533"/>
    <cellStyle name="Standard 12 4 2 7 4" xfId="45024"/>
    <cellStyle name="Standard 12 4 2 8" xfId="7954"/>
    <cellStyle name="Standard 12 4 2 8 2" xfId="21405"/>
    <cellStyle name="Standard 12 4 2 8 3" xfId="34889"/>
    <cellStyle name="Standard 12 4 2 8 4" xfId="48380"/>
    <cellStyle name="Standard 12 4 2 9" xfId="11310"/>
    <cellStyle name="Standard 12 4 2 9 2" xfId="24761"/>
    <cellStyle name="Standard 12 4 2 9 3" xfId="38245"/>
    <cellStyle name="Standard 12 4 2 9 4" xfId="51736"/>
    <cellStyle name="Standard 12 4 3" xfId="1361"/>
    <cellStyle name="Standard 12 4 3 10" xfId="28323"/>
    <cellStyle name="Standard 12 4 3 11" xfId="41814"/>
    <cellStyle name="Standard 12 4 3 2" xfId="1932"/>
    <cellStyle name="Standard 12 4 3 2 2" xfId="3072"/>
    <cellStyle name="Standard 12 4 3 2 2 2" xfId="6433"/>
    <cellStyle name="Standard 12 4 3 2 2 2 2" xfId="19884"/>
    <cellStyle name="Standard 12 4 3 2 2 2 3" xfId="33368"/>
    <cellStyle name="Standard 12 4 3 2 2 2 4" xfId="46859"/>
    <cellStyle name="Standard 12 4 3 2 2 3" xfId="9789"/>
    <cellStyle name="Standard 12 4 3 2 2 3 2" xfId="23240"/>
    <cellStyle name="Standard 12 4 3 2 2 3 3" xfId="36724"/>
    <cellStyle name="Standard 12 4 3 2 2 3 4" xfId="50215"/>
    <cellStyle name="Standard 12 4 3 2 2 4" xfId="13145"/>
    <cellStyle name="Standard 12 4 3 2 2 4 2" xfId="26596"/>
    <cellStyle name="Standard 12 4 3 2 2 4 3" xfId="40080"/>
    <cellStyle name="Standard 12 4 3 2 2 4 4" xfId="53571"/>
    <cellStyle name="Standard 12 4 3 2 2 5" xfId="16527"/>
    <cellStyle name="Standard 12 4 3 2 2 6" xfId="30011"/>
    <cellStyle name="Standard 12 4 3 2 2 7" xfId="43502"/>
    <cellStyle name="Standard 12 4 3 2 3" xfId="5306"/>
    <cellStyle name="Standard 12 4 3 2 3 2" xfId="18757"/>
    <cellStyle name="Standard 12 4 3 2 3 3" xfId="32241"/>
    <cellStyle name="Standard 12 4 3 2 3 4" xfId="45732"/>
    <cellStyle name="Standard 12 4 3 2 4" xfId="8662"/>
    <cellStyle name="Standard 12 4 3 2 4 2" xfId="22113"/>
    <cellStyle name="Standard 12 4 3 2 4 3" xfId="35597"/>
    <cellStyle name="Standard 12 4 3 2 4 4" xfId="49088"/>
    <cellStyle name="Standard 12 4 3 2 5" xfId="12018"/>
    <cellStyle name="Standard 12 4 3 2 5 2" xfId="25469"/>
    <cellStyle name="Standard 12 4 3 2 5 3" xfId="38953"/>
    <cellStyle name="Standard 12 4 3 2 5 4" xfId="52444"/>
    <cellStyle name="Standard 12 4 3 2 6" xfId="15400"/>
    <cellStyle name="Standard 12 4 3 2 7" xfId="28884"/>
    <cellStyle name="Standard 12 4 3 2 8" xfId="42375"/>
    <cellStyle name="Standard 12 4 3 3" xfId="2512"/>
    <cellStyle name="Standard 12 4 3 3 2" xfId="5873"/>
    <cellStyle name="Standard 12 4 3 3 2 2" xfId="19324"/>
    <cellStyle name="Standard 12 4 3 3 2 3" xfId="32808"/>
    <cellStyle name="Standard 12 4 3 3 2 4" xfId="46299"/>
    <cellStyle name="Standard 12 4 3 3 3" xfId="9229"/>
    <cellStyle name="Standard 12 4 3 3 3 2" xfId="22680"/>
    <cellStyle name="Standard 12 4 3 3 3 3" xfId="36164"/>
    <cellStyle name="Standard 12 4 3 3 3 4" xfId="49655"/>
    <cellStyle name="Standard 12 4 3 3 4" xfId="12585"/>
    <cellStyle name="Standard 12 4 3 3 4 2" xfId="26036"/>
    <cellStyle name="Standard 12 4 3 3 4 3" xfId="39520"/>
    <cellStyle name="Standard 12 4 3 3 4 4" xfId="53011"/>
    <cellStyle name="Standard 12 4 3 3 5" xfId="15967"/>
    <cellStyle name="Standard 12 4 3 3 6" xfId="29451"/>
    <cellStyle name="Standard 12 4 3 3 7" xfId="42942"/>
    <cellStyle name="Standard 12 4 3 4" xfId="3617"/>
    <cellStyle name="Standard 12 4 3 4 2" xfId="6978"/>
    <cellStyle name="Standard 12 4 3 4 2 2" xfId="20429"/>
    <cellStyle name="Standard 12 4 3 4 2 3" xfId="33913"/>
    <cellStyle name="Standard 12 4 3 4 2 4" xfId="47404"/>
    <cellStyle name="Standard 12 4 3 4 3" xfId="10334"/>
    <cellStyle name="Standard 12 4 3 4 3 2" xfId="23785"/>
    <cellStyle name="Standard 12 4 3 4 3 3" xfId="37269"/>
    <cellStyle name="Standard 12 4 3 4 3 4" xfId="50760"/>
    <cellStyle name="Standard 12 4 3 4 4" xfId="13690"/>
    <cellStyle name="Standard 12 4 3 4 4 2" xfId="27141"/>
    <cellStyle name="Standard 12 4 3 4 4 3" xfId="40625"/>
    <cellStyle name="Standard 12 4 3 4 4 4" xfId="54116"/>
    <cellStyle name="Standard 12 4 3 4 5" xfId="17072"/>
    <cellStyle name="Standard 12 4 3 4 6" xfId="30556"/>
    <cellStyle name="Standard 12 4 3 4 7" xfId="44047"/>
    <cellStyle name="Standard 12 4 3 5" xfId="4197"/>
    <cellStyle name="Standard 12 4 3 5 2" xfId="7554"/>
    <cellStyle name="Standard 12 4 3 5 2 2" xfId="21005"/>
    <cellStyle name="Standard 12 4 3 5 2 3" xfId="34489"/>
    <cellStyle name="Standard 12 4 3 5 2 4" xfId="47980"/>
    <cellStyle name="Standard 12 4 3 5 3" xfId="10910"/>
    <cellStyle name="Standard 12 4 3 5 3 2" xfId="24361"/>
    <cellStyle name="Standard 12 4 3 5 3 3" xfId="37845"/>
    <cellStyle name="Standard 12 4 3 5 3 4" xfId="51336"/>
    <cellStyle name="Standard 12 4 3 5 4" xfId="14266"/>
    <cellStyle name="Standard 12 4 3 5 4 2" xfId="27717"/>
    <cellStyle name="Standard 12 4 3 5 4 3" xfId="41201"/>
    <cellStyle name="Standard 12 4 3 5 4 4" xfId="54692"/>
    <cellStyle name="Standard 12 4 3 5 5" xfId="17648"/>
    <cellStyle name="Standard 12 4 3 5 6" xfId="31132"/>
    <cellStyle name="Standard 12 4 3 5 7" xfId="44623"/>
    <cellStyle name="Standard 12 4 3 6" xfId="4747"/>
    <cellStyle name="Standard 12 4 3 6 2" xfId="18198"/>
    <cellStyle name="Standard 12 4 3 6 3" xfId="31682"/>
    <cellStyle name="Standard 12 4 3 6 4" xfId="45173"/>
    <cellStyle name="Standard 12 4 3 7" xfId="8103"/>
    <cellStyle name="Standard 12 4 3 7 2" xfId="21554"/>
    <cellStyle name="Standard 12 4 3 7 3" xfId="35038"/>
    <cellStyle name="Standard 12 4 3 7 4" xfId="48529"/>
    <cellStyle name="Standard 12 4 3 8" xfId="11459"/>
    <cellStyle name="Standard 12 4 3 8 2" xfId="24910"/>
    <cellStyle name="Standard 12 4 3 8 3" xfId="38394"/>
    <cellStyle name="Standard 12 4 3 8 4" xfId="51885"/>
    <cellStyle name="Standard 12 4 3 9" xfId="14840"/>
    <cellStyle name="Standard 12 4 4" xfId="1686"/>
    <cellStyle name="Standard 12 4 4 2" xfId="2822"/>
    <cellStyle name="Standard 12 4 4 2 2" xfId="6183"/>
    <cellStyle name="Standard 12 4 4 2 2 2" xfId="19634"/>
    <cellStyle name="Standard 12 4 4 2 2 3" xfId="33118"/>
    <cellStyle name="Standard 12 4 4 2 2 4" xfId="46609"/>
    <cellStyle name="Standard 12 4 4 2 3" xfId="9539"/>
    <cellStyle name="Standard 12 4 4 2 3 2" xfId="22990"/>
    <cellStyle name="Standard 12 4 4 2 3 3" xfId="36474"/>
    <cellStyle name="Standard 12 4 4 2 3 4" xfId="49965"/>
    <cellStyle name="Standard 12 4 4 2 4" xfId="12895"/>
    <cellStyle name="Standard 12 4 4 2 4 2" xfId="26346"/>
    <cellStyle name="Standard 12 4 4 2 4 3" xfId="39830"/>
    <cellStyle name="Standard 12 4 4 2 4 4" xfId="53321"/>
    <cellStyle name="Standard 12 4 4 2 5" xfId="16277"/>
    <cellStyle name="Standard 12 4 4 2 6" xfId="29761"/>
    <cellStyle name="Standard 12 4 4 2 7" xfId="43252"/>
    <cellStyle name="Standard 12 4 4 3" xfId="5056"/>
    <cellStyle name="Standard 12 4 4 3 2" xfId="18507"/>
    <cellStyle name="Standard 12 4 4 3 3" xfId="31991"/>
    <cellStyle name="Standard 12 4 4 3 4" xfId="45482"/>
    <cellStyle name="Standard 12 4 4 4" xfId="8412"/>
    <cellStyle name="Standard 12 4 4 4 2" xfId="21863"/>
    <cellStyle name="Standard 12 4 4 4 3" xfId="35347"/>
    <cellStyle name="Standard 12 4 4 4 4" xfId="48838"/>
    <cellStyle name="Standard 12 4 4 5" xfId="11768"/>
    <cellStyle name="Standard 12 4 4 5 2" xfId="25219"/>
    <cellStyle name="Standard 12 4 4 5 3" xfId="38703"/>
    <cellStyle name="Standard 12 4 4 5 4" xfId="52194"/>
    <cellStyle name="Standard 12 4 4 6" xfId="15150"/>
    <cellStyle name="Standard 12 4 4 7" xfId="28634"/>
    <cellStyle name="Standard 12 4 4 8" xfId="42125"/>
    <cellStyle name="Standard 12 4 5" xfId="2246"/>
    <cellStyle name="Standard 12 4 5 2" xfId="5620"/>
    <cellStyle name="Standard 12 4 5 2 2" xfId="19071"/>
    <cellStyle name="Standard 12 4 5 2 3" xfId="32555"/>
    <cellStyle name="Standard 12 4 5 2 4" xfId="46046"/>
    <cellStyle name="Standard 12 4 5 3" xfId="8976"/>
    <cellStyle name="Standard 12 4 5 3 2" xfId="22427"/>
    <cellStyle name="Standard 12 4 5 3 3" xfId="35911"/>
    <cellStyle name="Standard 12 4 5 3 4" xfId="49402"/>
    <cellStyle name="Standard 12 4 5 4" xfId="12332"/>
    <cellStyle name="Standard 12 4 5 4 2" xfId="25783"/>
    <cellStyle name="Standard 12 4 5 4 3" xfId="39267"/>
    <cellStyle name="Standard 12 4 5 4 4" xfId="52758"/>
    <cellStyle name="Standard 12 4 5 5" xfId="15714"/>
    <cellStyle name="Standard 12 4 5 6" xfId="29198"/>
    <cellStyle name="Standard 12 4 5 7" xfId="42689"/>
    <cellStyle name="Standard 12 4 6" xfId="3364"/>
    <cellStyle name="Standard 12 4 6 2" xfId="6725"/>
    <cellStyle name="Standard 12 4 6 2 2" xfId="20176"/>
    <cellStyle name="Standard 12 4 6 2 3" xfId="33660"/>
    <cellStyle name="Standard 12 4 6 2 4" xfId="47151"/>
    <cellStyle name="Standard 12 4 6 3" xfId="10081"/>
    <cellStyle name="Standard 12 4 6 3 2" xfId="23532"/>
    <cellStyle name="Standard 12 4 6 3 3" xfId="37016"/>
    <cellStyle name="Standard 12 4 6 3 4" xfId="50507"/>
    <cellStyle name="Standard 12 4 6 4" xfId="13437"/>
    <cellStyle name="Standard 12 4 6 4 2" xfId="26888"/>
    <cellStyle name="Standard 12 4 6 4 3" xfId="40372"/>
    <cellStyle name="Standard 12 4 6 4 4" xfId="53863"/>
    <cellStyle name="Standard 12 4 6 5" xfId="16819"/>
    <cellStyle name="Standard 12 4 6 6" xfId="30303"/>
    <cellStyle name="Standard 12 4 6 7" xfId="43794"/>
    <cellStyle name="Standard 12 4 7" xfId="3944"/>
    <cellStyle name="Standard 12 4 7 2" xfId="7301"/>
    <cellStyle name="Standard 12 4 7 2 2" xfId="20752"/>
    <cellStyle name="Standard 12 4 7 2 3" xfId="34236"/>
    <cellStyle name="Standard 12 4 7 2 4" xfId="47727"/>
    <cellStyle name="Standard 12 4 7 3" xfId="10657"/>
    <cellStyle name="Standard 12 4 7 3 2" xfId="24108"/>
    <cellStyle name="Standard 12 4 7 3 3" xfId="37592"/>
    <cellStyle name="Standard 12 4 7 3 4" xfId="51083"/>
    <cellStyle name="Standard 12 4 7 4" xfId="14013"/>
    <cellStyle name="Standard 12 4 7 4 2" xfId="27464"/>
    <cellStyle name="Standard 12 4 7 4 3" xfId="40948"/>
    <cellStyle name="Standard 12 4 7 4 4" xfId="54439"/>
    <cellStyle name="Standard 12 4 7 5" xfId="17395"/>
    <cellStyle name="Standard 12 4 7 6" xfId="30879"/>
    <cellStyle name="Standard 12 4 7 7" xfId="44370"/>
    <cellStyle name="Standard 12 4 8" xfId="4494"/>
    <cellStyle name="Standard 12 4 8 2" xfId="17945"/>
    <cellStyle name="Standard 12 4 8 3" xfId="31429"/>
    <cellStyle name="Standard 12 4 8 4" xfId="44920"/>
    <cellStyle name="Standard 12 4 9" xfId="7850"/>
    <cellStyle name="Standard 12 4 9 2" xfId="21301"/>
    <cellStyle name="Standard 12 4 9 3" xfId="34785"/>
    <cellStyle name="Standard 12 4 9 4" xfId="48276"/>
    <cellStyle name="Standard 12 5" xfId="1303"/>
    <cellStyle name="Standard 12 5 10" xfId="14777"/>
    <cellStyle name="Standard 12 5 11" xfId="28260"/>
    <cellStyle name="Standard 12 5 12" xfId="41751"/>
    <cellStyle name="Standard 12 5 2" xfId="1542"/>
    <cellStyle name="Standard 12 5 2 10" xfId="28510"/>
    <cellStyle name="Standard 12 5 2 11" xfId="42001"/>
    <cellStyle name="Standard 12 5 2 2" xfId="2118"/>
    <cellStyle name="Standard 12 5 2 2 2" xfId="3259"/>
    <cellStyle name="Standard 12 5 2 2 2 2" xfId="6620"/>
    <cellStyle name="Standard 12 5 2 2 2 2 2" xfId="20071"/>
    <cellStyle name="Standard 12 5 2 2 2 2 3" xfId="33555"/>
    <cellStyle name="Standard 12 5 2 2 2 2 4" xfId="47046"/>
    <cellStyle name="Standard 12 5 2 2 2 3" xfId="9976"/>
    <cellStyle name="Standard 12 5 2 2 2 3 2" xfId="23427"/>
    <cellStyle name="Standard 12 5 2 2 2 3 3" xfId="36911"/>
    <cellStyle name="Standard 12 5 2 2 2 3 4" xfId="50402"/>
    <cellStyle name="Standard 12 5 2 2 2 4" xfId="13332"/>
    <cellStyle name="Standard 12 5 2 2 2 4 2" xfId="26783"/>
    <cellStyle name="Standard 12 5 2 2 2 4 3" xfId="40267"/>
    <cellStyle name="Standard 12 5 2 2 2 4 4" xfId="53758"/>
    <cellStyle name="Standard 12 5 2 2 2 5" xfId="16714"/>
    <cellStyle name="Standard 12 5 2 2 2 6" xfId="30198"/>
    <cellStyle name="Standard 12 5 2 2 2 7" xfId="43689"/>
    <cellStyle name="Standard 12 5 2 2 3" xfId="5493"/>
    <cellStyle name="Standard 12 5 2 2 3 2" xfId="18944"/>
    <cellStyle name="Standard 12 5 2 2 3 3" xfId="32428"/>
    <cellStyle name="Standard 12 5 2 2 3 4" xfId="45919"/>
    <cellStyle name="Standard 12 5 2 2 4" xfId="8849"/>
    <cellStyle name="Standard 12 5 2 2 4 2" xfId="22300"/>
    <cellStyle name="Standard 12 5 2 2 4 3" xfId="35784"/>
    <cellStyle name="Standard 12 5 2 2 4 4" xfId="49275"/>
    <cellStyle name="Standard 12 5 2 2 5" xfId="12205"/>
    <cellStyle name="Standard 12 5 2 2 5 2" xfId="25656"/>
    <cellStyle name="Standard 12 5 2 2 5 3" xfId="39140"/>
    <cellStyle name="Standard 12 5 2 2 5 4" xfId="52631"/>
    <cellStyle name="Standard 12 5 2 2 6" xfId="15587"/>
    <cellStyle name="Standard 12 5 2 2 7" xfId="29071"/>
    <cellStyle name="Standard 12 5 2 2 8" xfId="42562"/>
    <cellStyle name="Standard 12 5 2 3" xfId="2699"/>
    <cellStyle name="Standard 12 5 2 3 2" xfId="6060"/>
    <cellStyle name="Standard 12 5 2 3 2 2" xfId="19511"/>
    <cellStyle name="Standard 12 5 2 3 2 3" xfId="32995"/>
    <cellStyle name="Standard 12 5 2 3 2 4" xfId="46486"/>
    <cellStyle name="Standard 12 5 2 3 3" xfId="9416"/>
    <cellStyle name="Standard 12 5 2 3 3 2" xfId="22867"/>
    <cellStyle name="Standard 12 5 2 3 3 3" xfId="36351"/>
    <cellStyle name="Standard 12 5 2 3 3 4" xfId="49842"/>
    <cellStyle name="Standard 12 5 2 3 4" xfId="12772"/>
    <cellStyle name="Standard 12 5 2 3 4 2" xfId="26223"/>
    <cellStyle name="Standard 12 5 2 3 4 3" xfId="39707"/>
    <cellStyle name="Standard 12 5 2 3 4 4" xfId="53198"/>
    <cellStyle name="Standard 12 5 2 3 5" xfId="16154"/>
    <cellStyle name="Standard 12 5 2 3 6" xfId="29638"/>
    <cellStyle name="Standard 12 5 2 3 7" xfId="43129"/>
    <cellStyle name="Standard 12 5 2 4" xfId="3804"/>
    <cellStyle name="Standard 12 5 2 4 2" xfId="7165"/>
    <cellStyle name="Standard 12 5 2 4 2 2" xfId="20616"/>
    <cellStyle name="Standard 12 5 2 4 2 3" xfId="34100"/>
    <cellStyle name="Standard 12 5 2 4 2 4" xfId="47591"/>
    <cellStyle name="Standard 12 5 2 4 3" xfId="10521"/>
    <cellStyle name="Standard 12 5 2 4 3 2" xfId="23972"/>
    <cellStyle name="Standard 12 5 2 4 3 3" xfId="37456"/>
    <cellStyle name="Standard 12 5 2 4 3 4" xfId="50947"/>
    <cellStyle name="Standard 12 5 2 4 4" xfId="13877"/>
    <cellStyle name="Standard 12 5 2 4 4 2" xfId="27328"/>
    <cellStyle name="Standard 12 5 2 4 4 3" xfId="40812"/>
    <cellStyle name="Standard 12 5 2 4 4 4" xfId="54303"/>
    <cellStyle name="Standard 12 5 2 4 5" xfId="17259"/>
    <cellStyle name="Standard 12 5 2 4 6" xfId="30743"/>
    <cellStyle name="Standard 12 5 2 4 7" xfId="44234"/>
    <cellStyle name="Standard 12 5 2 5" xfId="4384"/>
    <cellStyle name="Standard 12 5 2 5 2" xfId="7741"/>
    <cellStyle name="Standard 12 5 2 5 2 2" xfId="21192"/>
    <cellStyle name="Standard 12 5 2 5 2 3" xfId="34676"/>
    <cellStyle name="Standard 12 5 2 5 2 4" xfId="48167"/>
    <cellStyle name="Standard 12 5 2 5 3" xfId="11097"/>
    <cellStyle name="Standard 12 5 2 5 3 2" xfId="24548"/>
    <cellStyle name="Standard 12 5 2 5 3 3" xfId="38032"/>
    <cellStyle name="Standard 12 5 2 5 3 4" xfId="51523"/>
    <cellStyle name="Standard 12 5 2 5 4" xfId="14453"/>
    <cellStyle name="Standard 12 5 2 5 4 2" xfId="27904"/>
    <cellStyle name="Standard 12 5 2 5 4 3" xfId="41388"/>
    <cellStyle name="Standard 12 5 2 5 4 4" xfId="54879"/>
    <cellStyle name="Standard 12 5 2 5 5" xfId="17835"/>
    <cellStyle name="Standard 12 5 2 5 6" xfId="31319"/>
    <cellStyle name="Standard 12 5 2 5 7" xfId="44810"/>
    <cellStyle name="Standard 12 5 2 6" xfId="4934"/>
    <cellStyle name="Standard 12 5 2 6 2" xfId="18385"/>
    <cellStyle name="Standard 12 5 2 6 3" xfId="31869"/>
    <cellStyle name="Standard 12 5 2 6 4" xfId="45360"/>
    <cellStyle name="Standard 12 5 2 7" xfId="8290"/>
    <cellStyle name="Standard 12 5 2 7 2" xfId="21741"/>
    <cellStyle name="Standard 12 5 2 7 3" xfId="35225"/>
    <cellStyle name="Standard 12 5 2 7 4" xfId="48716"/>
    <cellStyle name="Standard 12 5 2 8" xfId="11646"/>
    <cellStyle name="Standard 12 5 2 8 2" xfId="25097"/>
    <cellStyle name="Standard 12 5 2 8 3" xfId="38581"/>
    <cellStyle name="Standard 12 5 2 8 4" xfId="52072"/>
    <cellStyle name="Standard 12 5 2 9" xfId="15027"/>
    <cellStyle name="Standard 12 5 3" xfId="1869"/>
    <cellStyle name="Standard 12 5 3 2" xfId="3009"/>
    <cellStyle name="Standard 12 5 3 2 2" xfId="6370"/>
    <cellStyle name="Standard 12 5 3 2 2 2" xfId="19821"/>
    <cellStyle name="Standard 12 5 3 2 2 3" xfId="33305"/>
    <cellStyle name="Standard 12 5 3 2 2 4" xfId="46796"/>
    <cellStyle name="Standard 12 5 3 2 3" xfId="9726"/>
    <cellStyle name="Standard 12 5 3 2 3 2" xfId="23177"/>
    <cellStyle name="Standard 12 5 3 2 3 3" xfId="36661"/>
    <cellStyle name="Standard 12 5 3 2 3 4" xfId="50152"/>
    <cellStyle name="Standard 12 5 3 2 4" xfId="13082"/>
    <cellStyle name="Standard 12 5 3 2 4 2" xfId="26533"/>
    <cellStyle name="Standard 12 5 3 2 4 3" xfId="40017"/>
    <cellStyle name="Standard 12 5 3 2 4 4" xfId="53508"/>
    <cellStyle name="Standard 12 5 3 2 5" xfId="16464"/>
    <cellStyle name="Standard 12 5 3 2 6" xfId="29948"/>
    <cellStyle name="Standard 12 5 3 2 7" xfId="43439"/>
    <cellStyle name="Standard 12 5 3 3" xfId="5243"/>
    <cellStyle name="Standard 12 5 3 3 2" xfId="18694"/>
    <cellStyle name="Standard 12 5 3 3 3" xfId="32178"/>
    <cellStyle name="Standard 12 5 3 3 4" xfId="45669"/>
    <cellStyle name="Standard 12 5 3 4" xfId="8599"/>
    <cellStyle name="Standard 12 5 3 4 2" xfId="22050"/>
    <cellStyle name="Standard 12 5 3 4 3" xfId="35534"/>
    <cellStyle name="Standard 12 5 3 4 4" xfId="49025"/>
    <cellStyle name="Standard 12 5 3 5" xfId="11955"/>
    <cellStyle name="Standard 12 5 3 5 2" xfId="25406"/>
    <cellStyle name="Standard 12 5 3 5 3" xfId="38890"/>
    <cellStyle name="Standard 12 5 3 5 4" xfId="52381"/>
    <cellStyle name="Standard 12 5 3 6" xfId="15337"/>
    <cellStyle name="Standard 12 5 3 7" xfId="28821"/>
    <cellStyle name="Standard 12 5 3 8" xfId="42312"/>
    <cellStyle name="Standard 12 5 4" xfId="2448"/>
    <cellStyle name="Standard 12 5 4 2" xfId="5810"/>
    <cellStyle name="Standard 12 5 4 2 2" xfId="19261"/>
    <cellStyle name="Standard 12 5 4 2 3" xfId="32745"/>
    <cellStyle name="Standard 12 5 4 2 4" xfId="46236"/>
    <cellStyle name="Standard 12 5 4 3" xfId="9166"/>
    <cellStyle name="Standard 12 5 4 3 2" xfId="22617"/>
    <cellStyle name="Standard 12 5 4 3 3" xfId="36101"/>
    <cellStyle name="Standard 12 5 4 3 4" xfId="49592"/>
    <cellStyle name="Standard 12 5 4 4" xfId="12522"/>
    <cellStyle name="Standard 12 5 4 4 2" xfId="25973"/>
    <cellStyle name="Standard 12 5 4 4 3" xfId="39457"/>
    <cellStyle name="Standard 12 5 4 4 4" xfId="52948"/>
    <cellStyle name="Standard 12 5 4 5" xfId="15904"/>
    <cellStyle name="Standard 12 5 4 6" xfId="29388"/>
    <cellStyle name="Standard 12 5 4 7" xfId="42879"/>
    <cellStyle name="Standard 12 5 5" xfId="3554"/>
    <cellStyle name="Standard 12 5 5 2" xfId="6915"/>
    <cellStyle name="Standard 12 5 5 2 2" xfId="20366"/>
    <cellStyle name="Standard 12 5 5 2 3" xfId="33850"/>
    <cellStyle name="Standard 12 5 5 2 4" xfId="47341"/>
    <cellStyle name="Standard 12 5 5 3" xfId="10271"/>
    <cellStyle name="Standard 12 5 5 3 2" xfId="23722"/>
    <cellStyle name="Standard 12 5 5 3 3" xfId="37206"/>
    <cellStyle name="Standard 12 5 5 3 4" xfId="50697"/>
    <cellStyle name="Standard 12 5 5 4" xfId="13627"/>
    <cellStyle name="Standard 12 5 5 4 2" xfId="27078"/>
    <cellStyle name="Standard 12 5 5 4 3" xfId="40562"/>
    <cellStyle name="Standard 12 5 5 4 4" xfId="54053"/>
    <cellStyle name="Standard 12 5 5 5" xfId="17009"/>
    <cellStyle name="Standard 12 5 5 6" xfId="30493"/>
    <cellStyle name="Standard 12 5 5 7" xfId="43984"/>
    <cellStyle name="Standard 12 5 6" xfId="4134"/>
    <cellStyle name="Standard 12 5 6 2" xfId="7491"/>
    <cellStyle name="Standard 12 5 6 2 2" xfId="20942"/>
    <cellStyle name="Standard 12 5 6 2 3" xfId="34426"/>
    <cellStyle name="Standard 12 5 6 2 4" xfId="47917"/>
    <cellStyle name="Standard 12 5 6 3" xfId="10847"/>
    <cellStyle name="Standard 12 5 6 3 2" xfId="24298"/>
    <cellStyle name="Standard 12 5 6 3 3" xfId="37782"/>
    <cellStyle name="Standard 12 5 6 3 4" xfId="51273"/>
    <cellStyle name="Standard 12 5 6 4" xfId="14203"/>
    <cellStyle name="Standard 12 5 6 4 2" xfId="27654"/>
    <cellStyle name="Standard 12 5 6 4 3" xfId="41138"/>
    <cellStyle name="Standard 12 5 6 4 4" xfId="54629"/>
    <cellStyle name="Standard 12 5 6 5" xfId="17585"/>
    <cellStyle name="Standard 12 5 6 6" xfId="31069"/>
    <cellStyle name="Standard 12 5 6 7" xfId="44560"/>
    <cellStyle name="Standard 12 5 7" xfId="4684"/>
    <cellStyle name="Standard 12 5 7 2" xfId="18135"/>
    <cellStyle name="Standard 12 5 7 3" xfId="31619"/>
    <cellStyle name="Standard 12 5 7 4" xfId="45110"/>
    <cellStyle name="Standard 12 5 8" xfId="8040"/>
    <cellStyle name="Standard 12 5 8 2" xfId="21491"/>
    <cellStyle name="Standard 12 5 8 3" xfId="34975"/>
    <cellStyle name="Standard 12 5 8 4" xfId="48466"/>
    <cellStyle name="Standard 12 5 9" xfId="11396"/>
    <cellStyle name="Standard 12 5 9 2" xfId="24847"/>
    <cellStyle name="Standard 12 5 9 3" xfId="38331"/>
    <cellStyle name="Standard 12 5 9 4" xfId="51822"/>
    <cellStyle name="Standard 12 6" xfId="1007"/>
    <cellStyle name="Standard 13" xfId="236"/>
    <cellStyle name="Standard 13 10" xfId="1643"/>
    <cellStyle name="Standard 13 10 2" xfId="2779"/>
    <cellStyle name="Standard 13 10 2 2" xfId="6140"/>
    <cellStyle name="Standard 13 10 2 2 2" xfId="19591"/>
    <cellStyle name="Standard 13 10 2 2 3" xfId="33075"/>
    <cellStyle name="Standard 13 10 2 2 4" xfId="46566"/>
    <cellStyle name="Standard 13 10 2 3" xfId="9496"/>
    <cellStyle name="Standard 13 10 2 3 2" xfId="22947"/>
    <cellStyle name="Standard 13 10 2 3 3" xfId="36431"/>
    <cellStyle name="Standard 13 10 2 3 4" xfId="49922"/>
    <cellStyle name="Standard 13 10 2 4" xfId="12852"/>
    <cellStyle name="Standard 13 10 2 4 2" xfId="26303"/>
    <cellStyle name="Standard 13 10 2 4 3" xfId="39787"/>
    <cellStyle name="Standard 13 10 2 4 4" xfId="53278"/>
    <cellStyle name="Standard 13 10 2 5" xfId="16234"/>
    <cellStyle name="Standard 13 10 2 6" xfId="29718"/>
    <cellStyle name="Standard 13 10 2 7" xfId="43209"/>
    <cellStyle name="Standard 13 10 3" xfId="5013"/>
    <cellStyle name="Standard 13 10 3 2" xfId="18464"/>
    <cellStyle name="Standard 13 10 3 3" xfId="31948"/>
    <cellStyle name="Standard 13 10 3 4" xfId="45439"/>
    <cellStyle name="Standard 13 10 4" xfId="8369"/>
    <cellStyle name="Standard 13 10 4 2" xfId="21820"/>
    <cellStyle name="Standard 13 10 4 3" xfId="35304"/>
    <cellStyle name="Standard 13 10 4 4" xfId="48795"/>
    <cellStyle name="Standard 13 10 5" xfId="11725"/>
    <cellStyle name="Standard 13 10 5 2" xfId="25176"/>
    <cellStyle name="Standard 13 10 5 3" xfId="38660"/>
    <cellStyle name="Standard 13 10 5 4" xfId="52151"/>
    <cellStyle name="Standard 13 10 6" xfId="15107"/>
    <cellStyle name="Standard 13 10 7" xfId="28591"/>
    <cellStyle name="Standard 13 10 8" xfId="42082"/>
    <cellStyle name="Standard 13 11" xfId="2202"/>
    <cellStyle name="Standard 13 11 2" xfId="5577"/>
    <cellStyle name="Standard 13 11 2 2" xfId="19028"/>
    <cellStyle name="Standard 13 11 2 3" xfId="32512"/>
    <cellStyle name="Standard 13 11 2 4" xfId="46003"/>
    <cellStyle name="Standard 13 11 3" xfId="8933"/>
    <cellStyle name="Standard 13 11 3 2" xfId="22384"/>
    <cellStyle name="Standard 13 11 3 3" xfId="35868"/>
    <cellStyle name="Standard 13 11 3 4" xfId="49359"/>
    <cellStyle name="Standard 13 11 4" xfId="12289"/>
    <cellStyle name="Standard 13 11 4 2" xfId="25740"/>
    <cellStyle name="Standard 13 11 4 3" xfId="39224"/>
    <cellStyle name="Standard 13 11 4 4" xfId="52715"/>
    <cellStyle name="Standard 13 11 5" xfId="15671"/>
    <cellStyle name="Standard 13 11 6" xfId="29155"/>
    <cellStyle name="Standard 13 11 7" xfId="42646"/>
    <cellStyle name="Standard 13 12" xfId="3343"/>
    <cellStyle name="Standard 13 12 2" xfId="6704"/>
    <cellStyle name="Standard 13 12 2 2" xfId="20155"/>
    <cellStyle name="Standard 13 12 2 3" xfId="33639"/>
    <cellStyle name="Standard 13 12 2 4" xfId="47130"/>
    <cellStyle name="Standard 13 12 3" xfId="10060"/>
    <cellStyle name="Standard 13 12 3 2" xfId="23511"/>
    <cellStyle name="Standard 13 12 3 3" xfId="36995"/>
    <cellStyle name="Standard 13 12 3 4" xfId="50486"/>
    <cellStyle name="Standard 13 12 4" xfId="13416"/>
    <cellStyle name="Standard 13 12 4 2" xfId="26867"/>
    <cellStyle name="Standard 13 12 4 3" xfId="40351"/>
    <cellStyle name="Standard 13 12 4 4" xfId="53842"/>
    <cellStyle name="Standard 13 12 5" xfId="16798"/>
    <cellStyle name="Standard 13 12 6" xfId="30282"/>
    <cellStyle name="Standard 13 12 7" xfId="43773"/>
    <cellStyle name="Standard 13 13" xfId="3923"/>
    <cellStyle name="Standard 13 13 2" xfId="7280"/>
    <cellStyle name="Standard 13 13 2 2" xfId="20731"/>
    <cellStyle name="Standard 13 13 2 3" xfId="34215"/>
    <cellStyle name="Standard 13 13 2 4" xfId="47706"/>
    <cellStyle name="Standard 13 13 3" xfId="10636"/>
    <cellStyle name="Standard 13 13 3 2" xfId="24087"/>
    <cellStyle name="Standard 13 13 3 3" xfId="37571"/>
    <cellStyle name="Standard 13 13 3 4" xfId="51062"/>
    <cellStyle name="Standard 13 13 4" xfId="13992"/>
    <cellStyle name="Standard 13 13 4 2" xfId="27443"/>
    <cellStyle name="Standard 13 13 4 3" xfId="40927"/>
    <cellStyle name="Standard 13 13 4 4" xfId="54418"/>
    <cellStyle name="Standard 13 13 5" xfId="17374"/>
    <cellStyle name="Standard 13 13 6" xfId="30858"/>
    <cellStyle name="Standard 13 13 7" xfId="44349"/>
    <cellStyle name="Standard 13 14" xfId="1050"/>
    <cellStyle name="Standard 13 14 2" xfId="14556"/>
    <cellStyle name="Standard 13 14 3" xfId="28021"/>
    <cellStyle name="Standard 13 14 4" xfId="41488"/>
    <cellStyle name="Standard 13 15" xfId="4451"/>
    <cellStyle name="Standard 13 15 2" xfId="17902"/>
    <cellStyle name="Standard 13 15 3" xfId="31386"/>
    <cellStyle name="Standard 13 15 4" xfId="44877"/>
    <cellStyle name="Standard 13 16" xfId="7807"/>
    <cellStyle name="Standard 13 16 2" xfId="21258"/>
    <cellStyle name="Standard 13 16 3" xfId="34742"/>
    <cellStyle name="Standard 13 16 4" xfId="48233"/>
    <cellStyle name="Standard 13 17" xfId="11163"/>
    <cellStyle name="Standard 13 17 2" xfId="24614"/>
    <cellStyle name="Standard 13 17 3" xfId="38098"/>
    <cellStyle name="Standard 13 17 4" xfId="51589"/>
    <cellStyle name="Standard 13 18" xfId="1032"/>
    <cellStyle name="Standard 13 19" xfId="14539"/>
    <cellStyle name="Standard 13 2" xfId="626"/>
    <cellStyle name="Standard 13 2 2" xfId="684"/>
    <cellStyle name="Standard 13 20" xfId="27992"/>
    <cellStyle name="Standard 13 21" xfId="41459"/>
    <cellStyle name="Standard 13 22" xfId="1017"/>
    <cellStyle name="Standard 13 3" xfId="633"/>
    <cellStyle name="Standard 13 4" xfId="608"/>
    <cellStyle name="Standard 13 5" xfId="469"/>
    <cellStyle name="Standard 13 6" xfId="1218"/>
    <cellStyle name="Standard 13 6 10" xfId="14682"/>
    <cellStyle name="Standard 13 6 11" xfId="28165"/>
    <cellStyle name="Standard 13 6 12" xfId="41656"/>
    <cellStyle name="Standard 13 6 2" xfId="1450"/>
    <cellStyle name="Standard 13 6 2 10" xfId="28415"/>
    <cellStyle name="Standard 13 6 2 11" xfId="41906"/>
    <cellStyle name="Standard 13 6 2 2" xfId="2024"/>
    <cellStyle name="Standard 13 6 2 2 2" xfId="3164"/>
    <cellStyle name="Standard 13 6 2 2 2 2" xfId="6525"/>
    <cellStyle name="Standard 13 6 2 2 2 2 2" xfId="19976"/>
    <cellStyle name="Standard 13 6 2 2 2 2 3" xfId="33460"/>
    <cellStyle name="Standard 13 6 2 2 2 2 4" xfId="46951"/>
    <cellStyle name="Standard 13 6 2 2 2 3" xfId="9881"/>
    <cellStyle name="Standard 13 6 2 2 2 3 2" xfId="23332"/>
    <cellStyle name="Standard 13 6 2 2 2 3 3" xfId="36816"/>
    <cellStyle name="Standard 13 6 2 2 2 3 4" xfId="50307"/>
    <cellStyle name="Standard 13 6 2 2 2 4" xfId="13237"/>
    <cellStyle name="Standard 13 6 2 2 2 4 2" xfId="26688"/>
    <cellStyle name="Standard 13 6 2 2 2 4 3" xfId="40172"/>
    <cellStyle name="Standard 13 6 2 2 2 4 4" xfId="53663"/>
    <cellStyle name="Standard 13 6 2 2 2 5" xfId="16619"/>
    <cellStyle name="Standard 13 6 2 2 2 6" xfId="30103"/>
    <cellStyle name="Standard 13 6 2 2 2 7" xfId="43594"/>
    <cellStyle name="Standard 13 6 2 2 3" xfId="5398"/>
    <cellStyle name="Standard 13 6 2 2 3 2" xfId="18849"/>
    <cellStyle name="Standard 13 6 2 2 3 3" xfId="32333"/>
    <cellStyle name="Standard 13 6 2 2 3 4" xfId="45824"/>
    <cellStyle name="Standard 13 6 2 2 4" xfId="8754"/>
    <cellStyle name="Standard 13 6 2 2 4 2" xfId="22205"/>
    <cellStyle name="Standard 13 6 2 2 4 3" xfId="35689"/>
    <cellStyle name="Standard 13 6 2 2 4 4" xfId="49180"/>
    <cellStyle name="Standard 13 6 2 2 5" xfId="12110"/>
    <cellStyle name="Standard 13 6 2 2 5 2" xfId="25561"/>
    <cellStyle name="Standard 13 6 2 2 5 3" xfId="39045"/>
    <cellStyle name="Standard 13 6 2 2 5 4" xfId="52536"/>
    <cellStyle name="Standard 13 6 2 2 6" xfId="15492"/>
    <cellStyle name="Standard 13 6 2 2 7" xfId="28976"/>
    <cellStyle name="Standard 13 6 2 2 8" xfId="42467"/>
    <cellStyle name="Standard 13 6 2 3" xfId="2604"/>
    <cellStyle name="Standard 13 6 2 3 2" xfId="5965"/>
    <cellStyle name="Standard 13 6 2 3 2 2" xfId="19416"/>
    <cellStyle name="Standard 13 6 2 3 2 3" xfId="32900"/>
    <cellStyle name="Standard 13 6 2 3 2 4" xfId="46391"/>
    <cellStyle name="Standard 13 6 2 3 3" xfId="9321"/>
    <cellStyle name="Standard 13 6 2 3 3 2" xfId="22772"/>
    <cellStyle name="Standard 13 6 2 3 3 3" xfId="36256"/>
    <cellStyle name="Standard 13 6 2 3 3 4" xfId="49747"/>
    <cellStyle name="Standard 13 6 2 3 4" xfId="12677"/>
    <cellStyle name="Standard 13 6 2 3 4 2" xfId="26128"/>
    <cellStyle name="Standard 13 6 2 3 4 3" xfId="39612"/>
    <cellStyle name="Standard 13 6 2 3 4 4" xfId="53103"/>
    <cellStyle name="Standard 13 6 2 3 5" xfId="16059"/>
    <cellStyle name="Standard 13 6 2 3 6" xfId="29543"/>
    <cellStyle name="Standard 13 6 2 3 7" xfId="43034"/>
    <cellStyle name="Standard 13 6 2 4" xfId="3709"/>
    <cellStyle name="Standard 13 6 2 4 2" xfId="7070"/>
    <cellStyle name="Standard 13 6 2 4 2 2" xfId="20521"/>
    <cellStyle name="Standard 13 6 2 4 2 3" xfId="34005"/>
    <cellStyle name="Standard 13 6 2 4 2 4" xfId="47496"/>
    <cellStyle name="Standard 13 6 2 4 3" xfId="10426"/>
    <cellStyle name="Standard 13 6 2 4 3 2" xfId="23877"/>
    <cellStyle name="Standard 13 6 2 4 3 3" xfId="37361"/>
    <cellStyle name="Standard 13 6 2 4 3 4" xfId="50852"/>
    <cellStyle name="Standard 13 6 2 4 4" xfId="13782"/>
    <cellStyle name="Standard 13 6 2 4 4 2" xfId="27233"/>
    <cellStyle name="Standard 13 6 2 4 4 3" xfId="40717"/>
    <cellStyle name="Standard 13 6 2 4 4 4" xfId="54208"/>
    <cellStyle name="Standard 13 6 2 4 5" xfId="17164"/>
    <cellStyle name="Standard 13 6 2 4 6" xfId="30648"/>
    <cellStyle name="Standard 13 6 2 4 7" xfId="44139"/>
    <cellStyle name="Standard 13 6 2 5" xfId="4289"/>
    <cellStyle name="Standard 13 6 2 5 2" xfId="7646"/>
    <cellStyle name="Standard 13 6 2 5 2 2" xfId="21097"/>
    <cellStyle name="Standard 13 6 2 5 2 3" xfId="34581"/>
    <cellStyle name="Standard 13 6 2 5 2 4" xfId="48072"/>
    <cellStyle name="Standard 13 6 2 5 3" xfId="11002"/>
    <cellStyle name="Standard 13 6 2 5 3 2" xfId="24453"/>
    <cellStyle name="Standard 13 6 2 5 3 3" xfId="37937"/>
    <cellStyle name="Standard 13 6 2 5 3 4" xfId="51428"/>
    <cellStyle name="Standard 13 6 2 5 4" xfId="14358"/>
    <cellStyle name="Standard 13 6 2 5 4 2" xfId="27809"/>
    <cellStyle name="Standard 13 6 2 5 4 3" xfId="41293"/>
    <cellStyle name="Standard 13 6 2 5 4 4" xfId="54784"/>
    <cellStyle name="Standard 13 6 2 5 5" xfId="17740"/>
    <cellStyle name="Standard 13 6 2 5 6" xfId="31224"/>
    <cellStyle name="Standard 13 6 2 5 7" xfId="44715"/>
    <cellStyle name="Standard 13 6 2 6" xfId="4839"/>
    <cellStyle name="Standard 13 6 2 6 2" xfId="18290"/>
    <cellStyle name="Standard 13 6 2 6 3" xfId="31774"/>
    <cellStyle name="Standard 13 6 2 6 4" xfId="45265"/>
    <cellStyle name="Standard 13 6 2 7" xfId="8195"/>
    <cellStyle name="Standard 13 6 2 7 2" xfId="21646"/>
    <cellStyle name="Standard 13 6 2 7 3" xfId="35130"/>
    <cellStyle name="Standard 13 6 2 7 4" xfId="48621"/>
    <cellStyle name="Standard 13 6 2 8" xfId="11551"/>
    <cellStyle name="Standard 13 6 2 8 2" xfId="25002"/>
    <cellStyle name="Standard 13 6 2 8 3" xfId="38486"/>
    <cellStyle name="Standard 13 6 2 8 4" xfId="51977"/>
    <cellStyle name="Standard 13 6 2 9" xfId="14932"/>
    <cellStyle name="Standard 13 6 3" xfId="1775"/>
    <cellStyle name="Standard 13 6 3 2" xfId="2914"/>
    <cellStyle name="Standard 13 6 3 2 2" xfId="6275"/>
    <cellStyle name="Standard 13 6 3 2 2 2" xfId="19726"/>
    <cellStyle name="Standard 13 6 3 2 2 3" xfId="33210"/>
    <cellStyle name="Standard 13 6 3 2 2 4" xfId="46701"/>
    <cellStyle name="Standard 13 6 3 2 3" xfId="9631"/>
    <cellStyle name="Standard 13 6 3 2 3 2" xfId="23082"/>
    <cellStyle name="Standard 13 6 3 2 3 3" xfId="36566"/>
    <cellStyle name="Standard 13 6 3 2 3 4" xfId="50057"/>
    <cellStyle name="Standard 13 6 3 2 4" xfId="12987"/>
    <cellStyle name="Standard 13 6 3 2 4 2" xfId="26438"/>
    <cellStyle name="Standard 13 6 3 2 4 3" xfId="39922"/>
    <cellStyle name="Standard 13 6 3 2 4 4" xfId="53413"/>
    <cellStyle name="Standard 13 6 3 2 5" xfId="16369"/>
    <cellStyle name="Standard 13 6 3 2 6" xfId="29853"/>
    <cellStyle name="Standard 13 6 3 2 7" xfId="43344"/>
    <cellStyle name="Standard 13 6 3 3" xfId="5148"/>
    <cellStyle name="Standard 13 6 3 3 2" xfId="18599"/>
    <cellStyle name="Standard 13 6 3 3 3" xfId="32083"/>
    <cellStyle name="Standard 13 6 3 3 4" xfId="45574"/>
    <cellStyle name="Standard 13 6 3 4" xfId="8504"/>
    <cellStyle name="Standard 13 6 3 4 2" xfId="21955"/>
    <cellStyle name="Standard 13 6 3 4 3" xfId="35439"/>
    <cellStyle name="Standard 13 6 3 4 4" xfId="48930"/>
    <cellStyle name="Standard 13 6 3 5" xfId="11860"/>
    <cellStyle name="Standard 13 6 3 5 2" xfId="25311"/>
    <cellStyle name="Standard 13 6 3 5 3" xfId="38795"/>
    <cellStyle name="Standard 13 6 3 5 4" xfId="52286"/>
    <cellStyle name="Standard 13 6 3 6" xfId="15242"/>
    <cellStyle name="Standard 13 6 3 7" xfId="28726"/>
    <cellStyle name="Standard 13 6 3 8" xfId="42217"/>
    <cellStyle name="Standard 13 6 4" xfId="2353"/>
    <cellStyle name="Standard 13 6 4 2" xfId="5715"/>
    <cellStyle name="Standard 13 6 4 2 2" xfId="19166"/>
    <cellStyle name="Standard 13 6 4 2 3" xfId="32650"/>
    <cellStyle name="Standard 13 6 4 2 4" xfId="46141"/>
    <cellStyle name="Standard 13 6 4 3" xfId="9071"/>
    <cellStyle name="Standard 13 6 4 3 2" xfId="22522"/>
    <cellStyle name="Standard 13 6 4 3 3" xfId="36006"/>
    <cellStyle name="Standard 13 6 4 3 4" xfId="49497"/>
    <cellStyle name="Standard 13 6 4 4" xfId="12427"/>
    <cellStyle name="Standard 13 6 4 4 2" xfId="25878"/>
    <cellStyle name="Standard 13 6 4 4 3" xfId="39362"/>
    <cellStyle name="Standard 13 6 4 4 4" xfId="52853"/>
    <cellStyle name="Standard 13 6 4 5" xfId="15809"/>
    <cellStyle name="Standard 13 6 4 6" xfId="29293"/>
    <cellStyle name="Standard 13 6 4 7" xfId="42784"/>
    <cellStyle name="Standard 13 6 5" xfId="3459"/>
    <cellStyle name="Standard 13 6 5 2" xfId="6820"/>
    <cellStyle name="Standard 13 6 5 2 2" xfId="20271"/>
    <cellStyle name="Standard 13 6 5 2 3" xfId="33755"/>
    <cellStyle name="Standard 13 6 5 2 4" xfId="47246"/>
    <cellStyle name="Standard 13 6 5 3" xfId="10176"/>
    <cellStyle name="Standard 13 6 5 3 2" xfId="23627"/>
    <cellStyle name="Standard 13 6 5 3 3" xfId="37111"/>
    <cellStyle name="Standard 13 6 5 3 4" xfId="50602"/>
    <cellStyle name="Standard 13 6 5 4" xfId="13532"/>
    <cellStyle name="Standard 13 6 5 4 2" xfId="26983"/>
    <cellStyle name="Standard 13 6 5 4 3" xfId="40467"/>
    <cellStyle name="Standard 13 6 5 4 4" xfId="53958"/>
    <cellStyle name="Standard 13 6 5 5" xfId="16914"/>
    <cellStyle name="Standard 13 6 5 6" xfId="30398"/>
    <cellStyle name="Standard 13 6 5 7" xfId="43889"/>
    <cellStyle name="Standard 13 6 6" xfId="4039"/>
    <cellStyle name="Standard 13 6 6 2" xfId="7396"/>
    <cellStyle name="Standard 13 6 6 2 2" xfId="20847"/>
    <cellStyle name="Standard 13 6 6 2 3" xfId="34331"/>
    <cellStyle name="Standard 13 6 6 2 4" xfId="47822"/>
    <cellStyle name="Standard 13 6 6 3" xfId="10752"/>
    <cellStyle name="Standard 13 6 6 3 2" xfId="24203"/>
    <cellStyle name="Standard 13 6 6 3 3" xfId="37687"/>
    <cellStyle name="Standard 13 6 6 3 4" xfId="51178"/>
    <cellStyle name="Standard 13 6 6 4" xfId="14108"/>
    <cellStyle name="Standard 13 6 6 4 2" xfId="27559"/>
    <cellStyle name="Standard 13 6 6 4 3" xfId="41043"/>
    <cellStyle name="Standard 13 6 6 4 4" xfId="54534"/>
    <cellStyle name="Standard 13 6 6 5" xfId="17490"/>
    <cellStyle name="Standard 13 6 6 6" xfId="30974"/>
    <cellStyle name="Standard 13 6 6 7" xfId="44465"/>
    <cellStyle name="Standard 13 6 7" xfId="4589"/>
    <cellStyle name="Standard 13 6 7 2" xfId="18040"/>
    <cellStyle name="Standard 13 6 7 3" xfId="31524"/>
    <cellStyle name="Standard 13 6 7 4" xfId="45015"/>
    <cellStyle name="Standard 13 6 8" xfId="7945"/>
    <cellStyle name="Standard 13 6 8 2" xfId="21396"/>
    <cellStyle name="Standard 13 6 8 3" xfId="34880"/>
    <cellStyle name="Standard 13 6 8 4" xfId="48371"/>
    <cellStyle name="Standard 13 6 9" xfId="11301"/>
    <cellStyle name="Standard 13 6 9 2" xfId="24752"/>
    <cellStyle name="Standard 13 6 9 3" xfId="38236"/>
    <cellStyle name="Standard 13 6 9 4" xfId="51727"/>
    <cellStyle name="Standard 13 7" xfId="1340"/>
    <cellStyle name="Standard 13 7 10" xfId="28302"/>
    <cellStyle name="Standard 13 7 11" xfId="41793"/>
    <cellStyle name="Standard 13 7 2" xfId="1911"/>
    <cellStyle name="Standard 13 7 2 2" xfId="3051"/>
    <cellStyle name="Standard 13 7 2 2 2" xfId="6412"/>
    <cellStyle name="Standard 13 7 2 2 2 2" xfId="19863"/>
    <cellStyle name="Standard 13 7 2 2 2 3" xfId="33347"/>
    <cellStyle name="Standard 13 7 2 2 2 4" xfId="46838"/>
    <cellStyle name="Standard 13 7 2 2 3" xfId="9768"/>
    <cellStyle name="Standard 13 7 2 2 3 2" xfId="23219"/>
    <cellStyle name="Standard 13 7 2 2 3 3" xfId="36703"/>
    <cellStyle name="Standard 13 7 2 2 3 4" xfId="50194"/>
    <cellStyle name="Standard 13 7 2 2 4" xfId="13124"/>
    <cellStyle name="Standard 13 7 2 2 4 2" xfId="26575"/>
    <cellStyle name="Standard 13 7 2 2 4 3" xfId="40059"/>
    <cellStyle name="Standard 13 7 2 2 4 4" xfId="53550"/>
    <cellStyle name="Standard 13 7 2 2 5" xfId="16506"/>
    <cellStyle name="Standard 13 7 2 2 6" xfId="29990"/>
    <cellStyle name="Standard 13 7 2 2 7" xfId="43481"/>
    <cellStyle name="Standard 13 7 2 3" xfId="5285"/>
    <cellStyle name="Standard 13 7 2 3 2" xfId="18736"/>
    <cellStyle name="Standard 13 7 2 3 3" xfId="32220"/>
    <cellStyle name="Standard 13 7 2 3 4" xfId="45711"/>
    <cellStyle name="Standard 13 7 2 4" xfId="8641"/>
    <cellStyle name="Standard 13 7 2 4 2" xfId="22092"/>
    <cellStyle name="Standard 13 7 2 4 3" xfId="35576"/>
    <cellStyle name="Standard 13 7 2 4 4" xfId="49067"/>
    <cellStyle name="Standard 13 7 2 5" xfId="11997"/>
    <cellStyle name="Standard 13 7 2 5 2" xfId="25448"/>
    <cellStyle name="Standard 13 7 2 5 3" xfId="38932"/>
    <cellStyle name="Standard 13 7 2 5 4" xfId="52423"/>
    <cellStyle name="Standard 13 7 2 6" xfId="15379"/>
    <cellStyle name="Standard 13 7 2 7" xfId="28863"/>
    <cellStyle name="Standard 13 7 2 8" xfId="42354"/>
    <cellStyle name="Standard 13 7 3" xfId="2491"/>
    <cellStyle name="Standard 13 7 3 2" xfId="5852"/>
    <cellStyle name="Standard 13 7 3 2 2" xfId="19303"/>
    <cellStyle name="Standard 13 7 3 2 3" xfId="32787"/>
    <cellStyle name="Standard 13 7 3 2 4" xfId="46278"/>
    <cellStyle name="Standard 13 7 3 3" xfId="9208"/>
    <cellStyle name="Standard 13 7 3 3 2" xfId="22659"/>
    <cellStyle name="Standard 13 7 3 3 3" xfId="36143"/>
    <cellStyle name="Standard 13 7 3 3 4" xfId="49634"/>
    <cellStyle name="Standard 13 7 3 4" xfId="12564"/>
    <cellStyle name="Standard 13 7 3 4 2" xfId="26015"/>
    <cellStyle name="Standard 13 7 3 4 3" xfId="39499"/>
    <cellStyle name="Standard 13 7 3 4 4" xfId="52990"/>
    <cellStyle name="Standard 13 7 3 5" xfId="15946"/>
    <cellStyle name="Standard 13 7 3 6" xfId="29430"/>
    <cellStyle name="Standard 13 7 3 7" xfId="42921"/>
    <cellStyle name="Standard 13 7 4" xfId="3596"/>
    <cellStyle name="Standard 13 7 4 2" xfId="6957"/>
    <cellStyle name="Standard 13 7 4 2 2" xfId="20408"/>
    <cellStyle name="Standard 13 7 4 2 3" xfId="33892"/>
    <cellStyle name="Standard 13 7 4 2 4" xfId="47383"/>
    <cellStyle name="Standard 13 7 4 3" xfId="10313"/>
    <cellStyle name="Standard 13 7 4 3 2" xfId="23764"/>
    <cellStyle name="Standard 13 7 4 3 3" xfId="37248"/>
    <cellStyle name="Standard 13 7 4 3 4" xfId="50739"/>
    <cellStyle name="Standard 13 7 4 4" xfId="13669"/>
    <cellStyle name="Standard 13 7 4 4 2" xfId="27120"/>
    <cellStyle name="Standard 13 7 4 4 3" xfId="40604"/>
    <cellStyle name="Standard 13 7 4 4 4" xfId="54095"/>
    <cellStyle name="Standard 13 7 4 5" xfId="17051"/>
    <cellStyle name="Standard 13 7 4 6" xfId="30535"/>
    <cellStyle name="Standard 13 7 4 7" xfId="44026"/>
    <cellStyle name="Standard 13 7 5" xfId="4176"/>
    <cellStyle name="Standard 13 7 5 2" xfId="7533"/>
    <cellStyle name="Standard 13 7 5 2 2" xfId="20984"/>
    <cellStyle name="Standard 13 7 5 2 3" xfId="34468"/>
    <cellStyle name="Standard 13 7 5 2 4" xfId="47959"/>
    <cellStyle name="Standard 13 7 5 3" xfId="10889"/>
    <cellStyle name="Standard 13 7 5 3 2" xfId="24340"/>
    <cellStyle name="Standard 13 7 5 3 3" xfId="37824"/>
    <cellStyle name="Standard 13 7 5 3 4" xfId="51315"/>
    <cellStyle name="Standard 13 7 5 4" xfId="14245"/>
    <cellStyle name="Standard 13 7 5 4 2" xfId="27696"/>
    <cellStyle name="Standard 13 7 5 4 3" xfId="41180"/>
    <cellStyle name="Standard 13 7 5 4 4" xfId="54671"/>
    <cellStyle name="Standard 13 7 5 5" xfId="17627"/>
    <cellStyle name="Standard 13 7 5 6" xfId="31111"/>
    <cellStyle name="Standard 13 7 5 7" xfId="44602"/>
    <cellStyle name="Standard 13 7 6" xfId="4726"/>
    <cellStyle name="Standard 13 7 6 2" xfId="18177"/>
    <cellStyle name="Standard 13 7 6 3" xfId="31661"/>
    <cellStyle name="Standard 13 7 6 4" xfId="45152"/>
    <cellStyle name="Standard 13 7 7" xfId="8082"/>
    <cellStyle name="Standard 13 7 7 2" xfId="21533"/>
    <cellStyle name="Standard 13 7 7 3" xfId="35017"/>
    <cellStyle name="Standard 13 7 7 4" xfId="48508"/>
    <cellStyle name="Standard 13 7 8" xfId="11438"/>
    <cellStyle name="Standard 13 7 8 2" xfId="24889"/>
    <cellStyle name="Standard 13 7 8 3" xfId="38373"/>
    <cellStyle name="Standard 13 7 8 4" xfId="51864"/>
    <cellStyle name="Standard 13 7 9" xfId="14819"/>
    <cellStyle name="Standard 13 8" xfId="1081"/>
    <cellStyle name="Standard 13 8 2" xfId="1677"/>
    <cellStyle name="Standard 13 8 2 2" xfId="2813"/>
    <cellStyle name="Standard 13 8 2 2 2" xfId="6174"/>
    <cellStyle name="Standard 13 8 2 2 2 2" xfId="19625"/>
    <cellStyle name="Standard 13 8 2 2 2 3" xfId="33109"/>
    <cellStyle name="Standard 13 8 2 2 2 4" xfId="46600"/>
    <cellStyle name="Standard 13 8 2 2 3" xfId="9530"/>
    <cellStyle name="Standard 13 8 2 2 3 2" xfId="22981"/>
    <cellStyle name="Standard 13 8 2 2 3 3" xfId="36465"/>
    <cellStyle name="Standard 13 8 2 2 3 4" xfId="49956"/>
    <cellStyle name="Standard 13 8 2 2 4" xfId="12886"/>
    <cellStyle name="Standard 13 8 2 2 4 2" xfId="26337"/>
    <cellStyle name="Standard 13 8 2 2 4 3" xfId="39821"/>
    <cellStyle name="Standard 13 8 2 2 4 4" xfId="53312"/>
    <cellStyle name="Standard 13 8 2 2 5" xfId="16268"/>
    <cellStyle name="Standard 13 8 2 2 6" xfId="29752"/>
    <cellStyle name="Standard 13 8 2 2 7" xfId="43243"/>
    <cellStyle name="Standard 13 8 2 3" xfId="5047"/>
    <cellStyle name="Standard 13 8 2 3 2" xfId="18498"/>
    <cellStyle name="Standard 13 8 2 3 3" xfId="31982"/>
    <cellStyle name="Standard 13 8 2 3 4" xfId="45473"/>
    <cellStyle name="Standard 13 8 2 4" xfId="8403"/>
    <cellStyle name="Standard 13 8 2 4 2" xfId="21854"/>
    <cellStyle name="Standard 13 8 2 4 3" xfId="35338"/>
    <cellStyle name="Standard 13 8 2 4 4" xfId="48829"/>
    <cellStyle name="Standard 13 8 2 5" xfId="11759"/>
    <cellStyle name="Standard 13 8 2 5 2" xfId="25210"/>
    <cellStyle name="Standard 13 8 2 5 3" xfId="38694"/>
    <cellStyle name="Standard 13 8 2 5 4" xfId="52185"/>
    <cellStyle name="Standard 13 8 2 6" xfId="15141"/>
    <cellStyle name="Standard 13 8 2 7" xfId="28625"/>
    <cellStyle name="Standard 13 8 2 8" xfId="42116"/>
    <cellStyle name="Standard 13 8 3" xfId="2237"/>
    <cellStyle name="Standard 13 8 3 2" xfId="5611"/>
    <cellStyle name="Standard 13 8 3 2 2" xfId="19062"/>
    <cellStyle name="Standard 13 8 3 2 3" xfId="32546"/>
    <cellStyle name="Standard 13 8 3 2 4" xfId="46037"/>
    <cellStyle name="Standard 13 8 3 3" xfId="8967"/>
    <cellStyle name="Standard 13 8 3 3 2" xfId="22418"/>
    <cellStyle name="Standard 13 8 3 3 3" xfId="35902"/>
    <cellStyle name="Standard 13 8 3 3 4" xfId="49393"/>
    <cellStyle name="Standard 13 8 3 4" xfId="12323"/>
    <cellStyle name="Standard 13 8 3 4 2" xfId="25774"/>
    <cellStyle name="Standard 13 8 3 4 3" xfId="39258"/>
    <cellStyle name="Standard 13 8 3 4 4" xfId="52749"/>
    <cellStyle name="Standard 13 8 3 5" xfId="15705"/>
    <cellStyle name="Standard 13 8 3 6" xfId="29189"/>
    <cellStyle name="Standard 13 8 3 7" xfId="42680"/>
    <cellStyle name="Standard 13 8 4" xfId="4485"/>
    <cellStyle name="Standard 13 8 4 2" xfId="17936"/>
    <cellStyle name="Standard 13 8 4 3" xfId="31420"/>
    <cellStyle name="Standard 13 8 4 4" xfId="44911"/>
    <cellStyle name="Standard 13 8 5" xfId="7841"/>
    <cellStyle name="Standard 13 8 5 2" xfId="21292"/>
    <cellStyle name="Standard 13 8 5 3" xfId="34776"/>
    <cellStyle name="Standard 13 8 5 4" xfId="48267"/>
    <cellStyle name="Standard 13 8 6" xfId="11197"/>
    <cellStyle name="Standard 13 8 6 2" xfId="24648"/>
    <cellStyle name="Standard 13 8 6 3" xfId="38132"/>
    <cellStyle name="Standard 13 8 6 4" xfId="51623"/>
    <cellStyle name="Standard 13 8 7" xfId="14578"/>
    <cellStyle name="Standard 13 8 8" xfId="28043"/>
    <cellStyle name="Standard 13 8 9" xfId="41510"/>
    <cellStyle name="Standard 13 9" xfId="1069"/>
    <cellStyle name="Standard 13 9 2" xfId="1666"/>
    <cellStyle name="Standard 13 9 2 2" xfId="2802"/>
    <cellStyle name="Standard 13 9 2 2 2" xfId="6163"/>
    <cellStyle name="Standard 13 9 2 2 2 2" xfId="19614"/>
    <cellStyle name="Standard 13 9 2 2 2 3" xfId="33098"/>
    <cellStyle name="Standard 13 9 2 2 2 4" xfId="46589"/>
    <cellStyle name="Standard 13 9 2 2 3" xfId="9519"/>
    <cellStyle name="Standard 13 9 2 2 3 2" xfId="22970"/>
    <cellStyle name="Standard 13 9 2 2 3 3" xfId="36454"/>
    <cellStyle name="Standard 13 9 2 2 3 4" xfId="49945"/>
    <cellStyle name="Standard 13 9 2 2 4" xfId="12875"/>
    <cellStyle name="Standard 13 9 2 2 4 2" xfId="26326"/>
    <cellStyle name="Standard 13 9 2 2 4 3" xfId="39810"/>
    <cellStyle name="Standard 13 9 2 2 4 4" xfId="53301"/>
    <cellStyle name="Standard 13 9 2 2 5" xfId="16257"/>
    <cellStyle name="Standard 13 9 2 2 6" xfId="29741"/>
    <cellStyle name="Standard 13 9 2 2 7" xfId="43232"/>
    <cellStyle name="Standard 13 9 2 3" xfId="5036"/>
    <cellStyle name="Standard 13 9 2 3 2" xfId="18487"/>
    <cellStyle name="Standard 13 9 2 3 3" xfId="31971"/>
    <cellStyle name="Standard 13 9 2 3 4" xfId="45462"/>
    <cellStyle name="Standard 13 9 2 4" xfId="8392"/>
    <cellStyle name="Standard 13 9 2 4 2" xfId="21843"/>
    <cellStyle name="Standard 13 9 2 4 3" xfId="35327"/>
    <cellStyle name="Standard 13 9 2 4 4" xfId="48818"/>
    <cellStyle name="Standard 13 9 2 5" xfId="11748"/>
    <cellStyle name="Standard 13 9 2 5 2" xfId="25199"/>
    <cellStyle name="Standard 13 9 2 5 3" xfId="38683"/>
    <cellStyle name="Standard 13 9 2 5 4" xfId="52174"/>
    <cellStyle name="Standard 13 9 2 6" xfId="15130"/>
    <cellStyle name="Standard 13 9 2 7" xfId="28614"/>
    <cellStyle name="Standard 13 9 2 8" xfId="42105"/>
    <cellStyle name="Standard 13 9 3" xfId="2225"/>
    <cellStyle name="Standard 13 9 3 2" xfId="5600"/>
    <cellStyle name="Standard 13 9 3 2 2" xfId="19051"/>
    <cellStyle name="Standard 13 9 3 2 3" xfId="32535"/>
    <cellStyle name="Standard 13 9 3 2 4" xfId="46026"/>
    <cellStyle name="Standard 13 9 3 3" xfId="8956"/>
    <cellStyle name="Standard 13 9 3 3 2" xfId="22407"/>
    <cellStyle name="Standard 13 9 3 3 3" xfId="35891"/>
    <cellStyle name="Standard 13 9 3 3 4" xfId="49382"/>
    <cellStyle name="Standard 13 9 3 4" xfId="12312"/>
    <cellStyle name="Standard 13 9 3 4 2" xfId="25763"/>
    <cellStyle name="Standard 13 9 3 4 3" xfId="39247"/>
    <cellStyle name="Standard 13 9 3 4 4" xfId="52738"/>
    <cellStyle name="Standard 13 9 3 5" xfId="15694"/>
    <cellStyle name="Standard 13 9 3 6" xfId="29178"/>
    <cellStyle name="Standard 13 9 3 7" xfId="42669"/>
    <cellStyle name="Standard 13 9 4" xfId="4474"/>
    <cellStyle name="Standard 13 9 4 2" xfId="17925"/>
    <cellStyle name="Standard 13 9 4 3" xfId="31409"/>
    <cellStyle name="Standard 13 9 4 4" xfId="44900"/>
    <cellStyle name="Standard 13 9 5" xfId="7830"/>
    <cellStyle name="Standard 13 9 5 2" xfId="21281"/>
    <cellStyle name="Standard 13 9 5 3" xfId="34765"/>
    <cellStyle name="Standard 13 9 5 4" xfId="48256"/>
    <cellStyle name="Standard 13 9 6" xfId="11186"/>
    <cellStyle name="Standard 13 9 6 2" xfId="24637"/>
    <cellStyle name="Standard 13 9 6 3" xfId="38121"/>
    <cellStyle name="Standard 13 9 6 4" xfId="51612"/>
    <cellStyle name="Standard 13 9 7" xfId="14567"/>
    <cellStyle name="Standard 13 9 8" xfId="28032"/>
    <cellStyle name="Standard 13 9 9" xfId="41499"/>
    <cellStyle name="Standard 14" xfId="690"/>
    <cellStyle name="Standard 14 2" xfId="691"/>
    <cellStyle name="Standard 14 3" xfId="3907"/>
    <cellStyle name="Standard 15" xfId="450"/>
    <cellStyle name="Standard 15 2" xfId="1143"/>
    <cellStyle name="Standard 16" xfId="237"/>
    <cellStyle name="Standard 16 2" xfId="1329"/>
    <cellStyle name="Standard 17" xfId="1110"/>
    <cellStyle name="Standard 17 10" xfId="7844"/>
    <cellStyle name="Standard 17 10 2" xfId="21295"/>
    <cellStyle name="Standard 17 10 3" xfId="34779"/>
    <cellStyle name="Standard 17 10 4" xfId="48270"/>
    <cellStyle name="Standard 17 11" xfId="11200"/>
    <cellStyle name="Standard 17 11 2" xfId="24651"/>
    <cellStyle name="Standard 17 11 3" xfId="38135"/>
    <cellStyle name="Standard 17 11 4" xfId="51626"/>
    <cellStyle name="Standard 17 12" xfId="14581"/>
    <cellStyle name="Standard 17 13" xfId="28052"/>
    <cellStyle name="Standard 17 14" xfId="41530"/>
    <cellStyle name="Standard 17 2" xfId="1221"/>
    <cellStyle name="Standard 17 2 10" xfId="14685"/>
    <cellStyle name="Standard 17 2 11" xfId="28168"/>
    <cellStyle name="Standard 17 2 12" xfId="41659"/>
    <cellStyle name="Standard 17 2 2" xfId="1453"/>
    <cellStyle name="Standard 17 2 2 10" xfId="28418"/>
    <cellStyle name="Standard 17 2 2 11" xfId="41909"/>
    <cellStyle name="Standard 17 2 2 2" xfId="2027"/>
    <cellStyle name="Standard 17 2 2 2 2" xfId="3167"/>
    <cellStyle name="Standard 17 2 2 2 2 2" xfId="6528"/>
    <cellStyle name="Standard 17 2 2 2 2 2 2" xfId="19979"/>
    <cellStyle name="Standard 17 2 2 2 2 2 3" xfId="33463"/>
    <cellStyle name="Standard 17 2 2 2 2 2 4" xfId="46954"/>
    <cellStyle name="Standard 17 2 2 2 2 3" xfId="9884"/>
    <cellStyle name="Standard 17 2 2 2 2 3 2" xfId="23335"/>
    <cellStyle name="Standard 17 2 2 2 2 3 3" xfId="36819"/>
    <cellStyle name="Standard 17 2 2 2 2 3 4" xfId="50310"/>
    <cellStyle name="Standard 17 2 2 2 2 4" xfId="13240"/>
    <cellStyle name="Standard 17 2 2 2 2 4 2" xfId="26691"/>
    <cellStyle name="Standard 17 2 2 2 2 4 3" xfId="40175"/>
    <cellStyle name="Standard 17 2 2 2 2 4 4" xfId="53666"/>
    <cellStyle name="Standard 17 2 2 2 2 5" xfId="16622"/>
    <cellStyle name="Standard 17 2 2 2 2 6" xfId="30106"/>
    <cellStyle name="Standard 17 2 2 2 2 7" xfId="43597"/>
    <cellStyle name="Standard 17 2 2 2 3" xfId="5401"/>
    <cellStyle name="Standard 17 2 2 2 3 2" xfId="18852"/>
    <cellStyle name="Standard 17 2 2 2 3 3" xfId="32336"/>
    <cellStyle name="Standard 17 2 2 2 3 4" xfId="45827"/>
    <cellStyle name="Standard 17 2 2 2 4" xfId="8757"/>
    <cellStyle name="Standard 17 2 2 2 4 2" xfId="22208"/>
    <cellStyle name="Standard 17 2 2 2 4 3" xfId="35692"/>
    <cellStyle name="Standard 17 2 2 2 4 4" xfId="49183"/>
    <cellStyle name="Standard 17 2 2 2 5" xfId="12113"/>
    <cellStyle name="Standard 17 2 2 2 5 2" xfId="25564"/>
    <cellStyle name="Standard 17 2 2 2 5 3" xfId="39048"/>
    <cellStyle name="Standard 17 2 2 2 5 4" xfId="52539"/>
    <cellStyle name="Standard 17 2 2 2 6" xfId="15495"/>
    <cellStyle name="Standard 17 2 2 2 7" xfId="28979"/>
    <cellStyle name="Standard 17 2 2 2 8" xfId="42470"/>
    <cellStyle name="Standard 17 2 2 3" xfId="2607"/>
    <cellStyle name="Standard 17 2 2 3 2" xfId="5968"/>
    <cellStyle name="Standard 17 2 2 3 2 2" xfId="19419"/>
    <cellStyle name="Standard 17 2 2 3 2 3" xfId="32903"/>
    <cellStyle name="Standard 17 2 2 3 2 4" xfId="46394"/>
    <cellStyle name="Standard 17 2 2 3 3" xfId="9324"/>
    <cellStyle name="Standard 17 2 2 3 3 2" xfId="22775"/>
    <cellStyle name="Standard 17 2 2 3 3 3" xfId="36259"/>
    <cellStyle name="Standard 17 2 2 3 3 4" xfId="49750"/>
    <cellStyle name="Standard 17 2 2 3 4" xfId="12680"/>
    <cellStyle name="Standard 17 2 2 3 4 2" xfId="26131"/>
    <cellStyle name="Standard 17 2 2 3 4 3" xfId="39615"/>
    <cellStyle name="Standard 17 2 2 3 4 4" xfId="53106"/>
    <cellStyle name="Standard 17 2 2 3 5" xfId="16062"/>
    <cellStyle name="Standard 17 2 2 3 6" xfId="29546"/>
    <cellStyle name="Standard 17 2 2 3 7" xfId="43037"/>
    <cellStyle name="Standard 17 2 2 4" xfId="3712"/>
    <cellStyle name="Standard 17 2 2 4 2" xfId="7073"/>
    <cellStyle name="Standard 17 2 2 4 2 2" xfId="20524"/>
    <cellStyle name="Standard 17 2 2 4 2 3" xfId="34008"/>
    <cellStyle name="Standard 17 2 2 4 2 4" xfId="47499"/>
    <cellStyle name="Standard 17 2 2 4 3" xfId="10429"/>
    <cellStyle name="Standard 17 2 2 4 3 2" xfId="23880"/>
    <cellStyle name="Standard 17 2 2 4 3 3" xfId="37364"/>
    <cellStyle name="Standard 17 2 2 4 3 4" xfId="50855"/>
    <cellStyle name="Standard 17 2 2 4 4" xfId="13785"/>
    <cellStyle name="Standard 17 2 2 4 4 2" xfId="27236"/>
    <cellStyle name="Standard 17 2 2 4 4 3" xfId="40720"/>
    <cellStyle name="Standard 17 2 2 4 4 4" xfId="54211"/>
    <cellStyle name="Standard 17 2 2 4 5" xfId="17167"/>
    <cellStyle name="Standard 17 2 2 4 6" xfId="30651"/>
    <cellStyle name="Standard 17 2 2 4 7" xfId="44142"/>
    <cellStyle name="Standard 17 2 2 5" xfId="4292"/>
    <cellStyle name="Standard 17 2 2 5 2" xfId="7649"/>
    <cellStyle name="Standard 17 2 2 5 2 2" xfId="21100"/>
    <cellStyle name="Standard 17 2 2 5 2 3" xfId="34584"/>
    <cellStyle name="Standard 17 2 2 5 2 4" xfId="48075"/>
    <cellStyle name="Standard 17 2 2 5 3" xfId="11005"/>
    <cellStyle name="Standard 17 2 2 5 3 2" xfId="24456"/>
    <cellStyle name="Standard 17 2 2 5 3 3" xfId="37940"/>
    <cellStyle name="Standard 17 2 2 5 3 4" xfId="51431"/>
    <cellStyle name="Standard 17 2 2 5 4" xfId="14361"/>
    <cellStyle name="Standard 17 2 2 5 4 2" xfId="27812"/>
    <cellStyle name="Standard 17 2 2 5 4 3" xfId="41296"/>
    <cellStyle name="Standard 17 2 2 5 4 4" xfId="54787"/>
    <cellStyle name="Standard 17 2 2 5 5" xfId="17743"/>
    <cellStyle name="Standard 17 2 2 5 6" xfId="31227"/>
    <cellStyle name="Standard 17 2 2 5 7" xfId="44718"/>
    <cellStyle name="Standard 17 2 2 6" xfId="4842"/>
    <cellStyle name="Standard 17 2 2 6 2" xfId="18293"/>
    <cellStyle name="Standard 17 2 2 6 3" xfId="31777"/>
    <cellStyle name="Standard 17 2 2 6 4" xfId="45268"/>
    <cellStyle name="Standard 17 2 2 7" xfId="8198"/>
    <cellStyle name="Standard 17 2 2 7 2" xfId="21649"/>
    <cellStyle name="Standard 17 2 2 7 3" xfId="35133"/>
    <cellStyle name="Standard 17 2 2 7 4" xfId="48624"/>
    <cellStyle name="Standard 17 2 2 8" xfId="11554"/>
    <cellStyle name="Standard 17 2 2 8 2" xfId="25005"/>
    <cellStyle name="Standard 17 2 2 8 3" xfId="38489"/>
    <cellStyle name="Standard 17 2 2 8 4" xfId="51980"/>
    <cellStyle name="Standard 17 2 2 9" xfId="14935"/>
    <cellStyle name="Standard 17 2 3" xfId="1778"/>
    <cellStyle name="Standard 17 2 3 2" xfId="2917"/>
    <cellStyle name="Standard 17 2 3 2 2" xfId="6278"/>
    <cellStyle name="Standard 17 2 3 2 2 2" xfId="19729"/>
    <cellStyle name="Standard 17 2 3 2 2 3" xfId="33213"/>
    <cellStyle name="Standard 17 2 3 2 2 4" xfId="46704"/>
    <cellStyle name="Standard 17 2 3 2 3" xfId="9634"/>
    <cellStyle name="Standard 17 2 3 2 3 2" xfId="23085"/>
    <cellStyle name="Standard 17 2 3 2 3 3" xfId="36569"/>
    <cellStyle name="Standard 17 2 3 2 3 4" xfId="50060"/>
    <cellStyle name="Standard 17 2 3 2 4" xfId="12990"/>
    <cellStyle name="Standard 17 2 3 2 4 2" xfId="26441"/>
    <cellStyle name="Standard 17 2 3 2 4 3" xfId="39925"/>
    <cellStyle name="Standard 17 2 3 2 4 4" xfId="53416"/>
    <cellStyle name="Standard 17 2 3 2 5" xfId="16372"/>
    <cellStyle name="Standard 17 2 3 2 6" xfId="29856"/>
    <cellStyle name="Standard 17 2 3 2 7" xfId="43347"/>
    <cellStyle name="Standard 17 2 3 3" xfId="5151"/>
    <cellStyle name="Standard 17 2 3 3 2" xfId="18602"/>
    <cellStyle name="Standard 17 2 3 3 3" xfId="32086"/>
    <cellStyle name="Standard 17 2 3 3 4" xfId="45577"/>
    <cellStyle name="Standard 17 2 3 4" xfId="8507"/>
    <cellStyle name="Standard 17 2 3 4 2" xfId="21958"/>
    <cellStyle name="Standard 17 2 3 4 3" xfId="35442"/>
    <cellStyle name="Standard 17 2 3 4 4" xfId="48933"/>
    <cellStyle name="Standard 17 2 3 5" xfId="11863"/>
    <cellStyle name="Standard 17 2 3 5 2" xfId="25314"/>
    <cellStyle name="Standard 17 2 3 5 3" xfId="38798"/>
    <cellStyle name="Standard 17 2 3 5 4" xfId="52289"/>
    <cellStyle name="Standard 17 2 3 6" xfId="15245"/>
    <cellStyle name="Standard 17 2 3 7" xfId="28729"/>
    <cellStyle name="Standard 17 2 3 8" xfId="42220"/>
    <cellStyle name="Standard 17 2 4" xfId="2356"/>
    <cellStyle name="Standard 17 2 4 2" xfId="5718"/>
    <cellStyle name="Standard 17 2 4 2 2" xfId="19169"/>
    <cellStyle name="Standard 17 2 4 2 3" xfId="32653"/>
    <cellStyle name="Standard 17 2 4 2 4" xfId="46144"/>
    <cellStyle name="Standard 17 2 4 3" xfId="9074"/>
    <cellStyle name="Standard 17 2 4 3 2" xfId="22525"/>
    <cellStyle name="Standard 17 2 4 3 3" xfId="36009"/>
    <cellStyle name="Standard 17 2 4 3 4" xfId="49500"/>
    <cellStyle name="Standard 17 2 4 4" xfId="12430"/>
    <cellStyle name="Standard 17 2 4 4 2" xfId="25881"/>
    <cellStyle name="Standard 17 2 4 4 3" xfId="39365"/>
    <cellStyle name="Standard 17 2 4 4 4" xfId="52856"/>
    <cellStyle name="Standard 17 2 4 5" xfId="15812"/>
    <cellStyle name="Standard 17 2 4 6" xfId="29296"/>
    <cellStyle name="Standard 17 2 4 7" xfId="42787"/>
    <cellStyle name="Standard 17 2 5" xfId="3462"/>
    <cellStyle name="Standard 17 2 5 2" xfId="6823"/>
    <cellStyle name="Standard 17 2 5 2 2" xfId="20274"/>
    <cellStyle name="Standard 17 2 5 2 3" xfId="33758"/>
    <cellStyle name="Standard 17 2 5 2 4" xfId="47249"/>
    <cellStyle name="Standard 17 2 5 3" xfId="10179"/>
    <cellStyle name="Standard 17 2 5 3 2" xfId="23630"/>
    <cellStyle name="Standard 17 2 5 3 3" xfId="37114"/>
    <cellStyle name="Standard 17 2 5 3 4" xfId="50605"/>
    <cellStyle name="Standard 17 2 5 4" xfId="13535"/>
    <cellStyle name="Standard 17 2 5 4 2" xfId="26986"/>
    <cellStyle name="Standard 17 2 5 4 3" xfId="40470"/>
    <cellStyle name="Standard 17 2 5 4 4" xfId="53961"/>
    <cellStyle name="Standard 17 2 5 5" xfId="16917"/>
    <cellStyle name="Standard 17 2 5 6" xfId="30401"/>
    <cellStyle name="Standard 17 2 5 7" xfId="43892"/>
    <cellStyle name="Standard 17 2 6" xfId="4042"/>
    <cellStyle name="Standard 17 2 6 2" xfId="7399"/>
    <cellStyle name="Standard 17 2 6 2 2" xfId="20850"/>
    <cellStyle name="Standard 17 2 6 2 3" xfId="34334"/>
    <cellStyle name="Standard 17 2 6 2 4" xfId="47825"/>
    <cellStyle name="Standard 17 2 6 3" xfId="10755"/>
    <cellStyle name="Standard 17 2 6 3 2" xfId="24206"/>
    <cellStyle name="Standard 17 2 6 3 3" xfId="37690"/>
    <cellStyle name="Standard 17 2 6 3 4" xfId="51181"/>
    <cellStyle name="Standard 17 2 6 4" xfId="14111"/>
    <cellStyle name="Standard 17 2 6 4 2" xfId="27562"/>
    <cellStyle name="Standard 17 2 6 4 3" xfId="41046"/>
    <cellStyle name="Standard 17 2 6 4 4" xfId="54537"/>
    <cellStyle name="Standard 17 2 6 5" xfId="17493"/>
    <cellStyle name="Standard 17 2 6 6" xfId="30977"/>
    <cellStyle name="Standard 17 2 6 7" xfId="44468"/>
    <cellStyle name="Standard 17 2 7" xfId="4592"/>
    <cellStyle name="Standard 17 2 7 2" xfId="18043"/>
    <cellStyle name="Standard 17 2 7 3" xfId="31527"/>
    <cellStyle name="Standard 17 2 7 4" xfId="45018"/>
    <cellStyle name="Standard 17 2 8" xfId="7948"/>
    <cellStyle name="Standard 17 2 8 2" xfId="21399"/>
    <cellStyle name="Standard 17 2 8 3" xfId="34883"/>
    <cellStyle name="Standard 17 2 8 4" xfId="48374"/>
    <cellStyle name="Standard 17 2 9" xfId="11304"/>
    <cellStyle name="Standard 17 2 9 2" xfId="24755"/>
    <cellStyle name="Standard 17 2 9 3" xfId="38239"/>
    <cellStyle name="Standard 17 2 9 4" xfId="51730"/>
    <cellStyle name="Standard 17 3" xfId="1325"/>
    <cellStyle name="Standard 17 3 10" xfId="14805"/>
    <cellStyle name="Standard 17 3 11" xfId="28288"/>
    <cellStyle name="Standard 17 3 12" xfId="41779"/>
    <cellStyle name="Standard 17 3 2" xfId="1569"/>
    <cellStyle name="Standard 17 3 2 10" xfId="28538"/>
    <cellStyle name="Standard 17 3 2 11" xfId="42029"/>
    <cellStyle name="Standard 17 3 2 2" xfId="2146"/>
    <cellStyle name="Standard 17 3 2 2 2" xfId="3287"/>
    <cellStyle name="Standard 17 3 2 2 2 2" xfId="6648"/>
    <cellStyle name="Standard 17 3 2 2 2 2 2" xfId="20099"/>
    <cellStyle name="Standard 17 3 2 2 2 2 3" xfId="33583"/>
    <cellStyle name="Standard 17 3 2 2 2 2 4" xfId="47074"/>
    <cellStyle name="Standard 17 3 2 2 2 3" xfId="10004"/>
    <cellStyle name="Standard 17 3 2 2 2 3 2" xfId="23455"/>
    <cellStyle name="Standard 17 3 2 2 2 3 3" xfId="36939"/>
    <cellStyle name="Standard 17 3 2 2 2 3 4" xfId="50430"/>
    <cellStyle name="Standard 17 3 2 2 2 4" xfId="13360"/>
    <cellStyle name="Standard 17 3 2 2 2 4 2" xfId="26811"/>
    <cellStyle name="Standard 17 3 2 2 2 4 3" xfId="40295"/>
    <cellStyle name="Standard 17 3 2 2 2 4 4" xfId="53786"/>
    <cellStyle name="Standard 17 3 2 2 2 5" xfId="16742"/>
    <cellStyle name="Standard 17 3 2 2 2 6" xfId="30226"/>
    <cellStyle name="Standard 17 3 2 2 2 7" xfId="43717"/>
    <cellStyle name="Standard 17 3 2 2 3" xfId="5521"/>
    <cellStyle name="Standard 17 3 2 2 3 2" xfId="18972"/>
    <cellStyle name="Standard 17 3 2 2 3 3" xfId="32456"/>
    <cellStyle name="Standard 17 3 2 2 3 4" xfId="45947"/>
    <cellStyle name="Standard 17 3 2 2 4" xfId="8877"/>
    <cellStyle name="Standard 17 3 2 2 4 2" xfId="22328"/>
    <cellStyle name="Standard 17 3 2 2 4 3" xfId="35812"/>
    <cellStyle name="Standard 17 3 2 2 4 4" xfId="49303"/>
    <cellStyle name="Standard 17 3 2 2 5" xfId="12233"/>
    <cellStyle name="Standard 17 3 2 2 5 2" xfId="25684"/>
    <cellStyle name="Standard 17 3 2 2 5 3" xfId="39168"/>
    <cellStyle name="Standard 17 3 2 2 5 4" xfId="52659"/>
    <cellStyle name="Standard 17 3 2 2 6" xfId="15615"/>
    <cellStyle name="Standard 17 3 2 2 7" xfId="29099"/>
    <cellStyle name="Standard 17 3 2 2 8" xfId="42590"/>
    <cellStyle name="Standard 17 3 2 3" xfId="2727"/>
    <cellStyle name="Standard 17 3 2 3 2" xfId="6088"/>
    <cellStyle name="Standard 17 3 2 3 2 2" xfId="19539"/>
    <cellStyle name="Standard 17 3 2 3 2 3" xfId="33023"/>
    <cellStyle name="Standard 17 3 2 3 2 4" xfId="46514"/>
    <cellStyle name="Standard 17 3 2 3 3" xfId="9444"/>
    <cellStyle name="Standard 17 3 2 3 3 2" xfId="22895"/>
    <cellStyle name="Standard 17 3 2 3 3 3" xfId="36379"/>
    <cellStyle name="Standard 17 3 2 3 3 4" xfId="49870"/>
    <cellStyle name="Standard 17 3 2 3 4" xfId="12800"/>
    <cellStyle name="Standard 17 3 2 3 4 2" xfId="26251"/>
    <cellStyle name="Standard 17 3 2 3 4 3" xfId="39735"/>
    <cellStyle name="Standard 17 3 2 3 4 4" xfId="53226"/>
    <cellStyle name="Standard 17 3 2 3 5" xfId="16182"/>
    <cellStyle name="Standard 17 3 2 3 6" xfId="29666"/>
    <cellStyle name="Standard 17 3 2 3 7" xfId="43157"/>
    <cellStyle name="Standard 17 3 2 4" xfId="3832"/>
    <cellStyle name="Standard 17 3 2 4 2" xfId="7193"/>
    <cellStyle name="Standard 17 3 2 4 2 2" xfId="20644"/>
    <cellStyle name="Standard 17 3 2 4 2 3" xfId="34128"/>
    <cellStyle name="Standard 17 3 2 4 2 4" xfId="47619"/>
    <cellStyle name="Standard 17 3 2 4 3" xfId="10549"/>
    <cellStyle name="Standard 17 3 2 4 3 2" xfId="24000"/>
    <cellStyle name="Standard 17 3 2 4 3 3" xfId="37484"/>
    <cellStyle name="Standard 17 3 2 4 3 4" xfId="50975"/>
    <cellStyle name="Standard 17 3 2 4 4" xfId="13905"/>
    <cellStyle name="Standard 17 3 2 4 4 2" xfId="27356"/>
    <cellStyle name="Standard 17 3 2 4 4 3" xfId="40840"/>
    <cellStyle name="Standard 17 3 2 4 4 4" xfId="54331"/>
    <cellStyle name="Standard 17 3 2 4 5" xfId="17287"/>
    <cellStyle name="Standard 17 3 2 4 6" xfId="30771"/>
    <cellStyle name="Standard 17 3 2 4 7" xfId="44262"/>
    <cellStyle name="Standard 17 3 2 5" xfId="4412"/>
    <cellStyle name="Standard 17 3 2 5 2" xfId="7769"/>
    <cellStyle name="Standard 17 3 2 5 2 2" xfId="21220"/>
    <cellStyle name="Standard 17 3 2 5 2 3" xfId="34704"/>
    <cellStyle name="Standard 17 3 2 5 2 4" xfId="48195"/>
    <cellStyle name="Standard 17 3 2 5 3" xfId="11125"/>
    <cellStyle name="Standard 17 3 2 5 3 2" xfId="24576"/>
    <cellStyle name="Standard 17 3 2 5 3 3" xfId="38060"/>
    <cellStyle name="Standard 17 3 2 5 3 4" xfId="51551"/>
    <cellStyle name="Standard 17 3 2 5 4" xfId="14481"/>
    <cellStyle name="Standard 17 3 2 5 4 2" xfId="27932"/>
    <cellStyle name="Standard 17 3 2 5 4 3" xfId="41416"/>
    <cellStyle name="Standard 17 3 2 5 4 4" xfId="54907"/>
    <cellStyle name="Standard 17 3 2 5 5" xfId="17863"/>
    <cellStyle name="Standard 17 3 2 5 6" xfId="31347"/>
    <cellStyle name="Standard 17 3 2 5 7" xfId="44838"/>
    <cellStyle name="Standard 17 3 2 6" xfId="4962"/>
    <cellStyle name="Standard 17 3 2 6 2" xfId="18413"/>
    <cellStyle name="Standard 17 3 2 6 3" xfId="31897"/>
    <cellStyle name="Standard 17 3 2 6 4" xfId="45388"/>
    <cellStyle name="Standard 17 3 2 7" xfId="8318"/>
    <cellStyle name="Standard 17 3 2 7 2" xfId="21769"/>
    <cellStyle name="Standard 17 3 2 7 3" xfId="35253"/>
    <cellStyle name="Standard 17 3 2 7 4" xfId="48744"/>
    <cellStyle name="Standard 17 3 2 8" xfId="11674"/>
    <cellStyle name="Standard 17 3 2 8 2" xfId="25125"/>
    <cellStyle name="Standard 17 3 2 8 3" xfId="38609"/>
    <cellStyle name="Standard 17 3 2 8 4" xfId="52100"/>
    <cellStyle name="Standard 17 3 2 9" xfId="15055"/>
    <cellStyle name="Standard 17 3 3" xfId="1897"/>
    <cellStyle name="Standard 17 3 3 2" xfId="3037"/>
    <cellStyle name="Standard 17 3 3 2 2" xfId="6398"/>
    <cellStyle name="Standard 17 3 3 2 2 2" xfId="19849"/>
    <cellStyle name="Standard 17 3 3 2 2 3" xfId="33333"/>
    <cellStyle name="Standard 17 3 3 2 2 4" xfId="46824"/>
    <cellStyle name="Standard 17 3 3 2 3" xfId="9754"/>
    <cellStyle name="Standard 17 3 3 2 3 2" xfId="23205"/>
    <cellStyle name="Standard 17 3 3 2 3 3" xfId="36689"/>
    <cellStyle name="Standard 17 3 3 2 3 4" xfId="50180"/>
    <cellStyle name="Standard 17 3 3 2 4" xfId="13110"/>
    <cellStyle name="Standard 17 3 3 2 4 2" xfId="26561"/>
    <cellStyle name="Standard 17 3 3 2 4 3" xfId="40045"/>
    <cellStyle name="Standard 17 3 3 2 4 4" xfId="53536"/>
    <cellStyle name="Standard 17 3 3 2 5" xfId="16492"/>
    <cellStyle name="Standard 17 3 3 2 6" xfId="29976"/>
    <cellStyle name="Standard 17 3 3 2 7" xfId="43467"/>
    <cellStyle name="Standard 17 3 3 3" xfId="5271"/>
    <cellStyle name="Standard 17 3 3 3 2" xfId="18722"/>
    <cellStyle name="Standard 17 3 3 3 3" xfId="32206"/>
    <cellStyle name="Standard 17 3 3 3 4" xfId="45697"/>
    <cellStyle name="Standard 17 3 3 4" xfId="8627"/>
    <cellStyle name="Standard 17 3 3 4 2" xfId="22078"/>
    <cellStyle name="Standard 17 3 3 4 3" xfId="35562"/>
    <cellStyle name="Standard 17 3 3 4 4" xfId="49053"/>
    <cellStyle name="Standard 17 3 3 5" xfId="11983"/>
    <cellStyle name="Standard 17 3 3 5 2" xfId="25434"/>
    <cellStyle name="Standard 17 3 3 5 3" xfId="38918"/>
    <cellStyle name="Standard 17 3 3 5 4" xfId="52409"/>
    <cellStyle name="Standard 17 3 3 6" xfId="15365"/>
    <cellStyle name="Standard 17 3 3 7" xfId="28849"/>
    <cellStyle name="Standard 17 3 3 8" xfId="42340"/>
    <cellStyle name="Standard 17 3 4" xfId="2476"/>
    <cellStyle name="Standard 17 3 4 2" xfId="5838"/>
    <cellStyle name="Standard 17 3 4 2 2" xfId="19289"/>
    <cellStyle name="Standard 17 3 4 2 3" xfId="32773"/>
    <cellStyle name="Standard 17 3 4 2 4" xfId="46264"/>
    <cellStyle name="Standard 17 3 4 3" xfId="9194"/>
    <cellStyle name="Standard 17 3 4 3 2" xfId="22645"/>
    <cellStyle name="Standard 17 3 4 3 3" xfId="36129"/>
    <cellStyle name="Standard 17 3 4 3 4" xfId="49620"/>
    <cellStyle name="Standard 17 3 4 4" xfId="12550"/>
    <cellStyle name="Standard 17 3 4 4 2" xfId="26001"/>
    <cellStyle name="Standard 17 3 4 4 3" xfId="39485"/>
    <cellStyle name="Standard 17 3 4 4 4" xfId="52976"/>
    <cellStyle name="Standard 17 3 4 5" xfId="15932"/>
    <cellStyle name="Standard 17 3 4 6" xfId="29416"/>
    <cellStyle name="Standard 17 3 4 7" xfId="42907"/>
    <cellStyle name="Standard 17 3 5" xfId="3582"/>
    <cellStyle name="Standard 17 3 5 2" xfId="6943"/>
    <cellStyle name="Standard 17 3 5 2 2" xfId="20394"/>
    <cellStyle name="Standard 17 3 5 2 3" xfId="33878"/>
    <cellStyle name="Standard 17 3 5 2 4" xfId="47369"/>
    <cellStyle name="Standard 17 3 5 3" xfId="10299"/>
    <cellStyle name="Standard 17 3 5 3 2" xfId="23750"/>
    <cellStyle name="Standard 17 3 5 3 3" xfId="37234"/>
    <cellStyle name="Standard 17 3 5 3 4" xfId="50725"/>
    <cellStyle name="Standard 17 3 5 4" xfId="13655"/>
    <cellStyle name="Standard 17 3 5 4 2" xfId="27106"/>
    <cellStyle name="Standard 17 3 5 4 3" xfId="40590"/>
    <cellStyle name="Standard 17 3 5 4 4" xfId="54081"/>
    <cellStyle name="Standard 17 3 5 5" xfId="17037"/>
    <cellStyle name="Standard 17 3 5 6" xfId="30521"/>
    <cellStyle name="Standard 17 3 5 7" xfId="44012"/>
    <cellStyle name="Standard 17 3 6" xfId="4162"/>
    <cellStyle name="Standard 17 3 6 2" xfId="7519"/>
    <cellStyle name="Standard 17 3 6 2 2" xfId="20970"/>
    <cellStyle name="Standard 17 3 6 2 3" xfId="34454"/>
    <cellStyle name="Standard 17 3 6 2 4" xfId="47945"/>
    <cellStyle name="Standard 17 3 6 3" xfId="10875"/>
    <cellStyle name="Standard 17 3 6 3 2" xfId="24326"/>
    <cellStyle name="Standard 17 3 6 3 3" xfId="37810"/>
    <cellStyle name="Standard 17 3 6 3 4" xfId="51301"/>
    <cellStyle name="Standard 17 3 6 4" xfId="14231"/>
    <cellStyle name="Standard 17 3 6 4 2" xfId="27682"/>
    <cellStyle name="Standard 17 3 6 4 3" xfId="41166"/>
    <cellStyle name="Standard 17 3 6 4 4" xfId="54657"/>
    <cellStyle name="Standard 17 3 6 5" xfId="17613"/>
    <cellStyle name="Standard 17 3 6 6" xfId="31097"/>
    <cellStyle name="Standard 17 3 6 7" xfId="44588"/>
    <cellStyle name="Standard 17 3 7" xfId="4712"/>
    <cellStyle name="Standard 17 3 7 2" xfId="18163"/>
    <cellStyle name="Standard 17 3 7 3" xfId="31647"/>
    <cellStyle name="Standard 17 3 7 4" xfId="45138"/>
    <cellStyle name="Standard 17 3 8" xfId="8068"/>
    <cellStyle name="Standard 17 3 8 2" xfId="21519"/>
    <cellStyle name="Standard 17 3 8 3" xfId="35003"/>
    <cellStyle name="Standard 17 3 8 4" xfId="48494"/>
    <cellStyle name="Standard 17 3 9" xfId="11424"/>
    <cellStyle name="Standard 17 3 9 2" xfId="24875"/>
    <cellStyle name="Standard 17 3 9 3" xfId="38359"/>
    <cellStyle name="Standard 17 3 9 4" xfId="51850"/>
    <cellStyle name="Standard 17 4" xfId="1355"/>
    <cellStyle name="Standard 17 4 10" xfId="28317"/>
    <cellStyle name="Standard 17 4 11" xfId="41808"/>
    <cellStyle name="Standard 17 4 2" xfId="1926"/>
    <cellStyle name="Standard 17 4 2 2" xfId="3066"/>
    <cellStyle name="Standard 17 4 2 2 2" xfId="6427"/>
    <cellStyle name="Standard 17 4 2 2 2 2" xfId="19878"/>
    <cellStyle name="Standard 17 4 2 2 2 3" xfId="33362"/>
    <cellStyle name="Standard 17 4 2 2 2 4" xfId="46853"/>
    <cellStyle name="Standard 17 4 2 2 3" xfId="9783"/>
    <cellStyle name="Standard 17 4 2 2 3 2" xfId="23234"/>
    <cellStyle name="Standard 17 4 2 2 3 3" xfId="36718"/>
    <cellStyle name="Standard 17 4 2 2 3 4" xfId="50209"/>
    <cellStyle name="Standard 17 4 2 2 4" xfId="13139"/>
    <cellStyle name="Standard 17 4 2 2 4 2" xfId="26590"/>
    <cellStyle name="Standard 17 4 2 2 4 3" xfId="40074"/>
    <cellStyle name="Standard 17 4 2 2 4 4" xfId="53565"/>
    <cellStyle name="Standard 17 4 2 2 5" xfId="16521"/>
    <cellStyle name="Standard 17 4 2 2 6" xfId="30005"/>
    <cellStyle name="Standard 17 4 2 2 7" xfId="43496"/>
    <cellStyle name="Standard 17 4 2 3" xfId="5300"/>
    <cellStyle name="Standard 17 4 2 3 2" xfId="18751"/>
    <cellStyle name="Standard 17 4 2 3 3" xfId="32235"/>
    <cellStyle name="Standard 17 4 2 3 4" xfId="45726"/>
    <cellStyle name="Standard 17 4 2 4" xfId="8656"/>
    <cellStyle name="Standard 17 4 2 4 2" xfId="22107"/>
    <cellStyle name="Standard 17 4 2 4 3" xfId="35591"/>
    <cellStyle name="Standard 17 4 2 4 4" xfId="49082"/>
    <cellStyle name="Standard 17 4 2 5" xfId="12012"/>
    <cellStyle name="Standard 17 4 2 5 2" xfId="25463"/>
    <cellStyle name="Standard 17 4 2 5 3" xfId="38947"/>
    <cellStyle name="Standard 17 4 2 5 4" xfId="52438"/>
    <cellStyle name="Standard 17 4 2 6" xfId="15394"/>
    <cellStyle name="Standard 17 4 2 7" xfId="28878"/>
    <cellStyle name="Standard 17 4 2 8" xfId="42369"/>
    <cellStyle name="Standard 17 4 3" xfId="2506"/>
    <cellStyle name="Standard 17 4 3 2" xfId="5867"/>
    <cellStyle name="Standard 17 4 3 2 2" xfId="19318"/>
    <cellStyle name="Standard 17 4 3 2 3" xfId="32802"/>
    <cellStyle name="Standard 17 4 3 2 4" xfId="46293"/>
    <cellStyle name="Standard 17 4 3 3" xfId="9223"/>
    <cellStyle name="Standard 17 4 3 3 2" xfId="22674"/>
    <cellStyle name="Standard 17 4 3 3 3" xfId="36158"/>
    <cellStyle name="Standard 17 4 3 3 4" xfId="49649"/>
    <cellStyle name="Standard 17 4 3 4" xfId="12579"/>
    <cellStyle name="Standard 17 4 3 4 2" xfId="26030"/>
    <cellStyle name="Standard 17 4 3 4 3" xfId="39514"/>
    <cellStyle name="Standard 17 4 3 4 4" xfId="53005"/>
    <cellStyle name="Standard 17 4 3 5" xfId="15961"/>
    <cellStyle name="Standard 17 4 3 6" xfId="29445"/>
    <cellStyle name="Standard 17 4 3 7" xfId="42936"/>
    <cellStyle name="Standard 17 4 4" xfId="3611"/>
    <cellStyle name="Standard 17 4 4 2" xfId="6972"/>
    <cellStyle name="Standard 17 4 4 2 2" xfId="20423"/>
    <cellStyle name="Standard 17 4 4 2 3" xfId="33907"/>
    <cellStyle name="Standard 17 4 4 2 4" xfId="47398"/>
    <cellStyle name="Standard 17 4 4 3" xfId="10328"/>
    <cellStyle name="Standard 17 4 4 3 2" xfId="23779"/>
    <cellStyle name="Standard 17 4 4 3 3" xfId="37263"/>
    <cellStyle name="Standard 17 4 4 3 4" xfId="50754"/>
    <cellStyle name="Standard 17 4 4 4" xfId="13684"/>
    <cellStyle name="Standard 17 4 4 4 2" xfId="27135"/>
    <cellStyle name="Standard 17 4 4 4 3" xfId="40619"/>
    <cellStyle name="Standard 17 4 4 4 4" xfId="54110"/>
    <cellStyle name="Standard 17 4 4 5" xfId="17066"/>
    <cellStyle name="Standard 17 4 4 6" xfId="30550"/>
    <cellStyle name="Standard 17 4 4 7" xfId="44041"/>
    <cellStyle name="Standard 17 4 5" xfId="4191"/>
    <cellStyle name="Standard 17 4 5 2" xfId="7548"/>
    <cellStyle name="Standard 17 4 5 2 2" xfId="20999"/>
    <cellStyle name="Standard 17 4 5 2 3" xfId="34483"/>
    <cellStyle name="Standard 17 4 5 2 4" xfId="47974"/>
    <cellStyle name="Standard 17 4 5 3" xfId="10904"/>
    <cellStyle name="Standard 17 4 5 3 2" xfId="24355"/>
    <cellStyle name="Standard 17 4 5 3 3" xfId="37839"/>
    <cellStyle name="Standard 17 4 5 3 4" xfId="51330"/>
    <cellStyle name="Standard 17 4 5 4" xfId="14260"/>
    <cellStyle name="Standard 17 4 5 4 2" xfId="27711"/>
    <cellStyle name="Standard 17 4 5 4 3" xfId="41195"/>
    <cellStyle name="Standard 17 4 5 4 4" xfId="54686"/>
    <cellStyle name="Standard 17 4 5 5" xfId="17642"/>
    <cellStyle name="Standard 17 4 5 6" xfId="31126"/>
    <cellStyle name="Standard 17 4 5 7" xfId="44617"/>
    <cellStyle name="Standard 17 4 6" xfId="4741"/>
    <cellStyle name="Standard 17 4 6 2" xfId="18192"/>
    <cellStyle name="Standard 17 4 6 3" xfId="31676"/>
    <cellStyle name="Standard 17 4 6 4" xfId="45167"/>
    <cellStyle name="Standard 17 4 7" xfId="8097"/>
    <cellStyle name="Standard 17 4 7 2" xfId="21548"/>
    <cellStyle name="Standard 17 4 7 3" xfId="35032"/>
    <cellStyle name="Standard 17 4 7 4" xfId="48523"/>
    <cellStyle name="Standard 17 4 8" xfId="11453"/>
    <cellStyle name="Standard 17 4 8 2" xfId="24904"/>
    <cellStyle name="Standard 17 4 8 3" xfId="38388"/>
    <cellStyle name="Standard 17 4 8 4" xfId="51879"/>
    <cellStyle name="Standard 17 4 9" xfId="14834"/>
    <cellStyle name="Standard 17 5" xfId="1680"/>
    <cellStyle name="Standard 17 5 2" xfId="2816"/>
    <cellStyle name="Standard 17 5 2 2" xfId="6177"/>
    <cellStyle name="Standard 17 5 2 2 2" xfId="19628"/>
    <cellStyle name="Standard 17 5 2 2 3" xfId="33112"/>
    <cellStyle name="Standard 17 5 2 2 4" xfId="46603"/>
    <cellStyle name="Standard 17 5 2 3" xfId="9533"/>
    <cellStyle name="Standard 17 5 2 3 2" xfId="22984"/>
    <cellStyle name="Standard 17 5 2 3 3" xfId="36468"/>
    <cellStyle name="Standard 17 5 2 3 4" xfId="49959"/>
    <cellStyle name="Standard 17 5 2 4" xfId="12889"/>
    <cellStyle name="Standard 17 5 2 4 2" xfId="26340"/>
    <cellStyle name="Standard 17 5 2 4 3" xfId="39824"/>
    <cellStyle name="Standard 17 5 2 4 4" xfId="53315"/>
    <cellStyle name="Standard 17 5 2 5" xfId="16271"/>
    <cellStyle name="Standard 17 5 2 6" xfId="29755"/>
    <cellStyle name="Standard 17 5 2 7" xfId="43246"/>
    <cellStyle name="Standard 17 5 3" xfId="5050"/>
    <cellStyle name="Standard 17 5 3 2" xfId="18501"/>
    <cellStyle name="Standard 17 5 3 3" xfId="31985"/>
    <cellStyle name="Standard 17 5 3 4" xfId="45476"/>
    <cellStyle name="Standard 17 5 4" xfId="8406"/>
    <cellStyle name="Standard 17 5 4 2" xfId="21857"/>
    <cellStyle name="Standard 17 5 4 3" xfId="35341"/>
    <cellStyle name="Standard 17 5 4 4" xfId="48832"/>
    <cellStyle name="Standard 17 5 5" xfId="11762"/>
    <cellStyle name="Standard 17 5 5 2" xfId="25213"/>
    <cellStyle name="Standard 17 5 5 3" xfId="38697"/>
    <cellStyle name="Standard 17 5 5 4" xfId="52188"/>
    <cellStyle name="Standard 17 5 6" xfId="15144"/>
    <cellStyle name="Standard 17 5 7" xfId="28628"/>
    <cellStyle name="Standard 17 5 8" xfId="42119"/>
    <cellStyle name="Standard 17 6" xfId="2240"/>
    <cellStyle name="Standard 17 6 2" xfId="5614"/>
    <cellStyle name="Standard 17 6 2 2" xfId="19065"/>
    <cellStyle name="Standard 17 6 2 3" xfId="32549"/>
    <cellStyle name="Standard 17 6 2 4" xfId="46040"/>
    <cellStyle name="Standard 17 6 3" xfId="8970"/>
    <cellStyle name="Standard 17 6 3 2" xfId="22421"/>
    <cellStyle name="Standard 17 6 3 3" xfId="35905"/>
    <cellStyle name="Standard 17 6 3 4" xfId="49396"/>
    <cellStyle name="Standard 17 6 4" xfId="12326"/>
    <cellStyle name="Standard 17 6 4 2" xfId="25777"/>
    <cellStyle name="Standard 17 6 4 3" xfId="39261"/>
    <cellStyle name="Standard 17 6 4 4" xfId="52752"/>
    <cellStyle name="Standard 17 6 5" xfId="15708"/>
    <cellStyle name="Standard 17 6 6" xfId="29192"/>
    <cellStyle name="Standard 17 6 7" xfId="42683"/>
    <cellStyle name="Standard 17 7" xfId="3358"/>
    <cellStyle name="Standard 17 7 2" xfId="6719"/>
    <cellStyle name="Standard 17 7 2 2" xfId="20170"/>
    <cellStyle name="Standard 17 7 2 3" xfId="33654"/>
    <cellStyle name="Standard 17 7 2 4" xfId="47145"/>
    <cellStyle name="Standard 17 7 3" xfId="10075"/>
    <cellStyle name="Standard 17 7 3 2" xfId="23526"/>
    <cellStyle name="Standard 17 7 3 3" xfId="37010"/>
    <cellStyle name="Standard 17 7 3 4" xfId="50501"/>
    <cellStyle name="Standard 17 7 4" xfId="13431"/>
    <cellStyle name="Standard 17 7 4 2" xfId="26882"/>
    <cellStyle name="Standard 17 7 4 3" xfId="40366"/>
    <cellStyle name="Standard 17 7 4 4" xfId="53857"/>
    <cellStyle name="Standard 17 7 5" xfId="16813"/>
    <cellStyle name="Standard 17 7 6" xfId="30297"/>
    <cellStyle name="Standard 17 7 7" xfId="43788"/>
    <cellStyle name="Standard 17 8" xfId="3938"/>
    <cellStyle name="Standard 17 8 2" xfId="7295"/>
    <cellStyle name="Standard 17 8 2 2" xfId="20746"/>
    <cellStyle name="Standard 17 8 2 3" xfId="34230"/>
    <cellStyle name="Standard 17 8 2 4" xfId="47721"/>
    <cellStyle name="Standard 17 8 3" xfId="10651"/>
    <cellStyle name="Standard 17 8 3 2" xfId="24102"/>
    <cellStyle name="Standard 17 8 3 3" xfId="37586"/>
    <cellStyle name="Standard 17 8 3 4" xfId="51077"/>
    <cellStyle name="Standard 17 8 4" xfId="14007"/>
    <cellStyle name="Standard 17 8 4 2" xfId="27458"/>
    <cellStyle name="Standard 17 8 4 3" xfId="40942"/>
    <cellStyle name="Standard 17 8 4 4" xfId="54433"/>
    <cellStyle name="Standard 17 8 5" xfId="17389"/>
    <cellStyle name="Standard 17 8 6" xfId="30873"/>
    <cellStyle name="Standard 17 8 7" xfId="44364"/>
    <cellStyle name="Standard 17 9" xfId="4488"/>
    <cellStyle name="Standard 17 9 2" xfId="17939"/>
    <cellStyle name="Standard 17 9 3" xfId="31423"/>
    <cellStyle name="Standard 17 9 4" xfId="44914"/>
    <cellStyle name="Standard 18" xfId="1153"/>
    <cellStyle name="Standard 18 10" xfId="11237"/>
    <cellStyle name="Standard 18 10 2" xfId="24688"/>
    <cellStyle name="Standard 18 10 3" xfId="38172"/>
    <cellStyle name="Standard 18 10 4" xfId="51663"/>
    <cellStyle name="Standard 18 11" xfId="14618"/>
    <cellStyle name="Standard 18 12" xfId="28101"/>
    <cellStyle name="Standard 18 13" xfId="41592"/>
    <cellStyle name="Standard 18 2" xfId="1247"/>
    <cellStyle name="Standard 18 2 10" xfId="14720"/>
    <cellStyle name="Standard 18 2 11" xfId="28203"/>
    <cellStyle name="Standard 18 2 12" xfId="41694"/>
    <cellStyle name="Standard 18 2 2" xfId="1485"/>
    <cellStyle name="Standard 18 2 2 10" xfId="28453"/>
    <cellStyle name="Standard 18 2 2 11" xfId="41944"/>
    <cellStyle name="Standard 18 2 2 2" xfId="2061"/>
    <cellStyle name="Standard 18 2 2 2 2" xfId="3202"/>
    <cellStyle name="Standard 18 2 2 2 2 2" xfId="6563"/>
    <cellStyle name="Standard 18 2 2 2 2 2 2" xfId="20014"/>
    <cellStyle name="Standard 18 2 2 2 2 2 3" xfId="33498"/>
    <cellStyle name="Standard 18 2 2 2 2 2 4" xfId="46989"/>
    <cellStyle name="Standard 18 2 2 2 2 3" xfId="9919"/>
    <cellStyle name="Standard 18 2 2 2 2 3 2" xfId="23370"/>
    <cellStyle name="Standard 18 2 2 2 2 3 3" xfId="36854"/>
    <cellStyle name="Standard 18 2 2 2 2 3 4" xfId="50345"/>
    <cellStyle name="Standard 18 2 2 2 2 4" xfId="13275"/>
    <cellStyle name="Standard 18 2 2 2 2 4 2" xfId="26726"/>
    <cellStyle name="Standard 18 2 2 2 2 4 3" xfId="40210"/>
    <cellStyle name="Standard 18 2 2 2 2 4 4" xfId="53701"/>
    <cellStyle name="Standard 18 2 2 2 2 5" xfId="16657"/>
    <cellStyle name="Standard 18 2 2 2 2 6" xfId="30141"/>
    <cellStyle name="Standard 18 2 2 2 2 7" xfId="43632"/>
    <cellStyle name="Standard 18 2 2 2 3" xfId="5436"/>
    <cellStyle name="Standard 18 2 2 2 3 2" xfId="18887"/>
    <cellStyle name="Standard 18 2 2 2 3 3" xfId="32371"/>
    <cellStyle name="Standard 18 2 2 2 3 4" xfId="45862"/>
    <cellStyle name="Standard 18 2 2 2 4" xfId="8792"/>
    <cellStyle name="Standard 18 2 2 2 4 2" xfId="22243"/>
    <cellStyle name="Standard 18 2 2 2 4 3" xfId="35727"/>
    <cellStyle name="Standard 18 2 2 2 4 4" xfId="49218"/>
    <cellStyle name="Standard 18 2 2 2 5" xfId="12148"/>
    <cellStyle name="Standard 18 2 2 2 5 2" xfId="25599"/>
    <cellStyle name="Standard 18 2 2 2 5 3" xfId="39083"/>
    <cellStyle name="Standard 18 2 2 2 5 4" xfId="52574"/>
    <cellStyle name="Standard 18 2 2 2 6" xfId="15530"/>
    <cellStyle name="Standard 18 2 2 2 7" xfId="29014"/>
    <cellStyle name="Standard 18 2 2 2 8" xfId="42505"/>
    <cellStyle name="Standard 18 2 2 3" xfId="2642"/>
    <cellStyle name="Standard 18 2 2 3 2" xfId="6003"/>
    <cellStyle name="Standard 18 2 2 3 2 2" xfId="19454"/>
    <cellStyle name="Standard 18 2 2 3 2 3" xfId="32938"/>
    <cellStyle name="Standard 18 2 2 3 2 4" xfId="46429"/>
    <cellStyle name="Standard 18 2 2 3 3" xfId="9359"/>
    <cellStyle name="Standard 18 2 2 3 3 2" xfId="22810"/>
    <cellStyle name="Standard 18 2 2 3 3 3" xfId="36294"/>
    <cellStyle name="Standard 18 2 2 3 3 4" xfId="49785"/>
    <cellStyle name="Standard 18 2 2 3 4" xfId="12715"/>
    <cellStyle name="Standard 18 2 2 3 4 2" xfId="26166"/>
    <cellStyle name="Standard 18 2 2 3 4 3" xfId="39650"/>
    <cellStyle name="Standard 18 2 2 3 4 4" xfId="53141"/>
    <cellStyle name="Standard 18 2 2 3 5" xfId="16097"/>
    <cellStyle name="Standard 18 2 2 3 6" xfId="29581"/>
    <cellStyle name="Standard 18 2 2 3 7" xfId="43072"/>
    <cellStyle name="Standard 18 2 2 4" xfId="3747"/>
    <cellStyle name="Standard 18 2 2 4 2" xfId="7108"/>
    <cellStyle name="Standard 18 2 2 4 2 2" xfId="20559"/>
    <cellStyle name="Standard 18 2 2 4 2 3" xfId="34043"/>
    <cellStyle name="Standard 18 2 2 4 2 4" xfId="47534"/>
    <cellStyle name="Standard 18 2 2 4 3" xfId="10464"/>
    <cellStyle name="Standard 18 2 2 4 3 2" xfId="23915"/>
    <cellStyle name="Standard 18 2 2 4 3 3" xfId="37399"/>
    <cellStyle name="Standard 18 2 2 4 3 4" xfId="50890"/>
    <cellStyle name="Standard 18 2 2 4 4" xfId="13820"/>
    <cellStyle name="Standard 18 2 2 4 4 2" xfId="27271"/>
    <cellStyle name="Standard 18 2 2 4 4 3" xfId="40755"/>
    <cellStyle name="Standard 18 2 2 4 4 4" xfId="54246"/>
    <cellStyle name="Standard 18 2 2 4 5" xfId="17202"/>
    <cellStyle name="Standard 18 2 2 4 6" xfId="30686"/>
    <cellStyle name="Standard 18 2 2 4 7" xfId="44177"/>
    <cellStyle name="Standard 18 2 2 5" xfId="4327"/>
    <cellStyle name="Standard 18 2 2 5 2" xfId="7684"/>
    <cellStyle name="Standard 18 2 2 5 2 2" xfId="21135"/>
    <cellStyle name="Standard 18 2 2 5 2 3" xfId="34619"/>
    <cellStyle name="Standard 18 2 2 5 2 4" xfId="48110"/>
    <cellStyle name="Standard 18 2 2 5 3" xfId="11040"/>
    <cellStyle name="Standard 18 2 2 5 3 2" xfId="24491"/>
    <cellStyle name="Standard 18 2 2 5 3 3" xfId="37975"/>
    <cellStyle name="Standard 18 2 2 5 3 4" xfId="51466"/>
    <cellStyle name="Standard 18 2 2 5 4" xfId="14396"/>
    <cellStyle name="Standard 18 2 2 5 4 2" xfId="27847"/>
    <cellStyle name="Standard 18 2 2 5 4 3" xfId="41331"/>
    <cellStyle name="Standard 18 2 2 5 4 4" xfId="54822"/>
    <cellStyle name="Standard 18 2 2 5 5" xfId="17778"/>
    <cellStyle name="Standard 18 2 2 5 6" xfId="31262"/>
    <cellStyle name="Standard 18 2 2 5 7" xfId="44753"/>
    <cellStyle name="Standard 18 2 2 6" xfId="4877"/>
    <cellStyle name="Standard 18 2 2 6 2" xfId="18328"/>
    <cellStyle name="Standard 18 2 2 6 3" xfId="31812"/>
    <cellStyle name="Standard 18 2 2 6 4" xfId="45303"/>
    <cellStyle name="Standard 18 2 2 7" xfId="8233"/>
    <cellStyle name="Standard 18 2 2 7 2" xfId="21684"/>
    <cellStyle name="Standard 18 2 2 7 3" xfId="35168"/>
    <cellStyle name="Standard 18 2 2 7 4" xfId="48659"/>
    <cellStyle name="Standard 18 2 2 8" xfId="11589"/>
    <cellStyle name="Standard 18 2 2 8 2" xfId="25040"/>
    <cellStyle name="Standard 18 2 2 8 3" xfId="38524"/>
    <cellStyle name="Standard 18 2 2 8 4" xfId="52015"/>
    <cellStyle name="Standard 18 2 2 9" xfId="14970"/>
    <cellStyle name="Standard 18 2 3" xfId="1812"/>
    <cellStyle name="Standard 18 2 3 2" xfId="2952"/>
    <cellStyle name="Standard 18 2 3 2 2" xfId="6313"/>
    <cellStyle name="Standard 18 2 3 2 2 2" xfId="19764"/>
    <cellStyle name="Standard 18 2 3 2 2 3" xfId="33248"/>
    <cellStyle name="Standard 18 2 3 2 2 4" xfId="46739"/>
    <cellStyle name="Standard 18 2 3 2 3" xfId="9669"/>
    <cellStyle name="Standard 18 2 3 2 3 2" xfId="23120"/>
    <cellStyle name="Standard 18 2 3 2 3 3" xfId="36604"/>
    <cellStyle name="Standard 18 2 3 2 3 4" xfId="50095"/>
    <cellStyle name="Standard 18 2 3 2 4" xfId="13025"/>
    <cellStyle name="Standard 18 2 3 2 4 2" xfId="26476"/>
    <cellStyle name="Standard 18 2 3 2 4 3" xfId="39960"/>
    <cellStyle name="Standard 18 2 3 2 4 4" xfId="53451"/>
    <cellStyle name="Standard 18 2 3 2 5" xfId="16407"/>
    <cellStyle name="Standard 18 2 3 2 6" xfId="29891"/>
    <cellStyle name="Standard 18 2 3 2 7" xfId="43382"/>
    <cellStyle name="Standard 18 2 3 3" xfId="5186"/>
    <cellStyle name="Standard 18 2 3 3 2" xfId="18637"/>
    <cellStyle name="Standard 18 2 3 3 3" xfId="32121"/>
    <cellStyle name="Standard 18 2 3 3 4" xfId="45612"/>
    <cellStyle name="Standard 18 2 3 4" xfId="8542"/>
    <cellStyle name="Standard 18 2 3 4 2" xfId="21993"/>
    <cellStyle name="Standard 18 2 3 4 3" xfId="35477"/>
    <cellStyle name="Standard 18 2 3 4 4" xfId="48968"/>
    <cellStyle name="Standard 18 2 3 5" xfId="11898"/>
    <cellStyle name="Standard 18 2 3 5 2" xfId="25349"/>
    <cellStyle name="Standard 18 2 3 5 3" xfId="38833"/>
    <cellStyle name="Standard 18 2 3 5 4" xfId="52324"/>
    <cellStyle name="Standard 18 2 3 6" xfId="15280"/>
    <cellStyle name="Standard 18 2 3 7" xfId="28764"/>
    <cellStyle name="Standard 18 2 3 8" xfId="42255"/>
    <cellStyle name="Standard 18 2 4" xfId="2391"/>
    <cellStyle name="Standard 18 2 4 2" xfId="5753"/>
    <cellStyle name="Standard 18 2 4 2 2" xfId="19204"/>
    <cellStyle name="Standard 18 2 4 2 3" xfId="32688"/>
    <cellStyle name="Standard 18 2 4 2 4" xfId="46179"/>
    <cellStyle name="Standard 18 2 4 3" xfId="9109"/>
    <cellStyle name="Standard 18 2 4 3 2" xfId="22560"/>
    <cellStyle name="Standard 18 2 4 3 3" xfId="36044"/>
    <cellStyle name="Standard 18 2 4 3 4" xfId="49535"/>
    <cellStyle name="Standard 18 2 4 4" xfId="12465"/>
    <cellStyle name="Standard 18 2 4 4 2" xfId="25916"/>
    <cellStyle name="Standard 18 2 4 4 3" xfId="39400"/>
    <cellStyle name="Standard 18 2 4 4 4" xfId="52891"/>
    <cellStyle name="Standard 18 2 4 5" xfId="15847"/>
    <cellStyle name="Standard 18 2 4 6" xfId="29331"/>
    <cellStyle name="Standard 18 2 4 7" xfId="42822"/>
    <cellStyle name="Standard 18 2 5" xfId="3497"/>
    <cellStyle name="Standard 18 2 5 2" xfId="6858"/>
    <cellStyle name="Standard 18 2 5 2 2" xfId="20309"/>
    <cellStyle name="Standard 18 2 5 2 3" xfId="33793"/>
    <cellStyle name="Standard 18 2 5 2 4" xfId="47284"/>
    <cellStyle name="Standard 18 2 5 3" xfId="10214"/>
    <cellStyle name="Standard 18 2 5 3 2" xfId="23665"/>
    <cellStyle name="Standard 18 2 5 3 3" xfId="37149"/>
    <cellStyle name="Standard 18 2 5 3 4" xfId="50640"/>
    <cellStyle name="Standard 18 2 5 4" xfId="13570"/>
    <cellStyle name="Standard 18 2 5 4 2" xfId="27021"/>
    <cellStyle name="Standard 18 2 5 4 3" xfId="40505"/>
    <cellStyle name="Standard 18 2 5 4 4" xfId="53996"/>
    <cellStyle name="Standard 18 2 5 5" xfId="16952"/>
    <cellStyle name="Standard 18 2 5 6" xfId="30436"/>
    <cellStyle name="Standard 18 2 5 7" xfId="43927"/>
    <cellStyle name="Standard 18 2 6" xfId="4077"/>
    <cellStyle name="Standard 18 2 6 2" xfId="7434"/>
    <cellStyle name="Standard 18 2 6 2 2" xfId="20885"/>
    <cellStyle name="Standard 18 2 6 2 3" xfId="34369"/>
    <cellStyle name="Standard 18 2 6 2 4" xfId="47860"/>
    <cellStyle name="Standard 18 2 6 3" xfId="10790"/>
    <cellStyle name="Standard 18 2 6 3 2" xfId="24241"/>
    <cellStyle name="Standard 18 2 6 3 3" xfId="37725"/>
    <cellStyle name="Standard 18 2 6 3 4" xfId="51216"/>
    <cellStyle name="Standard 18 2 6 4" xfId="14146"/>
    <cellStyle name="Standard 18 2 6 4 2" xfId="27597"/>
    <cellStyle name="Standard 18 2 6 4 3" xfId="41081"/>
    <cellStyle name="Standard 18 2 6 4 4" xfId="54572"/>
    <cellStyle name="Standard 18 2 6 5" xfId="17528"/>
    <cellStyle name="Standard 18 2 6 6" xfId="31012"/>
    <cellStyle name="Standard 18 2 6 7" xfId="44503"/>
    <cellStyle name="Standard 18 2 7" xfId="4627"/>
    <cellStyle name="Standard 18 2 7 2" xfId="18078"/>
    <cellStyle name="Standard 18 2 7 3" xfId="31562"/>
    <cellStyle name="Standard 18 2 7 4" xfId="45053"/>
    <cellStyle name="Standard 18 2 8" xfId="7983"/>
    <cellStyle name="Standard 18 2 8 2" xfId="21434"/>
    <cellStyle name="Standard 18 2 8 3" xfId="34918"/>
    <cellStyle name="Standard 18 2 8 4" xfId="48409"/>
    <cellStyle name="Standard 18 2 9" xfId="11339"/>
    <cellStyle name="Standard 18 2 9 2" xfId="24790"/>
    <cellStyle name="Standard 18 2 9 3" xfId="38274"/>
    <cellStyle name="Standard 18 2 9 4" xfId="51765"/>
    <cellStyle name="Standard 18 3" xfId="1387"/>
    <cellStyle name="Standard 18 3 10" xfId="28352"/>
    <cellStyle name="Standard 18 3 11" xfId="41843"/>
    <cellStyle name="Standard 18 3 2" xfId="1961"/>
    <cellStyle name="Standard 18 3 2 2" xfId="3101"/>
    <cellStyle name="Standard 18 3 2 2 2" xfId="6462"/>
    <cellStyle name="Standard 18 3 2 2 2 2" xfId="19913"/>
    <cellStyle name="Standard 18 3 2 2 2 3" xfId="33397"/>
    <cellStyle name="Standard 18 3 2 2 2 4" xfId="46888"/>
    <cellStyle name="Standard 18 3 2 2 3" xfId="9818"/>
    <cellStyle name="Standard 18 3 2 2 3 2" xfId="23269"/>
    <cellStyle name="Standard 18 3 2 2 3 3" xfId="36753"/>
    <cellStyle name="Standard 18 3 2 2 3 4" xfId="50244"/>
    <cellStyle name="Standard 18 3 2 2 4" xfId="13174"/>
    <cellStyle name="Standard 18 3 2 2 4 2" xfId="26625"/>
    <cellStyle name="Standard 18 3 2 2 4 3" xfId="40109"/>
    <cellStyle name="Standard 18 3 2 2 4 4" xfId="53600"/>
    <cellStyle name="Standard 18 3 2 2 5" xfId="16556"/>
    <cellStyle name="Standard 18 3 2 2 6" xfId="30040"/>
    <cellStyle name="Standard 18 3 2 2 7" xfId="43531"/>
    <cellStyle name="Standard 18 3 2 3" xfId="5335"/>
    <cellStyle name="Standard 18 3 2 3 2" xfId="18786"/>
    <cellStyle name="Standard 18 3 2 3 3" xfId="32270"/>
    <cellStyle name="Standard 18 3 2 3 4" xfId="45761"/>
    <cellStyle name="Standard 18 3 2 4" xfId="8691"/>
    <cellStyle name="Standard 18 3 2 4 2" xfId="22142"/>
    <cellStyle name="Standard 18 3 2 4 3" xfId="35626"/>
    <cellStyle name="Standard 18 3 2 4 4" xfId="49117"/>
    <cellStyle name="Standard 18 3 2 5" xfId="12047"/>
    <cellStyle name="Standard 18 3 2 5 2" xfId="25498"/>
    <cellStyle name="Standard 18 3 2 5 3" xfId="38982"/>
    <cellStyle name="Standard 18 3 2 5 4" xfId="52473"/>
    <cellStyle name="Standard 18 3 2 6" xfId="15429"/>
    <cellStyle name="Standard 18 3 2 7" xfId="28913"/>
    <cellStyle name="Standard 18 3 2 8" xfId="42404"/>
    <cellStyle name="Standard 18 3 3" xfId="2541"/>
    <cellStyle name="Standard 18 3 3 2" xfId="5902"/>
    <cellStyle name="Standard 18 3 3 2 2" xfId="19353"/>
    <cellStyle name="Standard 18 3 3 2 3" xfId="32837"/>
    <cellStyle name="Standard 18 3 3 2 4" xfId="46328"/>
    <cellStyle name="Standard 18 3 3 3" xfId="9258"/>
    <cellStyle name="Standard 18 3 3 3 2" xfId="22709"/>
    <cellStyle name="Standard 18 3 3 3 3" xfId="36193"/>
    <cellStyle name="Standard 18 3 3 3 4" xfId="49684"/>
    <cellStyle name="Standard 18 3 3 4" xfId="12614"/>
    <cellStyle name="Standard 18 3 3 4 2" xfId="26065"/>
    <cellStyle name="Standard 18 3 3 4 3" xfId="39549"/>
    <cellStyle name="Standard 18 3 3 4 4" xfId="53040"/>
    <cellStyle name="Standard 18 3 3 5" xfId="15996"/>
    <cellStyle name="Standard 18 3 3 6" xfId="29480"/>
    <cellStyle name="Standard 18 3 3 7" xfId="42971"/>
    <cellStyle name="Standard 18 3 4" xfId="3646"/>
    <cellStyle name="Standard 18 3 4 2" xfId="7007"/>
    <cellStyle name="Standard 18 3 4 2 2" xfId="20458"/>
    <cellStyle name="Standard 18 3 4 2 3" xfId="33942"/>
    <cellStyle name="Standard 18 3 4 2 4" xfId="47433"/>
    <cellStyle name="Standard 18 3 4 3" xfId="10363"/>
    <cellStyle name="Standard 18 3 4 3 2" xfId="23814"/>
    <cellStyle name="Standard 18 3 4 3 3" xfId="37298"/>
    <cellStyle name="Standard 18 3 4 3 4" xfId="50789"/>
    <cellStyle name="Standard 18 3 4 4" xfId="13719"/>
    <cellStyle name="Standard 18 3 4 4 2" xfId="27170"/>
    <cellStyle name="Standard 18 3 4 4 3" xfId="40654"/>
    <cellStyle name="Standard 18 3 4 4 4" xfId="54145"/>
    <cellStyle name="Standard 18 3 4 5" xfId="17101"/>
    <cellStyle name="Standard 18 3 4 6" xfId="30585"/>
    <cellStyle name="Standard 18 3 4 7" xfId="44076"/>
    <cellStyle name="Standard 18 3 5" xfId="4226"/>
    <cellStyle name="Standard 18 3 5 2" xfId="7583"/>
    <cellStyle name="Standard 18 3 5 2 2" xfId="21034"/>
    <cellStyle name="Standard 18 3 5 2 3" xfId="34518"/>
    <cellStyle name="Standard 18 3 5 2 4" xfId="48009"/>
    <cellStyle name="Standard 18 3 5 3" xfId="10939"/>
    <cellStyle name="Standard 18 3 5 3 2" xfId="24390"/>
    <cellStyle name="Standard 18 3 5 3 3" xfId="37874"/>
    <cellStyle name="Standard 18 3 5 3 4" xfId="51365"/>
    <cellStyle name="Standard 18 3 5 4" xfId="14295"/>
    <cellStyle name="Standard 18 3 5 4 2" xfId="27746"/>
    <cellStyle name="Standard 18 3 5 4 3" xfId="41230"/>
    <cellStyle name="Standard 18 3 5 4 4" xfId="54721"/>
    <cellStyle name="Standard 18 3 5 5" xfId="17677"/>
    <cellStyle name="Standard 18 3 5 6" xfId="31161"/>
    <cellStyle name="Standard 18 3 5 7" xfId="44652"/>
    <cellStyle name="Standard 18 3 6" xfId="4776"/>
    <cellStyle name="Standard 18 3 6 2" xfId="18227"/>
    <cellStyle name="Standard 18 3 6 3" xfId="31711"/>
    <cellStyle name="Standard 18 3 6 4" xfId="45202"/>
    <cellStyle name="Standard 18 3 7" xfId="8132"/>
    <cellStyle name="Standard 18 3 7 2" xfId="21583"/>
    <cellStyle name="Standard 18 3 7 3" xfId="35067"/>
    <cellStyle name="Standard 18 3 7 4" xfId="48558"/>
    <cellStyle name="Standard 18 3 8" xfId="11488"/>
    <cellStyle name="Standard 18 3 8 2" xfId="24939"/>
    <cellStyle name="Standard 18 3 8 3" xfId="38423"/>
    <cellStyle name="Standard 18 3 8 4" xfId="51914"/>
    <cellStyle name="Standard 18 3 9" xfId="14869"/>
    <cellStyle name="Standard 18 4" xfId="1712"/>
    <cellStyle name="Standard 18 4 2" xfId="2851"/>
    <cellStyle name="Standard 18 4 2 2" xfId="6212"/>
    <cellStyle name="Standard 18 4 2 2 2" xfId="19663"/>
    <cellStyle name="Standard 18 4 2 2 3" xfId="33147"/>
    <cellStyle name="Standard 18 4 2 2 4" xfId="46638"/>
    <cellStyle name="Standard 18 4 2 3" xfId="9568"/>
    <cellStyle name="Standard 18 4 2 3 2" xfId="23019"/>
    <cellStyle name="Standard 18 4 2 3 3" xfId="36503"/>
    <cellStyle name="Standard 18 4 2 3 4" xfId="49994"/>
    <cellStyle name="Standard 18 4 2 4" xfId="12924"/>
    <cellStyle name="Standard 18 4 2 4 2" xfId="26375"/>
    <cellStyle name="Standard 18 4 2 4 3" xfId="39859"/>
    <cellStyle name="Standard 18 4 2 4 4" xfId="53350"/>
    <cellStyle name="Standard 18 4 2 5" xfId="16306"/>
    <cellStyle name="Standard 18 4 2 6" xfId="29790"/>
    <cellStyle name="Standard 18 4 2 7" xfId="43281"/>
    <cellStyle name="Standard 18 4 3" xfId="5085"/>
    <cellStyle name="Standard 18 4 3 2" xfId="18536"/>
    <cellStyle name="Standard 18 4 3 3" xfId="32020"/>
    <cellStyle name="Standard 18 4 3 4" xfId="45511"/>
    <cellStyle name="Standard 18 4 4" xfId="8441"/>
    <cellStyle name="Standard 18 4 4 2" xfId="21892"/>
    <cellStyle name="Standard 18 4 4 3" xfId="35376"/>
    <cellStyle name="Standard 18 4 4 4" xfId="48867"/>
    <cellStyle name="Standard 18 4 5" xfId="11797"/>
    <cellStyle name="Standard 18 4 5 2" xfId="25248"/>
    <cellStyle name="Standard 18 4 5 3" xfId="38732"/>
    <cellStyle name="Standard 18 4 5 4" xfId="52223"/>
    <cellStyle name="Standard 18 4 6" xfId="15179"/>
    <cellStyle name="Standard 18 4 7" xfId="28663"/>
    <cellStyle name="Standard 18 4 8" xfId="42154"/>
    <cellStyle name="Standard 18 5" xfId="2289"/>
    <cellStyle name="Standard 18 5 2" xfId="5651"/>
    <cellStyle name="Standard 18 5 2 2" xfId="19102"/>
    <cellStyle name="Standard 18 5 2 3" xfId="32586"/>
    <cellStyle name="Standard 18 5 2 4" xfId="46077"/>
    <cellStyle name="Standard 18 5 3" xfId="9007"/>
    <cellStyle name="Standard 18 5 3 2" xfId="22458"/>
    <cellStyle name="Standard 18 5 3 3" xfId="35942"/>
    <cellStyle name="Standard 18 5 3 4" xfId="49433"/>
    <cellStyle name="Standard 18 5 4" xfId="12363"/>
    <cellStyle name="Standard 18 5 4 2" xfId="25814"/>
    <cellStyle name="Standard 18 5 4 3" xfId="39298"/>
    <cellStyle name="Standard 18 5 4 4" xfId="52789"/>
    <cellStyle name="Standard 18 5 5" xfId="15745"/>
    <cellStyle name="Standard 18 5 6" xfId="29229"/>
    <cellStyle name="Standard 18 5 7" xfId="42720"/>
    <cellStyle name="Standard 18 6" xfId="3395"/>
    <cellStyle name="Standard 18 6 2" xfId="6756"/>
    <cellStyle name="Standard 18 6 2 2" xfId="20207"/>
    <cellStyle name="Standard 18 6 2 3" xfId="33691"/>
    <cellStyle name="Standard 18 6 2 4" xfId="47182"/>
    <cellStyle name="Standard 18 6 3" xfId="10112"/>
    <cellStyle name="Standard 18 6 3 2" xfId="23563"/>
    <cellStyle name="Standard 18 6 3 3" xfId="37047"/>
    <cellStyle name="Standard 18 6 3 4" xfId="50538"/>
    <cellStyle name="Standard 18 6 4" xfId="13468"/>
    <cellStyle name="Standard 18 6 4 2" xfId="26919"/>
    <cellStyle name="Standard 18 6 4 3" xfId="40403"/>
    <cellStyle name="Standard 18 6 4 4" xfId="53894"/>
    <cellStyle name="Standard 18 6 5" xfId="16850"/>
    <cellStyle name="Standard 18 6 6" xfId="30334"/>
    <cellStyle name="Standard 18 6 7" xfId="43825"/>
    <cellStyle name="Standard 18 7" xfId="3975"/>
    <cellStyle name="Standard 18 7 2" xfId="7332"/>
    <cellStyle name="Standard 18 7 2 2" xfId="20783"/>
    <cellStyle name="Standard 18 7 2 3" xfId="34267"/>
    <cellStyle name="Standard 18 7 2 4" xfId="47758"/>
    <cellStyle name="Standard 18 7 3" xfId="10688"/>
    <cellStyle name="Standard 18 7 3 2" xfId="24139"/>
    <cellStyle name="Standard 18 7 3 3" xfId="37623"/>
    <cellStyle name="Standard 18 7 3 4" xfId="51114"/>
    <cellStyle name="Standard 18 7 4" xfId="14044"/>
    <cellStyle name="Standard 18 7 4 2" xfId="27495"/>
    <cellStyle name="Standard 18 7 4 3" xfId="40979"/>
    <cellStyle name="Standard 18 7 4 4" xfId="54470"/>
    <cellStyle name="Standard 18 7 5" xfId="17426"/>
    <cellStyle name="Standard 18 7 6" xfId="30910"/>
    <cellStyle name="Standard 18 7 7" xfId="44401"/>
    <cellStyle name="Standard 18 8" xfId="4525"/>
    <cellStyle name="Standard 18 8 2" xfId="17976"/>
    <cellStyle name="Standard 18 8 3" xfId="31460"/>
    <cellStyle name="Standard 18 8 4" xfId="44951"/>
    <cellStyle name="Standard 18 9" xfId="7881"/>
    <cellStyle name="Standard 18 9 2" xfId="21332"/>
    <cellStyle name="Standard 18 9 3" xfId="34816"/>
    <cellStyle name="Standard 18 9 4" xfId="48307"/>
    <cellStyle name="Standard 19" xfId="1189"/>
    <cellStyle name="Standard 2" xfId="1"/>
    <cellStyle name="Standard 2 10" xfId="1589"/>
    <cellStyle name="Standard 2 11" xfId="1615"/>
    <cellStyle name="Standard 2 11 10" xfId="28563"/>
    <cellStyle name="Standard 2 11 11" xfId="42054"/>
    <cellStyle name="Standard 2 11 2" xfId="2169"/>
    <cellStyle name="Standard 2 11 2 2" xfId="1034"/>
    <cellStyle name="Standard 2 11 2 2 2" xfId="3310"/>
    <cellStyle name="Standard 2 11 2 2 2 2" xfId="16765"/>
    <cellStyle name="Standard 2 11 2 2 2 3" xfId="30249"/>
    <cellStyle name="Standard 2 11 2 2 2 4" xfId="43740"/>
    <cellStyle name="Standard 2 11 2 2 3" xfId="6671"/>
    <cellStyle name="Standard 2 11 2 2 3 2" xfId="20122"/>
    <cellStyle name="Standard 2 11 2 2 3 3" xfId="33606"/>
    <cellStyle name="Standard 2 11 2 2 3 4" xfId="47097"/>
    <cellStyle name="Standard 2 11 2 2 4" xfId="10027"/>
    <cellStyle name="Standard 2 11 2 2 4 2" xfId="23478"/>
    <cellStyle name="Standard 2 11 2 2 4 3" xfId="36962"/>
    <cellStyle name="Standard 2 11 2 2 4 4" xfId="50453"/>
    <cellStyle name="Standard 2 11 2 2 5" xfId="13383"/>
    <cellStyle name="Standard 2 11 2 2 5 2" xfId="26834"/>
    <cellStyle name="Standard 2 11 2 2 5 3" xfId="40318"/>
    <cellStyle name="Standard 2 11 2 2 5 4" xfId="53809"/>
    <cellStyle name="Standard 2 11 2 2 6" xfId="14541"/>
    <cellStyle name="Standard 2 11 2 2 7" xfId="27994"/>
    <cellStyle name="Standard 2 11 2 2 8" xfId="41461"/>
    <cellStyle name="Standard 2 11 2 3" xfId="5544"/>
    <cellStyle name="Standard 2 11 2 3 2" xfId="18995"/>
    <cellStyle name="Standard 2 11 2 3 3" xfId="32479"/>
    <cellStyle name="Standard 2 11 2 3 4" xfId="45970"/>
    <cellStyle name="Standard 2 11 2 4" xfId="8900"/>
    <cellStyle name="Standard 2 11 2 4 2" xfId="22351"/>
    <cellStyle name="Standard 2 11 2 4 3" xfId="35835"/>
    <cellStyle name="Standard 2 11 2 4 4" xfId="49326"/>
    <cellStyle name="Standard 2 11 2 5" xfId="12256"/>
    <cellStyle name="Standard 2 11 2 5 2" xfId="25707"/>
    <cellStyle name="Standard 2 11 2 5 3" xfId="39191"/>
    <cellStyle name="Standard 2 11 2 5 4" xfId="52682"/>
    <cellStyle name="Standard 2 11 2 6" xfId="15638"/>
    <cellStyle name="Standard 2 11 2 7" xfId="29122"/>
    <cellStyle name="Standard 2 11 2 8" xfId="42613"/>
    <cellStyle name="Standard 2 11 3" xfId="2751"/>
    <cellStyle name="Standard 2 11 3 2" xfId="6112"/>
    <cellStyle name="Standard 2 11 3 2 2" xfId="19563"/>
    <cellStyle name="Standard 2 11 3 2 3" xfId="33047"/>
    <cellStyle name="Standard 2 11 3 2 4" xfId="46538"/>
    <cellStyle name="Standard 2 11 3 3" xfId="9468"/>
    <cellStyle name="Standard 2 11 3 3 2" xfId="22919"/>
    <cellStyle name="Standard 2 11 3 3 3" xfId="36403"/>
    <cellStyle name="Standard 2 11 3 3 4" xfId="49894"/>
    <cellStyle name="Standard 2 11 3 4" xfId="12824"/>
    <cellStyle name="Standard 2 11 3 4 2" xfId="26275"/>
    <cellStyle name="Standard 2 11 3 4 3" xfId="39759"/>
    <cellStyle name="Standard 2 11 3 4 4" xfId="53250"/>
    <cellStyle name="Standard 2 11 3 5" xfId="16206"/>
    <cellStyle name="Standard 2 11 3 6" xfId="29690"/>
    <cellStyle name="Standard 2 11 3 7" xfId="43181"/>
    <cellStyle name="Standard 2 11 4" xfId="3855"/>
    <cellStyle name="Standard 2 11 4 2" xfId="7216"/>
    <cellStyle name="Standard 2 11 4 2 2" xfId="20667"/>
    <cellStyle name="Standard 2 11 4 2 3" xfId="34151"/>
    <cellStyle name="Standard 2 11 4 2 4" xfId="47642"/>
    <cellStyle name="Standard 2 11 4 3" xfId="10572"/>
    <cellStyle name="Standard 2 11 4 3 2" xfId="24023"/>
    <cellStyle name="Standard 2 11 4 3 3" xfId="37507"/>
    <cellStyle name="Standard 2 11 4 3 4" xfId="50998"/>
    <cellStyle name="Standard 2 11 4 4" xfId="13928"/>
    <cellStyle name="Standard 2 11 4 4 2" xfId="27379"/>
    <cellStyle name="Standard 2 11 4 4 3" xfId="40863"/>
    <cellStyle name="Standard 2 11 4 4 4" xfId="54354"/>
    <cellStyle name="Standard 2 11 4 5" xfId="17310"/>
    <cellStyle name="Standard 2 11 4 6" xfId="30794"/>
    <cellStyle name="Standard 2 11 4 7" xfId="44285"/>
    <cellStyle name="Standard 2 11 5" xfId="4435"/>
    <cellStyle name="Standard 2 11 5 2" xfId="7792"/>
    <cellStyle name="Standard 2 11 5 2 2" xfId="21243"/>
    <cellStyle name="Standard 2 11 5 2 3" xfId="34727"/>
    <cellStyle name="Standard 2 11 5 2 4" xfId="48218"/>
    <cellStyle name="Standard 2 11 5 3" xfId="11148"/>
    <cellStyle name="Standard 2 11 5 3 2" xfId="24599"/>
    <cellStyle name="Standard 2 11 5 3 3" xfId="38083"/>
    <cellStyle name="Standard 2 11 5 3 4" xfId="51574"/>
    <cellStyle name="Standard 2 11 5 4" xfId="14504"/>
    <cellStyle name="Standard 2 11 5 4 2" xfId="27955"/>
    <cellStyle name="Standard 2 11 5 4 3" xfId="41439"/>
    <cellStyle name="Standard 2 11 5 4 4" xfId="54930"/>
    <cellStyle name="Standard 2 11 5 5" xfId="17886"/>
    <cellStyle name="Standard 2 11 5 6" xfId="31370"/>
    <cellStyle name="Standard 2 11 5 7" xfId="44861"/>
    <cellStyle name="Standard 2 11 6" xfId="4985"/>
    <cellStyle name="Standard 2 11 6 2" xfId="18436"/>
    <cellStyle name="Standard 2 11 6 3" xfId="31920"/>
    <cellStyle name="Standard 2 11 6 4" xfId="45411"/>
    <cellStyle name="Standard 2 11 7" xfId="8341"/>
    <cellStyle name="Standard 2 11 7 2" xfId="21792"/>
    <cellStyle name="Standard 2 11 7 3" xfId="35276"/>
    <cellStyle name="Standard 2 11 7 4" xfId="48767"/>
    <cellStyle name="Standard 2 11 8" xfId="11697"/>
    <cellStyle name="Standard 2 11 8 2" xfId="25148"/>
    <cellStyle name="Standard 2 11 8 3" xfId="38632"/>
    <cellStyle name="Standard 2 11 8 4" xfId="52123"/>
    <cellStyle name="Standard 2 11 9" xfId="15079"/>
    <cellStyle name="Standard 2 12" xfId="27961"/>
    <cellStyle name="Standard 2 2" xfId="49"/>
    <cellStyle name="Standard 2 2 10" xfId="1072"/>
    <cellStyle name="Standard 2 2 10 2" xfId="1668"/>
    <cellStyle name="Standard 2 2 10 2 2" xfId="2804"/>
    <cellStyle name="Standard 2 2 10 2 2 2" xfId="6165"/>
    <cellStyle name="Standard 2 2 10 2 2 2 2" xfId="19616"/>
    <cellStyle name="Standard 2 2 10 2 2 2 3" xfId="33100"/>
    <cellStyle name="Standard 2 2 10 2 2 2 4" xfId="46591"/>
    <cellStyle name="Standard 2 2 10 2 2 3" xfId="9521"/>
    <cellStyle name="Standard 2 2 10 2 2 3 2" xfId="22972"/>
    <cellStyle name="Standard 2 2 10 2 2 3 3" xfId="36456"/>
    <cellStyle name="Standard 2 2 10 2 2 3 4" xfId="49947"/>
    <cellStyle name="Standard 2 2 10 2 2 4" xfId="12877"/>
    <cellStyle name="Standard 2 2 10 2 2 4 2" xfId="26328"/>
    <cellStyle name="Standard 2 2 10 2 2 4 3" xfId="39812"/>
    <cellStyle name="Standard 2 2 10 2 2 4 4" xfId="53303"/>
    <cellStyle name="Standard 2 2 10 2 2 5" xfId="16259"/>
    <cellStyle name="Standard 2 2 10 2 2 6" xfId="29743"/>
    <cellStyle name="Standard 2 2 10 2 2 7" xfId="43234"/>
    <cellStyle name="Standard 2 2 10 2 3" xfId="5038"/>
    <cellStyle name="Standard 2 2 10 2 3 2" xfId="18489"/>
    <cellStyle name="Standard 2 2 10 2 3 3" xfId="31973"/>
    <cellStyle name="Standard 2 2 10 2 3 4" xfId="45464"/>
    <cellStyle name="Standard 2 2 10 2 4" xfId="8394"/>
    <cellStyle name="Standard 2 2 10 2 4 2" xfId="21845"/>
    <cellStyle name="Standard 2 2 10 2 4 3" xfId="35329"/>
    <cellStyle name="Standard 2 2 10 2 4 4" xfId="48820"/>
    <cellStyle name="Standard 2 2 10 2 5" xfId="11750"/>
    <cellStyle name="Standard 2 2 10 2 5 2" xfId="25201"/>
    <cellStyle name="Standard 2 2 10 2 5 3" xfId="38685"/>
    <cellStyle name="Standard 2 2 10 2 5 4" xfId="52176"/>
    <cellStyle name="Standard 2 2 10 2 6" xfId="15132"/>
    <cellStyle name="Standard 2 2 10 2 7" xfId="28616"/>
    <cellStyle name="Standard 2 2 10 2 8" xfId="42107"/>
    <cellStyle name="Standard 2 2 10 3" xfId="2228"/>
    <cellStyle name="Standard 2 2 10 3 2" xfId="5602"/>
    <cellStyle name="Standard 2 2 10 3 2 2" xfId="19053"/>
    <cellStyle name="Standard 2 2 10 3 2 3" xfId="32537"/>
    <cellStyle name="Standard 2 2 10 3 2 4" xfId="46028"/>
    <cellStyle name="Standard 2 2 10 3 3" xfId="8958"/>
    <cellStyle name="Standard 2 2 10 3 3 2" xfId="22409"/>
    <cellStyle name="Standard 2 2 10 3 3 3" xfId="35893"/>
    <cellStyle name="Standard 2 2 10 3 3 4" xfId="49384"/>
    <cellStyle name="Standard 2 2 10 3 4" xfId="12314"/>
    <cellStyle name="Standard 2 2 10 3 4 2" xfId="25765"/>
    <cellStyle name="Standard 2 2 10 3 4 3" xfId="39249"/>
    <cellStyle name="Standard 2 2 10 3 4 4" xfId="52740"/>
    <cellStyle name="Standard 2 2 10 3 5" xfId="15696"/>
    <cellStyle name="Standard 2 2 10 3 6" xfId="29180"/>
    <cellStyle name="Standard 2 2 10 3 7" xfId="42671"/>
    <cellStyle name="Standard 2 2 10 4" xfId="4476"/>
    <cellStyle name="Standard 2 2 10 4 2" xfId="17927"/>
    <cellStyle name="Standard 2 2 10 4 3" xfId="31411"/>
    <cellStyle name="Standard 2 2 10 4 4" xfId="44902"/>
    <cellStyle name="Standard 2 2 10 5" xfId="7832"/>
    <cellStyle name="Standard 2 2 10 5 2" xfId="21283"/>
    <cellStyle name="Standard 2 2 10 5 3" xfId="34767"/>
    <cellStyle name="Standard 2 2 10 5 4" xfId="48258"/>
    <cellStyle name="Standard 2 2 10 6" xfId="11188"/>
    <cellStyle name="Standard 2 2 10 6 2" xfId="24639"/>
    <cellStyle name="Standard 2 2 10 6 3" xfId="38123"/>
    <cellStyle name="Standard 2 2 10 6 4" xfId="51614"/>
    <cellStyle name="Standard 2 2 10 7" xfId="14569"/>
    <cellStyle name="Standard 2 2 10 8" xfId="28034"/>
    <cellStyle name="Standard 2 2 10 9" xfId="41501"/>
    <cellStyle name="Standard 2 2 11" xfId="1060"/>
    <cellStyle name="Standard 2 2 11 2" xfId="1657"/>
    <cellStyle name="Standard 2 2 11 2 2" xfId="2793"/>
    <cellStyle name="Standard 2 2 11 2 2 2" xfId="6154"/>
    <cellStyle name="Standard 2 2 11 2 2 2 2" xfId="19605"/>
    <cellStyle name="Standard 2 2 11 2 2 2 3" xfId="33089"/>
    <cellStyle name="Standard 2 2 11 2 2 2 4" xfId="46580"/>
    <cellStyle name="Standard 2 2 11 2 2 3" xfId="9510"/>
    <cellStyle name="Standard 2 2 11 2 2 3 2" xfId="22961"/>
    <cellStyle name="Standard 2 2 11 2 2 3 3" xfId="36445"/>
    <cellStyle name="Standard 2 2 11 2 2 3 4" xfId="49936"/>
    <cellStyle name="Standard 2 2 11 2 2 4" xfId="12866"/>
    <cellStyle name="Standard 2 2 11 2 2 4 2" xfId="26317"/>
    <cellStyle name="Standard 2 2 11 2 2 4 3" xfId="39801"/>
    <cellStyle name="Standard 2 2 11 2 2 4 4" xfId="53292"/>
    <cellStyle name="Standard 2 2 11 2 2 5" xfId="16248"/>
    <cellStyle name="Standard 2 2 11 2 2 6" xfId="29732"/>
    <cellStyle name="Standard 2 2 11 2 2 7" xfId="43223"/>
    <cellStyle name="Standard 2 2 11 2 3" xfId="5027"/>
    <cellStyle name="Standard 2 2 11 2 3 2" xfId="18478"/>
    <cellStyle name="Standard 2 2 11 2 3 3" xfId="31962"/>
    <cellStyle name="Standard 2 2 11 2 3 4" xfId="45453"/>
    <cellStyle name="Standard 2 2 11 2 4" xfId="8383"/>
    <cellStyle name="Standard 2 2 11 2 4 2" xfId="21834"/>
    <cellStyle name="Standard 2 2 11 2 4 3" xfId="35318"/>
    <cellStyle name="Standard 2 2 11 2 4 4" xfId="48809"/>
    <cellStyle name="Standard 2 2 11 2 5" xfId="11739"/>
    <cellStyle name="Standard 2 2 11 2 5 2" xfId="25190"/>
    <cellStyle name="Standard 2 2 11 2 5 3" xfId="38674"/>
    <cellStyle name="Standard 2 2 11 2 5 4" xfId="52165"/>
    <cellStyle name="Standard 2 2 11 2 6" xfId="15121"/>
    <cellStyle name="Standard 2 2 11 2 7" xfId="28605"/>
    <cellStyle name="Standard 2 2 11 2 8" xfId="42096"/>
    <cellStyle name="Standard 2 2 11 3" xfId="2216"/>
    <cellStyle name="Standard 2 2 11 3 2" xfId="5591"/>
    <cellStyle name="Standard 2 2 11 3 2 2" xfId="19042"/>
    <cellStyle name="Standard 2 2 11 3 2 3" xfId="32526"/>
    <cellStyle name="Standard 2 2 11 3 2 4" xfId="46017"/>
    <cellStyle name="Standard 2 2 11 3 3" xfId="8947"/>
    <cellStyle name="Standard 2 2 11 3 3 2" xfId="22398"/>
    <cellStyle name="Standard 2 2 11 3 3 3" xfId="35882"/>
    <cellStyle name="Standard 2 2 11 3 3 4" xfId="49373"/>
    <cellStyle name="Standard 2 2 11 3 4" xfId="12303"/>
    <cellStyle name="Standard 2 2 11 3 4 2" xfId="25754"/>
    <cellStyle name="Standard 2 2 11 3 4 3" xfId="39238"/>
    <cellStyle name="Standard 2 2 11 3 4 4" xfId="52729"/>
    <cellStyle name="Standard 2 2 11 3 5" xfId="15685"/>
    <cellStyle name="Standard 2 2 11 3 6" xfId="29169"/>
    <cellStyle name="Standard 2 2 11 3 7" xfId="42660"/>
    <cellStyle name="Standard 2 2 11 4" xfId="4465"/>
    <cellStyle name="Standard 2 2 11 4 2" xfId="17916"/>
    <cellStyle name="Standard 2 2 11 4 3" xfId="31400"/>
    <cellStyle name="Standard 2 2 11 4 4" xfId="44891"/>
    <cellStyle name="Standard 2 2 11 5" xfId="7821"/>
    <cellStyle name="Standard 2 2 11 5 2" xfId="21272"/>
    <cellStyle name="Standard 2 2 11 5 3" xfId="34756"/>
    <cellStyle name="Standard 2 2 11 5 4" xfId="48247"/>
    <cellStyle name="Standard 2 2 11 6" xfId="11177"/>
    <cellStyle name="Standard 2 2 11 6 2" xfId="24628"/>
    <cellStyle name="Standard 2 2 11 6 3" xfId="38112"/>
    <cellStyle name="Standard 2 2 11 6 4" xfId="51603"/>
    <cellStyle name="Standard 2 2 11 7" xfId="14558"/>
    <cellStyle name="Standard 2 2 11 8" xfId="28023"/>
    <cellStyle name="Standard 2 2 11 9" xfId="41490"/>
    <cellStyle name="Standard 2 2 12" xfId="1634"/>
    <cellStyle name="Standard 2 2 12 2" xfId="2770"/>
    <cellStyle name="Standard 2 2 12 2 2" xfId="6131"/>
    <cellStyle name="Standard 2 2 12 2 2 2" xfId="19582"/>
    <cellStyle name="Standard 2 2 12 2 2 3" xfId="33066"/>
    <cellStyle name="Standard 2 2 12 2 2 4" xfId="46557"/>
    <cellStyle name="Standard 2 2 12 2 3" xfId="9487"/>
    <cellStyle name="Standard 2 2 12 2 3 2" xfId="22938"/>
    <cellStyle name="Standard 2 2 12 2 3 3" xfId="36422"/>
    <cellStyle name="Standard 2 2 12 2 3 4" xfId="49913"/>
    <cellStyle name="Standard 2 2 12 2 4" xfId="12843"/>
    <cellStyle name="Standard 2 2 12 2 4 2" xfId="26294"/>
    <cellStyle name="Standard 2 2 12 2 4 3" xfId="39778"/>
    <cellStyle name="Standard 2 2 12 2 4 4" xfId="53269"/>
    <cellStyle name="Standard 2 2 12 2 5" xfId="16225"/>
    <cellStyle name="Standard 2 2 12 2 6" xfId="29709"/>
    <cellStyle name="Standard 2 2 12 2 7" xfId="43200"/>
    <cellStyle name="Standard 2 2 12 3" xfId="5004"/>
    <cellStyle name="Standard 2 2 12 3 2" xfId="18455"/>
    <cellStyle name="Standard 2 2 12 3 3" xfId="31939"/>
    <cellStyle name="Standard 2 2 12 3 4" xfId="45430"/>
    <cellStyle name="Standard 2 2 12 4" xfId="8360"/>
    <cellStyle name="Standard 2 2 12 4 2" xfId="21811"/>
    <cellStyle name="Standard 2 2 12 4 3" xfId="35295"/>
    <cellStyle name="Standard 2 2 12 4 4" xfId="48786"/>
    <cellStyle name="Standard 2 2 12 5" xfId="11716"/>
    <cellStyle name="Standard 2 2 12 5 2" xfId="25167"/>
    <cellStyle name="Standard 2 2 12 5 3" xfId="38651"/>
    <cellStyle name="Standard 2 2 12 5 4" xfId="52142"/>
    <cellStyle name="Standard 2 2 12 6" xfId="15098"/>
    <cellStyle name="Standard 2 2 12 7" xfId="28582"/>
    <cellStyle name="Standard 2 2 12 8" xfId="42073"/>
    <cellStyle name="Standard 2 2 13" xfId="2191"/>
    <cellStyle name="Standard 2 2 13 2" xfId="5566"/>
    <cellStyle name="Standard 2 2 13 2 2" xfId="19017"/>
    <cellStyle name="Standard 2 2 13 2 3" xfId="32501"/>
    <cellStyle name="Standard 2 2 13 2 4" xfId="45992"/>
    <cellStyle name="Standard 2 2 13 3" xfId="8922"/>
    <cellStyle name="Standard 2 2 13 3 2" xfId="22373"/>
    <cellStyle name="Standard 2 2 13 3 3" xfId="35857"/>
    <cellStyle name="Standard 2 2 13 3 4" xfId="49348"/>
    <cellStyle name="Standard 2 2 13 4" xfId="12278"/>
    <cellStyle name="Standard 2 2 13 4 2" xfId="25729"/>
    <cellStyle name="Standard 2 2 13 4 3" xfId="39213"/>
    <cellStyle name="Standard 2 2 13 4 4" xfId="52704"/>
    <cellStyle name="Standard 2 2 13 5" xfId="15660"/>
    <cellStyle name="Standard 2 2 13 6" xfId="29144"/>
    <cellStyle name="Standard 2 2 13 7" xfId="42635"/>
    <cellStyle name="Standard 2 2 14" xfId="3332"/>
    <cellStyle name="Standard 2 2 14 2" xfId="6693"/>
    <cellStyle name="Standard 2 2 14 2 2" xfId="20144"/>
    <cellStyle name="Standard 2 2 14 2 3" xfId="33628"/>
    <cellStyle name="Standard 2 2 14 2 4" xfId="47119"/>
    <cellStyle name="Standard 2 2 14 3" xfId="10049"/>
    <cellStyle name="Standard 2 2 14 3 2" xfId="23500"/>
    <cellStyle name="Standard 2 2 14 3 3" xfId="36984"/>
    <cellStyle name="Standard 2 2 14 3 4" xfId="50475"/>
    <cellStyle name="Standard 2 2 14 4" xfId="13405"/>
    <cellStyle name="Standard 2 2 14 4 2" xfId="26856"/>
    <cellStyle name="Standard 2 2 14 4 3" xfId="40340"/>
    <cellStyle name="Standard 2 2 14 4 4" xfId="53831"/>
    <cellStyle name="Standard 2 2 14 5" xfId="16787"/>
    <cellStyle name="Standard 2 2 14 6" xfId="30271"/>
    <cellStyle name="Standard 2 2 14 7" xfId="43762"/>
    <cellStyle name="Standard 2 2 15" xfId="3912"/>
    <cellStyle name="Standard 2 2 15 2" xfId="7269"/>
    <cellStyle name="Standard 2 2 15 2 2" xfId="20720"/>
    <cellStyle name="Standard 2 2 15 2 3" xfId="34204"/>
    <cellStyle name="Standard 2 2 15 2 4" xfId="47695"/>
    <cellStyle name="Standard 2 2 15 3" xfId="10625"/>
    <cellStyle name="Standard 2 2 15 3 2" xfId="24076"/>
    <cellStyle name="Standard 2 2 15 3 3" xfId="37560"/>
    <cellStyle name="Standard 2 2 15 3 4" xfId="51051"/>
    <cellStyle name="Standard 2 2 15 4" xfId="13981"/>
    <cellStyle name="Standard 2 2 15 4 2" xfId="27432"/>
    <cellStyle name="Standard 2 2 15 4 3" xfId="40916"/>
    <cellStyle name="Standard 2 2 15 4 4" xfId="54407"/>
    <cellStyle name="Standard 2 2 15 5" xfId="17363"/>
    <cellStyle name="Standard 2 2 15 6" xfId="30847"/>
    <cellStyle name="Standard 2 2 15 7" xfId="44338"/>
    <cellStyle name="Standard 2 2 16" xfId="1039"/>
    <cellStyle name="Standard 2 2 16 2" xfId="14545"/>
    <cellStyle name="Standard 2 2 16 3" xfId="28010"/>
    <cellStyle name="Standard 2 2 16 4" xfId="41477"/>
    <cellStyle name="Standard 2 2 17" xfId="4440"/>
    <cellStyle name="Standard 2 2 17 2" xfId="17891"/>
    <cellStyle name="Standard 2 2 17 3" xfId="31375"/>
    <cellStyle name="Standard 2 2 17 4" xfId="44866"/>
    <cellStyle name="Standard 2 2 18" xfId="7796"/>
    <cellStyle name="Standard 2 2 18 2" xfId="21247"/>
    <cellStyle name="Standard 2 2 18 3" xfId="34731"/>
    <cellStyle name="Standard 2 2 18 4" xfId="48222"/>
    <cellStyle name="Standard 2 2 19" xfId="11152"/>
    <cellStyle name="Standard 2 2 19 2" xfId="24603"/>
    <cellStyle name="Standard 2 2 19 3" xfId="38087"/>
    <cellStyle name="Standard 2 2 19 4" xfId="51578"/>
    <cellStyle name="Standard 2 2 2" xfId="81"/>
    <cellStyle name="Standard 2 2 2 2" xfId="141"/>
    <cellStyle name="Standard 2 2 2 2 2" xfId="376"/>
    <cellStyle name="Standard 2 2 2 2 2 10" xfId="7878"/>
    <cellStyle name="Standard 2 2 2 2 2 10 2" xfId="21329"/>
    <cellStyle name="Standard 2 2 2 2 2 10 3" xfId="34813"/>
    <cellStyle name="Standard 2 2 2 2 2 10 4" xfId="48304"/>
    <cellStyle name="Standard 2 2 2 2 2 11" xfId="11234"/>
    <cellStyle name="Standard 2 2 2 2 2 11 2" xfId="24685"/>
    <cellStyle name="Standard 2 2 2 2 2 11 3" xfId="38169"/>
    <cellStyle name="Standard 2 2 2 2 2 11 4" xfId="51660"/>
    <cellStyle name="Standard 2 2 2 2 2 12" xfId="14615"/>
    <cellStyle name="Standard 2 2 2 2 2 13" xfId="28098"/>
    <cellStyle name="Standard 2 2 2 2 2 14" xfId="41589"/>
    <cellStyle name="Standard 2 2 2 2 2 15" xfId="1147"/>
    <cellStyle name="Standard 2 2 2 2 2 2" xfId="1244"/>
    <cellStyle name="Standard 2 2 2 2 2 2 10" xfId="14717"/>
    <cellStyle name="Standard 2 2 2 2 2 2 11" xfId="28200"/>
    <cellStyle name="Standard 2 2 2 2 2 2 12" xfId="41691"/>
    <cellStyle name="Standard 2 2 2 2 2 2 2" xfId="1482"/>
    <cellStyle name="Standard 2 2 2 2 2 2 2 10" xfId="28450"/>
    <cellStyle name="Standard 2 2 2 2 2 2 2 11" xfId="41941"/>
    <cellStyle name="Standard 2 2 2 2 2 2 2 2" xfId="2058"/>
    <cellStyle name="Standard 2 2 2 2 2 2 2 2 2" xfId="3199"/>
    <cellStyle name="Standard 2 2 2 2 2 2 2 2 2 2" xfId="6560"/>
    <cellStyle name="Standard 2 2 2 2 2 2 2 2 2 2 2" xfId="20011"/>
    <cellStyle name="Standard 2 2 2 2 2 2 2 2 2 2 3" xfId="33495"/>
    <cellStyle name="Standard 2 2 2 2 2 2 2 2 2 2 4" xfId="46986"/>
    <cellStyle name="Standard 2 2 2 2 2 2 2 2 2 3" xfId="9916"/>
    <cellStyle name="Standard 2 2 2 2 2 2 2 2 2 3 2" xfId="23367"/>
    <cellStyle name="Standard 2 2 2 2 2 2 2 2 2 3 3" xfId="36851"/>
    <cellStyle name="Standard 2 2 2 2 2 2 2 2 2 3 4" xfId="50342"/>
    <cellStyle name="Standard 2 2 2 2 2 2 2 2 2 4" xfId="13272"/>
    <cellStyle name="Standard 2 2 2 2 2 2 2 2 2 4 2" xfId="26723"/>
    <cellStyle name="Standard 2 2 2 2 2 2 2 2 2 4 3" xfId="40207"/>
    <cellStyle name="Standard 2 2 2 2 2 2 2 2 2 4 4" xfId="53698"/>
    <cellStyle name="Standard 2 2 2 2 2 2 2 2 2 5" xfId="16654"/>
    <cellStyle name="Standard 2 2 2 2 2 2 2 2 2 6" xfId="30138"/>
    <cellStyle name="Standard 2 2 2 2 2 2 2 2 2 7" xfId="43629"/>
    <cellStyle name="Standard 2 2 2 2 2 2 2 2 3" xfId="5433"/>
    <cellStyle name="Standard 2 2 2 2 2 2 2 2 3 2" xfId="18884"/>
    <cellStyle name="Standard 2 2 2 2 2 2 2 2 3 3" xfId="32368"/>
    <cellStyle name="Standard 2 2 2 2 2 2 2 2 3 4" xfId="45859"/>
    <cellStyle name="Standard 2 2 2 2 2 2 2 2 4" xfId="8789"/>
    <cellStyle name="Standard 2 2 2 2 2 2 2 2 4 2" xfId="22240"/>
    <cellStyle name="Standard 2 2 2 2 2 2 2 2 4 3" xfId="35724"/>
    <cellStyle name="Standard 2 2 2 2 2 2 2 2 4 4" xfId="49215"/>
    <cellStyle name="Standard 2 2 2 2 2 2 2 2 5" xfId="12145"/>
    <cellStyle name="Standard 2 2 2 2 2 2 2 2 5 2" xfId="25596"/>
    <cellStyle name="Standard 2 2 2 2 2 2 2 2 5 3" xfId="39080"/>
    <cellStyle name="Standard 2 2 2 2 2 2 2 2 5 4" xfId="52571"/>
    <cellStyle name="Standard 2 2 2 2 2 2 2 2 6" xfId="15527"/>
    <cellStyle name="Standard 2 2 2 2 2 2 2 2 7" xfId="29011"/>
    <cellStyle name="Standard 2 2 2 2 2 2 2 2 8" xfId="42502"/>
    <cellStyle name="Standard 2 2 2 2 2 2 2 3" xfId="2639"/>
    <cellStyle name="Standard 2 2 2 2 2 2 2 3 2" xfId="6000"/>
    <cellStyle name="Standard 2 2 2 2 2 2 2 3 2 2" xfId="19451"/>
    <cellStyle name="Standard 2 2 2 2 2 2 2 3 2 3" xfId="32935"/>
    <cellStyle name="Standard 2 2 2 2 2 2 2 3 2 4" xfId="46426"/>
    <cellStyle name="Standard 2 2 2 2 2 2 2 3 3" xfId="9356"/>
    <cellStyle name="Standard 2 2 2 2 2 2 2 3 3 2" xfId="22807"/>
    <cellStyle name="Standard 2 2 2 2 2 2 2 3 3 3" xfId="36291"/>
    <cellStyle name="Standard 2 2 2 2 2 2 2 3 3 4" xfId="49782"/>
    <cellStyle name="Standard 2 2 2 2 2 2 2 3 4" xfId="12712"/>
    <cellStyle name="Standard 2 2 2 2 2 2 2 3 4 2" xfId="26163"/>
    <cellStyle name="Standard 2 2 2 2 2 2 2 3 4 3" xfId="39647"/>
    <cellStyle name="Standard 2 2 2 2 2 2 2 3 4 4" xfId="53138"/>
    <cellStyle name="Standard 2 2 2 2 2 2 2 3 5" xfId="16094"/>
    <cellStyle name="Standard 2 2 2 2 2 2 2 3 6" xfId="29578"/>
    <cellStyle name="Standard 2 2 2 2 2 2 2 3 7" xfId="43069"/>
    <cellStyle name="Standard 2 2 2 2 2 2 2 4" xfId="3744"/>
    <cellStyle name="Standard 2 2 2 2 2 2 2 4 2" xfId="7105"/>
    <cellStyle name="Standard 2 2 2 2 2 2 2 4 2 2" xfId="20556"/>
    <cellStyle name="Standard 2 2 2 2 2 2 2 4 2 3" xfId="34040"/>
    <cellStyle name="Standard 2 2 2 2 2 2 2 4 2 4" xfId="47531"/>
    <cellStyle name="Standard 2 2 2 2 2 2 2 4 3" xfId="10461"/>
    <cellStyle name="Standard 2 2 2 2 2 2 2 4 3 2" xfId="23912"/>
    <cellStyle name="Standard 2 2 2 2 2 2 2 4 3 3" xfId="37396"/>
    <cellStyle name="Standard 2 2 2 2 2 2 2 4 3 4" xfId="50887"/>
    <cellStyle name="Standard 2 2 2 2 2 2 2 4 4" xfId="13817"/>
    <cellStyle name="Standard 2 2 2 2 2 2 2 4 4 2" xfId="27268"/>
    <cellStyle name="Standard 2 2 2 2 2 2 2 4 4 3" xfId="40752"/>
    <cellStyle name="Standard 2 2 2 2 2 2 2 4 4 4" xfId="54243"/>
    <cellStyle name="Standard 2 2 2 2 2 2 2 4 5" xfId="17199"/>
    <cellStyle name="Standard 2 2 2 2 2 2 2 4 6" xfId="30683"/>
    <cellStyle name="Standard 2 2 2 2 2 2 2 4 7" xfId="44174"/>
    <cellStyle name="Standard 2 2 2 2 2 2 2 5" xfId="4324"/>
    <cellStyle name="Standard 2 2 2 2 2 2 2 5 2" xfId="7681"/>
    <cellStyle name="Standard 2 2 2 2 2 2 2 5 2 2" xfId="21132"/>
    <cellStyle name="Standard 2 2 2 2 2 2 2 5 2 3" xfId="34616"/>
    <cellStyle name="Standard 2 2 2 2 2 2 2 5 2 4" xfId="48107"/>
    <cellStyle name="Standard 2 2 2 2 2 2 2 5 3" xfId="11037"/>
    <cellStyle name="Standard 2 2 2 2 2 2 2 5 3 2" xfId="24488"/>
    <cellStyle name="Standard 2 2 2 2 2 2 2 5 3 3" xfId="37972"/>
    <cellStyle name="Standard 2 2 2 2 2 2 2 5 3 4" xfId="51463"/>
    <cellStyle name="Standard 2 2 2 2 2 2 2 5 4" xfId="14393"/>
    <cellStyle name="Standard 2 2 2 2 2 2 2 5 4 2" xfId="27844"/>
    <cellStyle name="Standard 2 2 2 2 2 2 2 5 4 3" xfId="41328"/>
    <cellStyle name="Standard 2 2 2 2 2 2 2 5 4 4" xfId="54819"/>
    <cellStyle name="Standard 2 2 2 2 2 2 2 5 5" xfId="17775"/>
    <cellStyle name="Standard 2 2 2 2 2 2 2 5 6" xfId="31259"/>
    <cellStyle name="Standard 2 2 2 2 2 2 2 5 7" xfId="44750"/>
    <cellStyle name="Standard 2 2 2 2 2 2 2 6" xfId="4874"/>
    <cellStyle name="Standard 2 2 2 2 2 2 2 6 2" xfId="18325"/>
    <cellStyle name="Standard 2 2 2 2 2 2 2 6 3" xfId="31809"/>
    <cellStyle name="Standard 2 2 2 2 2 2 2 6 4" xfId="45300"/>
    <cellStyle name="Standard 2 2 2 2 2 2 2 7" xfId="8230"/>
    <cellStyle name="Standard 2 2 2 2 2 2 2 7 2" xfId="21681"/>
    <cellStyle name="Standard 2 2 2 2 2 2 2 7 3" xfId="35165"/>
    <cellStyle name="Standard 2 2 2 2 2 2 2 7 4" xfId="48656"/>
    <cellStyle name="Standard 2 2 2 2 2 2 2 8" xfId="11586"/>
    <cellStyle name="Standard 2 2 2 2 2 2 2 8 2" xfId="25037"/>
    <cellStyle name="Standard 2 2 2 2 2 2 2 8 3" xfId="38521"/>
    <cellStyle name="Standard 2 2 2 2 2 2 2 8 4" xfId="52012"/>
    <cellStyle name="Standard 2 2 2 2 2 2 2 9" xfId="14967"/>
    <cellStyle name="Standard 2 2 2 2 2 2 3" xfId="1809"/>
    <cellStyle name="Standard 2 2 2 2 2 2 3 2" xfId="2949"/>
    <cellStyle name="Standard 2 2 2 2 2 2 3 2 2" xfId="6310"/>
    <cellStyle name="Standard 2 2 2 2 2 2 3 2 2 2" xfId="19761"/>
    <cellStyle name="Standard 2 2 2 2 2 2 3 2 2 3" xfId="33245"/>
    <cellStyle name="Standard 2 2 2 2 2 2 3 2 2 4" xfId="46736"/>
    <cellStyle name="Standard 2 2 2 2 2 2 3 2 3" xfId="9666"/>
    <cellStyle name="Standard 2 2 2 2 2 2 3 2 3 2" xfId="23117"/>
    <cellStyle name="Standard 2 2 2 2 2 2 3 2 3 3" xfId="36601"/>
    <cellStyle name="Standard 2 2 2 2 2 2 3 2 3 4" xfId="50092"/>
    <cellStyle name="Standard 2 2 2 2 2 2 3 2 4" xfId="13022"/>
    <cellStyle name="Standard 2 2 2 2 2 2 3 2 4 2" xfId="26473"/>
    <cellStyle name="Standard 2 2 2 2 2 2 3 2 4 3" xfId="39957"/>
    <cellStyle name="Standard 2 2 2 2 2 2 3 2 4 4" xfId="53448"/>
    <cellStyle name="Standard 2 2 2 2 2 2 3 2 5" xfId="16404"/>
    <cellStyle name="Standard 2 2 2 2 2 2 3 2 6" xfId="29888"/>
    <cellStyle name="Standard 2 2 2 2 2 2 3 2 7" xfId="43379"/>
    <cellStyle name="Standard 2 2 2 2 2 2 3 3" xfId="5183"/>
    <cellStyle name="Standard 2 2 2 2 2 2 3 3 2" xfId="18634"/>
    <cellStyle name="Standard 2 2 2 2 2 2 3 3 3" xfId="32118"/>
    <cellStyle name="Standard 2 2 2 2 2 2 3 3 4" xfId="45609"/>
    <cellStyle name="Standard 2 2 2 2 2 2 3 4" xfId="8539"/>
    <cellStyle name="Standard 2 2 2 2 2 2 3 4 2" xfId="21990"/>
    <cellStyle name="Standard 2 2 2 2 2 2 3 4 3" xfId="35474"/>
    <cellStyle name="Standard 2 2 2 2 2 2 3 4 4" xfId="48965"/>
    <cellStyle name="Standard 2 2 2 2 2 2 3 5" xfId="11895"/>
    <cellStyle name="Standard 2 2 2 2 2 2 3 5 2" xfId="25346"/>
    <cellStyle name="Standard 2 2 2 2 2 2 3 5 3" xfId="38830"/>
    <cellStyle name="Standard 2 2 2 2 2 2 3 5 4" xfId="52321"/>
    <cellStyle name="Standard 2 2 2 2 2 2 3 6" xfId="15277"/>
    <cellStyle name="Standard 2 2 2 2 2 2 3 7" xfId="28761"/>
    <cellStyle name="Standard 2 2 2 2 2 2 3 8" xfId="42252"/>
    <cellStyle name="Standard 2 2 2 2 2 2 4" xfId="2388"/>
    <cellStyle name="Standard 2 2 2 2 2 2 4 2" xfId="5750"/>
    <cellStyle name="Standard 2 2 2 2 2 2 4 2 2" xfId="19201"/>
    <cellStyle name="Standard 2 2 2 2 2 2 4 2 3" xfId="32685"/>
    <cellStyle name="Standard 2 2 2 2 2 2 4 2 4" xfId="46176"/>
    <cellStyle name="Standard 2 2 2 2 2 2 4 3" xfId="9106"/>
    <cellStyle name="Standard 2 2 2 2 2 2 4 3 2" xfId="22557"/>
    <cellStyle name="Standard 2 2 2 2 2 2 4 3 3" xfId="36041"/>
    <cellStyle name="Standard 2 2 2 2 2 2 4 3 4" xfId="49532"/>
    <cellStyle name="Standard 2 2 2 2 2 2 4 4" xfId="12462"/>
    <cellStyle name="Standard 2 2 2 2 2 2 4 4 2" xfId="25913"/>
    <cellStyle name="Standard 2 2 2 2 2 2 4 4 3" xfId="39397"/>
    <cellStyle name="Standard 2 2 2 2 2 2 4 4 4" xfId="52888"/>
    <cellStyle name="Standard 2 2 2 2 2 2 4 5" xfId="15844"/>
    <cellStyle name="Standard 2 2 2 2 2 2 4 6" xfId="29328"/>
    <cellStyle name="Standard 2 2 2 2 2 2 4 7" xfId="42819"/>
    <cellStyle name="Standard 2 2 2 2 2 2 5" xfId="3494"/>
    <cellStyle name="Standard 2 2 2 2 2 2 5 2" xfId="6855"/>
    <cellStyle name="Standard 2 2 2 2 2 2 5 2 2" xfId="20306"/>
    <cellStyle name="Standard 2 2 2 2 2 2 5 2 3" xfId="33790"/>
    <cellStyle name="Standard 2 2 2 2 2 2 5 2 4" xfId="47281"/>
    <cellStyle name="Standard 2 2 2 2 2 2 5 3" xfId="10211"/>
    <cellStyle name="Standard 2 2 2 2 2 2 5 3 2" xfId="23662"/>
    <cellStyle name="Standard 2 2 2 2 2 2 5 3 3" xfId="37146"/>
    <cellStyle name="Standard 2 2 2 2 2 2 5 3 4" xfId="50637"/>
    <cellStyle name="Standard 2 2 2 2 2 2 5 4" xfId="13567"/>
    <cellStyle name="Standard 2 2 2 2 2 2 5 4 2" xfId="27018"/>
    <cellStyle name="Standard 2 2 2 2 2 2 5 4 3" xfId="40502"/>
    <cellStyle name="Standard 2 2 2 2 2 2 5 4 4" xfId="53993"/>
    <cellStyle name="Standard 2 2 2 2 2 2 5 5" xfId="16949"/>
    <cellStyle name="Standard 2 2 2 2 2 2 5 6" xfId="30433"/>
    <cellStyle name="Standard 2 2 2 2 2 2 5 7" xfId="43924"/>
    <cellStyle name="Standard 2 2 2 2 2 2 6" xfId="4074"/>
    <cellStyle name="Standard 2 2 2 2 2 2 6 2" xfId="7431"/>
    <cellStyle name="Standard 2 2 2 2 2 2 6 2 2" xfId="20882"/>
    <cellStyle name="Standard 2 2 2 2 2 2 6 2 3" xfId="34366"/>
    <cellStyle name="Standard 2 2 2 2 2 2 6 2 4" xfId="47857"/>
    <cellStyle name="Standard 2 2 2 2 2 2 6 3" xfId="10787"/>
    <cellStyle name="Standard 2 2 2 2 2 2 6 3 2" xfId="24238"/>
    <cellStyle name="Standard 2 2 2 2 2 2 6 3 3" xfId="37722"/>
    <cellStyle name="Standard 2 2 2 2 2 2 6 3 4" xfId="51213"/>
    <cellStyle name="Standard 2 2 2 2 2 2 6 4" xfId="14143"/>
    <cellStyle name="Standard 2 2 2 2 2 2 6 4 2" xfId="27594"/>
    <cellStyle name="Standard 2 2 2 2 2 2 6 4 3" xfId="41078"/>
    <cellStyle name="Standard 2 2 2 2 2 2 6 4 4" xfId="54569"/>
    <cellStyle name="Standard 2 2 2 2 2 2 6 5" xfId="17525"/>
    <cellStyle name="Standard 2 2 2 2 2 2 6 6" xfId="31009"/>
    <cellStyle name="Standard 2 2 2 2 2 2 6 7" xfId="44500"/>
    <cellStyle name="Standard 2 2 2 2 2 2 7" xfId="4624"/>
    <cellStyle name="Standard 2 2 2 2 2 2 7 2" xfId="18075"/>
    <cellStyle name="Standard 2 2 2 2 2 2 7 3" xfId="31559"/>
    <cellStyle name="Standard 2 2 2 2 2 2 7 4" xfId="45050"/>
    <cellStyle name="Standard 2 2 2 2 2 2 8" xfId="7980"/>
    <cellStyle name="Standard 2 2 2 2 2 2 8 2" xfId="21431"/>
    <cellStyle name="Standard 2 2 2 2 2 2 8 3" xfId="34915"/>
    <cellStyle name="Standard 2 2 2 2 2 2 8 4" xfId="48406"/>
    <cellStyle name="Standard 2 2 2 2 2 2 9" xfId="11336"/>
    <cellStyle name="Standard 2 2 2 2 2 2 9 2" xfId="24787"/>
    <cellStyle name="Standard 2 2 2 2 2 2 9 3" xfId="38271"/>
    <cellStyle name="Standard 2 2 2 2 2 2 9 4" xfId="51762"/>
    <cellStyle name="Standard 2 2 2 2 2 3" xfId="1322"/>
    <cellStyle name="Standard 2 2 2 2 2 3 10" xfId="14802"/>
    <cellStyle name="Standard 2 2 2 2 2 3 11" xfId="28285"/>
    <cellStyle name="Standard 2 2 2 2 2 3 12" xfId="41776"/>
    <cellStyle name="Standard 2 2 2 2 2 3 2" xfId="1566"/>
    <cellStyle name="Standard 2 2 2 2 2 3 2 10" xfId="28535"/>
    <cellStyle name="Standard 2 2 2 2 2 3 2 11" xfId="42026"/>
    <cellStyle name="Standard 2 2 2 2 2 3 2 2" xfId="2143"/>
    <cellStyle name="Standard 2 2 2 2 2 3 2 2 2" xfId="3284"/>
    <cellStyle name="Standard 2 2 2 2 2 3 2 2 2 2" xfId="6645"/>
    <cellStyle name="Standard 2 2 2 2 2 3 2 2 2 2 2" xfId="20096"/>
    <cellStyle name="Standard 2 2 2 2 2 3 2 2 2 2 3" xfId="33580"/>
    <cellStyle name="Standard 2 2 2 2 2 3 2 2 2 2 4" xfId="47071"/>
    <cellStyle name="Standard 2 2 2 2 2 3 2 2 2 3" xfId="10001"/>
    <cellStyle name="Standard 2 2 2 2 2 3 2 2 2 3 2" xfId="23452"/>
    <cellStyle name="Standard 2 2 2 2 2 3 2 2 2 3 3" xfId="36936"/>
    <cellStyle name="Standard 2 2 2 2 2 3 2 2 2 3 4" xfId="50427"/>
    <cellStyle name="Standard 2 2 2 2 2 3 2 2 2 4" xfId="13357"/>
    <cellStyle name="Standard 2 2 2 2 2 3 2 2 2 4 2" xfId="26808"/>
    <cellStyle name="Standard 2 2 2 2 2 3 2 2 2 4 3" xfId="40292"/>
    <cellStyle name="Standard 2 2 2 2 2 3 2 2 2 4 4" xfId="53783"/>
    <cellStyle name="Standard 2 2 2 2 2 3 2 2 2 5" xfId="16739"/>
    <cellStyle name="Standard 2 2 2 2 2 3 2 2 2 6" xfId="30223"/>
    <cellStyle name="Standard 2 2 2 2 2 3 2 2 2 7" xfId="43714"/>
    <cellStyle name="Standard 2 2 2 2 2 3 2 2 3" xfId="5518"/>
    <cellStyle name="Standard 2 2 2 2 2 3 2 2 3 2" xfId="18969"/>
    <cellStyle name="Standard 2 2 2 2 2 3 2 2 3 3" xfId="32453"/>
    <cellStyle name="Standard 2 2 2 2 2 3 2 2 3 4" xfId="45944"/>
    <cellStyle name="Standard 2 2 2 2 2 3 2 2 4" xfId="8874"/>
    <cellStyle name="Standard 2 2 2 2 2 3 2 2 4 2" xfId="22325"/>
    <cellStyle name="Standard 2 2 2 2 2 3 2 2 4 3" xfId="35809"/>
    <cellStyle name="Standard 2 2 2 2 2 3 2 2 4 4" xfId="49300"/>
    <cellStyle name="Standard 2 2 2 2 2 3 2 2 5" xfId="12230"/>
    <cellStyle name="Standard 2 2 2 2 2 3 2 2 5 2" xfId="25681"/>
    <cellStyle name="Standard 2 2 2 2 2 3 2 2 5 3" xfId="39165"/>
    <cellStyle name="Standard 2 2 2 2 2 3 2 2 5 4" xfId="52656"/>
    <cellStyle name="Standard 2 2 2 2 2 3 2 2 6" xfId="15612"/>
    <cellStyle name="Standard 2 2 2 2 2 3 2 2 7" xfId="29096"/>
    <cellStyle name="Standard 2 2 2 2 2 3 2 2 8" xfId="42587"/>
    <cellStyle name="Standard 2 2 2 2 2 3 2 3" xfId="2724"/>
    <cellStyle name="Standard 2 2 2 2 2 3 2 3 2" xfId="6085"/>
    <cellStyle name="Standard 2 2 2 2 2 3 2 3 2 2" xfId="19536"/>
    <cellStyle name="Standard 2 2 2 2 2 3 2 3 2 3" xfId="33020"/>
    <cellStyle name="Standard 2 2 2 2 2 3 2 3 2 4" xfId="46511"/>
    <cellStyle name="Standard 2 2 2 2 2 3 2 3 3" xfId="9441"/>
    <cellStyle name="Standard 2 2 2 2 2 3 2 3 3 2" xfId="22892"/>
    <cellStyle name="Standard 2 2 2 2 2 3 2 3 3 3" xfId="36376"/>
    <cellStyle name="Standard 2 2 2 2 2 3 2 3 3 4" xfId="49867"/>
    <cellStyle name="Standard 2 2 2 2 2 3 2 3 4" xfId="12797"/>
    <cellStyle name="Standard 2 2 2 2 2 3 2 3 4 2" xfId="26248"/>
    <cellStyle name="Standard 2 2 2 2 2 3 2 3 4 3" xfId="39732"/>
    <cellStyle name="Standard 2 2 2 2 2 3 2 3 4 4" xfId="53223"/>
    <cellStyle name="Standard 2 2 2 2 2 3 2 3 5" xfId="16179"/>
    <cellStyle name="Standard 2 2 2 2 2 3 2 3 6" xfId="29663"/>
    <cellStyle name="Standard 2 2 2 2 2 3 2 3 7" xfId="43154"/>
    <cellStyle name="Standard 2 2 2 2 2 3 2 4" xfId="3829"/>
    <cellStyle name="Standard 2 2 2 2 2 3 2 4 2" xfId="7190"/>
    <cellStyle name="Standard 2 2 2 2 2 3 2 4 2 2" xfId="20641"/>
    <cellStyle name="Standard 2 2 2 2 2 3 2 4 2 3" xfId="34125"/>
    <cellStyle name="Standard 2 2 2 2 2 3 2 4 2 4" xfId="47616"/>
    <cellStyle name="Standard 2 2 2 2 2 3 2 4 3" xfId="10546"/>
    <cellStyle name="Standard 2 2 2 2 2 3 2 4 3 2" xfId="23997"/>
    <cellStyle name="Standard 2 2 2 2 2 3 2 4 3 3" xfId="37481"/>
    <cellStyle name="Standard 2 2 2 2 2 3 2 4 3 4" xfId="50972"/>
    <cellStyle name="Standard 2 2 2 2 2 3 2 4 4" xfId="13902"/>
    <cellStyle name="Standard 2 2 2 2 2 3 2 4 4 2" xfId="27353"/>
    <cellStyle name="Standard 2 2 2 2 2 3 2 4 4 3" xfId="40837"/>
    <cellStyle name="Standard 2 2 2 2 2 3 2 4 4 4" xfId="54328"/>
    <cellStyle name="Standard 2 2 2 2 2 3 2 4 5" xfId="17284"/>
    <cellStyle name="Standard 2 2 2 2 2 3 2 4 6" xfId="30768"/>
    <cellStyle name="Standard 2 2 2 2 2 3 2 4 7" xfId="44259"/>
    <cellStyle name="Standard 2 2 2 2 2 3 2 5" xfId="4409"/>
    <cellStyle name="Standard 2 2 2 2 2 3 2 5 2" xfId="7766"/>
    <cellStyle name="Standard 2 2 2 2 2 3 2 5 2 2" xfId="21217"/>
    <cellStyle name="Standard 2 2 2 2 2 3 2 5 2 3" xfId="34701"/>
    <cellStyle name="Standard 2 2 2 2 2 3 2 5 2 4" xfId="48192"/>
    <cellStyle name="Standard 2 2 2 2 2 3 2 5 3" xfId="11122"/>
    <cellStyle name="Standard 2 2 2 2 2 3 2 5 3 2" xfId="24573"/>
    <cellStyle name="Standard 2 2 2 2 2 3 2 5 3 3" xfId="38057"/>
    <cellStyle name="Standard 2 2 2 2 2 3 2 5 3 4" xfId="51548"/>
    <cellStyle name="Standard 2 2 2 2 2 3 2 5 4" xfId="14478"/>
    <cellStyle name="Standard 2 2 2 2 2 3 2 5 4 2" xfId="27929"/>
    <cellStyle name="Standard 2 2 2 2 2 3 2 5 4 3" xfId="41413"/>
    <cellStyle name="Standard 2 2 2 2 2 3 2 5 4 4" xfId="54904"/>
    <cellStyle name="Standard 2 2 2 2 2 3 2 5 5" xfId="17860"/>
    <cellStyle name="Standard 2 2 2 2 2 3 2 5 6" xfId="31344"/>
    <cellStyle name="Standard 2 2 2 2 2 3 2 5 7" xfId="44835"/>
    <cellStyle name="Standard 2 2 2 2 2 3 2 6" xfId="4959"/>
    <cellStyle name="Standard 2 2 2 2 2 3 2 6 2" xfId="18410"/>
    <cellStyle name="Standard 2 2 2 2 2 3 2 6 3" xfId="31894"/>
    <cellStyle name="Standard 2 2 2 2 2 3 2 6 4" xfId="45385"/>
    <cellStyle name="Standard 2 2 2 2 2 3 2 7" xfId="8315"/>
    <cellStyle name="Standard 2 2 2 2 2 3 2 7 2" xfId="21766"/>
    <cellStyle name="Standard 2 2 2 2 2 3 2 7 3" xfId="35250"/>
    <cellStyle name="Standard 2 2 2 2 2 3 2 7 4" xfId="48741"/>
    <cellStyle name="Standard 2 2 2 2 2 3 2 8" xfId="11671"/>
    <cellStyle name="Standard 2 2 2 2 2 3 2 8 2" xfId="25122"/>
    <cellStyle name="Standard 2 2 2 2 2 3 2 8 3" xfId="38606"/>
    <cellStyle name="Standard 2 2 2 2 2 3 2 8 4" xfId="52097"/>
    <cellStyle name="Standard 2 2 2 2 2 3 2 9" xfId="15052"/>
    <cellStyle name="Standard 2 2 2 2 2 3 3" xfId="1894"/>
    <cellStyle name="Standard 2 2 2 2 2 3 3 2" xfId="3034"/>
    <cellStyle name="Standard 2 2 2 2 2 3 3 2 2" xfId="6395"/>
    <cellStyle name="Standard 2 2 2 2 2 3 3 2 2 2" xfId="19846"/>
    <cellStyle name="Standard 2 2 2 2 2 3 3 2 2 3" xfId="33330"/>
    <cellStyle name="Standard 2 2 2 2 2 3 3 2 2 4" xfId="46821"/>
    <cellStyle name="Standard 2 2 2 2 2 3 3 2 3" xfId="9751"/>
    <cellStyle name="Standard 2 2 2 2 2 3 3 2 3 2" xfId="23202"/>
    <cellStyle name="Standard 2 2 2 2 2 3 3 2 3 3" xfId="36686"/>
    <cellStyle name="Standard 2 2 2 2 2 3 3 2 3 4" xfId="50177"/>
    <cellStyle name="Standard 2 2 2 2 2 3 3 2 4" xfId="13107"/>
    <cellStyle name="Standard 2 2 2 2 2 3 3 2 4 2" xfId="26558"/>
    <cellStyle name="Standard 2 2 2 2 2 3 3 2 4 3" xfId="40042"/>
    <cellStyle name="Standard 2 2 2 2 2 3 3 2 4 4" xfId="53533"/>
    <cellStyle name="Standard 2 2 2 2 2 3 3 2 5" xfId="16489"/>
    <cellStyle name="Standard 2 2 2 2 2 3 3 2 6" xfId="29973"/>
    <cellStyle name="Standard 2 2 2 2 2 3 3 2 7" xfId="43464"/>
    <cellStyle name="Standard 2 2 2 2 2 3 3 3" xfId="5268"/>
    <cellStyle name="Standard 2 2 2 2 2 3 3 3 2" xfId="18719"/>
    <cellStyle name="Standard 2 2 2 2 2 3 3 3 3" xfId="32203"/>
    <cellStyle name="Standard 2 2 2 2 2 3 3 3 4" xfId="45694"/>
    <cellStyle name="Standard 2 2 2 2 2 3 3 4" xfId="8624"/>
    <cellStyle name="Standard 2 2 2 2 2 3 3 4 2" xfId="22075"/>
    <cellStyle name="Standard 2 2 2 2 2 3 3 4 3" xfId="35559"/>
    <cellStyle name="Standard 2 2 2 2 2 3 3 4 4" xfId="49050"/>
    <cellStyle name="Standard 2 2 2 2 2 3 3 5" xfId="11980"/>
    <cellStyle name="Standard 2 2 2 2 2 3 3 5 2" xfId="25431"/>
    <cellStyle name="Standard 2 2 2 2 2 3 3 5 3" xfId="38915"/>
    <cellStyle name="Standard 2 2 2 2 2 3 3 5 4" xfId="52406"/>
    <cellStyle name="Standard 2 2 2 2 2 3 3 6" xfId="15362"/>
    <cellStyle name="Standard 2 2 2 2 2 3 3 7" xfId="28846"/>
    <cellStyle name="Standard 2 2 2 2 2 3 3 8" xfId="42337"/>
    <cellStyle name="Standard 2 2 2 2 2 3 4" xfId="2473"/>
    <cellStyle name="Standard 2 2 2 2 2 3 4 2" xfId="5835"/>
    <cellStyle name="Standard 2 2 2 2 2 3 4 2 2" xfId="19286"/>
    <cellStyle name="Standard 2 2 2 2 2 3 4 2 3" xfId="32770"/>
    <cellStyle name="Standard 2 2 2 2 2 3 4 2 4" xfId="46261"/>
    <cellStyle name="Standard 2 2 2 2 2 3 4 3" xfId="9191"/>
    <cellStyle name="Standard 2 2 2 2 2 3 4 3 2" xfId="22642"/>
    <cellStyle name="Standard 2 2 2 2 2 3 4 3 3" xfId="36126"/>
    <cellStyle name="Standard 2 2 2 2 2 3 4 3 4" xfId="49617"/>
    <cellStyle name="Standard 2 2 2 2 2 3 4 4" xfId="12547"/>
    <cellStyle name="Standard 2 2 2 2 2 3 4 4 2" xfId="25998"/>
    <cellStyle name="Standard 2 2 2 2 2 3 4 4 3" xfId="39482"/>
    <cellStyle name="Standard 2 2 2 2 2 3 4 4 4" xfId="52973"/>
    <cellStyle name="Standard 2 2 2 2 2 3 4 5" xfId="15929"/>
    <cellStyle name="Standard 2 2 2 2 2 3 4 6" xfId="29413"/>
    <cellStyle name="Standard 2 2 2 2 2 3 4 7" xfId="42904"/>
    <cellStyle name="Standard 2 2 2 2 2 3 5" xfId="3579"/>
    <cellStyle name="Standard 2 2 2 2 2 3 5 2" xfId="6940"/>
    <cellStyle name="Standard 2 2 2 2 2 3 5 2 2" xfId="20391"/>
    <cellStyle name="Standard 2 2 2 2 2 3 5 2 3" xfId="33875"/>
    <cellStyle name="Standard 2 2 2 2 2 3 5 2 4" xfId="47366"/>
    <cellStyle name="Standard 2 2 2 2 2 3 5 3" xfId="10296"/>
    <cellStyle name="Standard 2 2 2 2 2 3 5 3 2" xfId="23747"/>
    <cellStyle name="Standard 2 2 2 2 2 3 5 3 3" xfId="37231"/>
    <cellStyle name="Standard 2 2 2 2 2 3 5 3 4" xfId="50722"/>
    <cellStyle name="Standard 2 2 2 2 2 3 5 4" xfId="13652"/>
    <cellStyle name="Standard 2 2 2 2 2 3 5 4 2" xfId="27103"/>
    <cellStyle name="Standard 2 2 2 2 2 3 5 4 3" xfId="40587"/>
    <cellStyle name="Standard 2 2 2 2 2 3 5 4 4" xfId="54078"/>
    <cellStyle name="Standard 2 2 2 2 2 3 5 5" xfId="17034"/>
    <cellStyle name="Standard 2 2 2 2 2 3 5 6" xfId="30518"/>
    <cellStyle name="Standard 2 2 2 2 2 3 5 7" xfId="44009"/>
    <cellStyle name="Standard 2 2 2 2 2 3 6" xfId="4159"/>
    <cellStyle name="Standard 2 2 2 2 2 3 6 2" xfId="7516"/>
    <cellStyle name="Standard 2 2 2 2 2 3 6 2 2" xfId="20967"/>
    <cellStyle name="Standard 2 2 2 2 2 3 6 2 3" xfId="34451"/>
    <cellStyle name="Standard 2 2 2 2 2 3 6 2 4" xfId="47942"/>
    <cellStyle name="Standard 2 2 2 2 2 3 6 3" xfId="10872"/>
    <cellStyle name="Standard 2 2 2 2 2 3 6 3 2" xfId="24323"/>
    <cellStyle name="Standard 2 2 2 2 2 3 6 3 3" xfId="37807"/>
    <cellStyle name="Standard 2 2 2 2 2 3 6 3 4" xfId="51298"/>
    <cellStyle name="Standard 2 2 2 2 2 3 6 4" xfId="14228"/>
    <cellStyle name="Standard 2 2 2 2 2 3 6 4 2" xfId="27679"/>
    <cellStyle name="Standard 2 2 2 2 2 3 6 4 3" xfId="41163"/>
    <cellStyle name="Standard 2 2 2 2 2 3 6 4 4" xfId="54654"/>
    <cellStyle name="Standard 2 2 2 2 2 3 6 5" xfId="17610"/>
    <cellStyle name="Standard 2 2 2 2 2 3 6 6" xfId="31094"/>
    <cellStyle name="Standard 2 2 2 2 2 3 6 7" xfId="44585"/>
    <cellStyle name="Standard 2 2 2 2 2 3 7" xfId="4709"/>
    <cellStyle name="Standard 2 2 2 2 2 3 7 2" xfId="18160"/>
    <cellStyle name="Standard 2 2 2 2 2 3 7 3" xfId="31644"/>
    <cellStyle name="Standard 2 2 2 2 2 3 7 4" xfId="45135"/>
    <cellStyle name="Standard 2 2 2 2 2 3 8" xfId="8065"/>
    <cellStyle name="Standard 2 2 2 2 2 3 8 2" xfId="21516"/>
    <cellStyle name="Standard 2 2 2 2 2 3 8 3" xfId="35000"/>
    <cellStyle name="Standard 2 2 2 2 2 3 8 4" xfId="48491"/>
    <cellStyle name="Standard 2 2 2 2 2 3 9" xfId="11421"/>
    <cellStyle name="Standard 2 2 2 2 2 3 9 2" xfId="24872"/>
    <cellStyle name="Standard 2 2 2 2 2 3 9 3" xfId="38356"/>
    <cellStyle name="Standard 2 2 2 2 2 3 9 4" xfId="51847"/>
    <cellStyle name="Standard 2 2 2 2 2 4" xfId="1384"/>
    <cellStyle name="Standard 2 2 2 2 2 4 10" xfId="28349"/>
    <cellStyle name="Standard 2 2 2 2 2 4 11" xfId="41840"/>
    <cellStyle name="Standard 2 2 2 2 2 4 2" xfId="1958"/>
    <cellStyle name="Standard 2 2 2 2 2 4 2 2" xfId="3098"/>
    <cellStyle name="Standard 2 2 2 2 2 4 2 2 2" xfId="6459"/>
    <cellStyle name="Standard 2 2 2 2 2 4 2 2 2 2" xfId="19910"/>
    <cellStyle name="Standard 2 2 2 2 2 4 2 2 2 3" xfId="33394"/>
    <cellStyle name="Standard 2 2 2 2 2 4 2 2 2 4" xfId="46885"/>
    <cellStyle name="Standard 2 2 2 2 2 4 2 2 3" xfId="9815"/>
    <cellStyle name="Standard 2 2 2 2 2 4 2 2 3 2" xfId="23266"/>
    <cellStyle name="Standard 2 2 2 2 2 4 2 2 3 3" xfId="36750"/>
    <cellStyle name="Standard 2 2 2 2 2 4 2 2 3 4" xfId="50241"/>
    <cellStyle name="Standard 2 2 2 2 2 4 2 2 4" xfId="13171"/>
    <cellStyle name="Standard 2 2 2 2 2 4 2 2 4 2" xfId="26622"/>
    <cellStyle name="Standard 2 2 2 2 2 4 2 2 4 3" xfId="40106"/>
    <cellStyle name="Standard 2 2 2 2 2 4 2 2 4 4" xfId="53597"/>
    <cellStyle name="Standard 2 2 2 2 2 4 2 2 5" xfId="16553"/>
    <cellStyle name="Standard 2 2 2 2 2 4 2 2 6" xfId="30037"/>
    <cellStyle name="Standard 2 2 2 2 2 4 2 2 7" xfId="43528"/>
    <cellStyle name="Standard 2 2 2 2 2 4 2 3" xfId="5332"/>
    <cellStyle name="Standard 2 2 2 2 2 4 2 3 2" xfId="18783"/>
    <cellStyle name="Standard 2 2 2 2 2 4 2 3 3" xfId="32267"/>
    <cellStyle name="Standard 2 2 2 2 2 4 2 3 4" xfId="45758"/>
    <cellStyle name="Standard 2 2 2 2 2 4 2 4" xfId="8688"/>
    <cellStyle name="Standard 2 2 2 2 2 4 2 4 2" xfId="22139"/>
    <cellStyle name="Standard 2 2 2 2 2 4 2 4 3" xfId="35623"/>
    <cellStyle name="Standard 2 2 2 2 2 4 2 4 4" xfId="49114"/>
    <cellStyle name="Standard 2 2 2 2 2 4 2 5" xfId="12044"/>
    <cellStyle name="Standard 2 2 2 2 2 4 2 5 2" xfId="25495"/>
    <cellStyle name="Standard 2 2 2 2 2 4 2 5 3" xfId="38979"/>
    <cellStyle name="Standard 2 2 2 2 2 4 2 5 4" xfId="52470"/>
    <cellStyle name="Standard 2 2 2 2 2 4 2 6" xfId="15426"/>
    <cellStyle name="Standard 2 2 2 2 2 4 2 7" xfId="28910"/>
    <cellStyle name="Standard 2 2 2 2 2 4 2 8" xfId="42401"/>
    <cellStyle name="Standard 2 2 2 2 2 4 3" xfId="2538"/>
    <cellStyle name="Standard 2 2 2 2 2 4 3 2" xfId="5899"/>
    <cellStyle name="Standard 2 2 2 2 2 4 3 2 2" xfId="19350"/>
    <cellStyle name="Standard 2 2 2 2 2 4 3 2 3" xfId="32834"/>
    <cellStyle name="Standard 2 2 2 2 2 4 3 2 4" xfId="46325"/>
    <cellStyle name="Standard 2 2 2 2 2 4 3 3" xfId="9255"/>
    <cellStyle name="Standard 2 2 2 2 2 4 3 3 2" xfId="22706"/>
    <cellStyle name="Standard 2 2 2 2 2 4 3 3 3" xfId="36190"/>
    <cellStyle name="Standard 2 2 2 2 2 4 3 3 4" xfId="49681"/>
    <cellStyle name="Standard 2 2 2 2 2 4 3 4" xfId="12611"/>
    <cellStyle name="Standard 2 2 2 2 2 4 3 4 2" xfId="26062"/>
    <cellStyle name="Standard 2 2 2 2 2 4 3 4 3" xfId="39546"/>
    <cellStyle name="Standard 2 2 2 2 2 4 3 4 4" xfId="53037"/>
    <cellStyle name="Standard 2 2 2 2 2 4 3 5" xfId="15993"/>
    <cellStyle name="Standard 2 2 2 2 2 4 3 6" xfId="29477"/>
    <cellStyle name="Standard 2 2 2 2 2 4 3 7" xfId="42968"/>
    <cellStyle name="Standard 2 2 2 2 2 4 4" xfId="3643"/>
    <cellStyle name="Standard 2 2 2 2 2 4 4 2" xfId="7004"/>
    <cellStyle name="Standard 2 2 2 2 2 4 4 2 2" xfId="20455"/>
    <cellStyle name="Standard 2 2 2 2 2 4 4 2 3" xfId="33939"/>
    <cellStyle name="Standard 2 2 2 2 2 4 4 2 4" xfId="47430"/>
    <cellStyle name="Standard 2 2 2 2 2 4 4 3" xfId="10360"/>
    <cellStyle name="Standard 2 2 2 2 2 4 4 3 2" xfId="23811"/>
    <cellStyle name="Standard 2 2 2 2 2 4 4 3 3" xfId="37295"/>
    <cellStyle name="Standard 2 2 2 2 2 4 4 3 4" xfId="50786"/>
    <cellStyle name="Standard 2 2 2 2 2 4 4 4" xfId="13716"/>
    <cellStyle name="Standard 2 2 2 2 2 4 4 4 2" xfId="27167"/>
    <cellStyle name="Standard 2 2 2 2 2 4 4 4 3" xfId="40651"/>
    <cellStyle name="Standard 2 2 2 2 2 4 4 4 4" xfId="54142"/>
    <cellStyle name="Standard 2 2 2 2 2 4 4 5" xfId="17098"/>
    <cellStyle name="Standard 2 2 2 2 2 4 4 6" xfId="30582"/>
    <cellStyle name="Standard 2 2 2 2 2 4 4 7" xfId="44073"/>
    <cellStyle name="Standard 2 2 2 2 2 4 5" xfId="4223"/>
    <cellStyle name="Standard 2 2 2 2 2 4 5 2" xfId="7580"/>
    <cellStyle name="Standard 2 2 2 2 2 4 5 2 2" xfId="21031"/>
    <cellStyle name="Standard 2 2 2 2 2 4 5 2 3" xfId="34515"/>
    <cellStyle name="Standard 2 2 2 2 2 4 5 2 4" xfId="48006"/>
    <cellStyle name="Standard 2 2 2 2 2 4 5 3" xfId="10936"/>
    <cellStyle name="Standard 2 2 2 2 2 4 5 3 2" xfId="24387"/>
    <cellStyle name="Standard 2 2 2 2 2 4 5 3 3" xfId="37871"/>
    <cellStyle name="Standard 2 2 2 2 2 4 5 3 4" xfId="51362"/>
    <cellStyle name="Standard 2 2 2 2 2 4 5 4" xfId="14292"/>
    <cellStyle name="Standard 2 2 2 2 2 4 5 4 2" xfId="27743"/>
    <cellStyle name="Standard 2 2 2 2 2 4 5 4 3" xfId="41227"/>
    <cellStyle name="Standard 2 2 2 2 2 4 5 4 4" xfId="54718"/>
    <cellStyle name="Standard 2 2 2 2 2 4 5 5" xfId="17674"/>
    <cellStyle name="Standard 2 2 2 2 2 4 5 6" xfId="31158"/>
    <cellStyle name="Standard 2 2 2 2 2 4 5 7" xfId="44649"/>
    <cellStyle name="Standard 2 2 2 2 2 4 6" xfId="4773"/>
    <cellStyle name="Standard 2 2 2 2 2 4 6 2" xfId="18224"/>
    <cellStyle name="Standard 2 2 2 2 2 4 6 3" xfId="31708"/>
    <cellStyle name="Standard 2 2 2 2 2 4 6 4" xfId="45199"/>
    <cellStyle name="Standard 2 2 2 2 2 4 7" xfId="8129"/>
    <cellStyle name="Standard 2 2 2 2 2 4 7 2" xfId="21580"/>
    <cellStyle name="Standard 2 2 2 2 2 4 7 3" xfId="35064"/>
    <cellStyle name="Standard 2 2 2 2 2 4 7 4" xfId="48555"/>
    <cellStyle name="Standard 2 2 2 2 2 4 8" xfId="11485"/>
    <cellStyle name="Standard 2 2 2 2 2 4 8 2" xfId="24936"/>
    <cellStyle name="Standard 2 2 2 2 2 4 8 3" xfId="38420"/>
    <cellStyle name="Standard 2 2 2 2 2 4 8 4" xfId="51911"/>
    <cellStyle name="Standard 2 2 2 2 2 4 9" xfId="14866"/>
    <cellStyle name="Standard 2 2 2 2 2 5" xfId="1709"/>
    <cellStyle name="Standard 2 2 2 2 2 5 2" xfId="2848"/>
    <cellStyle name="Standard 2 2 2 2 2 5 2 2" xfId="6209"/>
    <cellStyle name="Standard 2 2 2 2 2 5 2 2 2" xfId="19660"/>
    <cellStyle name="Standard 2 2 2 2 2 5 2 2 3" xfId="33144"/>
    <cellStyle name="Standard 2 2 2 2 2 5 2 2 4" xfId="46635"/>
    <cellStyle name="Standard 2 2 2 2 2 5 2 3" xfId="9565"/>
    <cellStyle name="Standard 2 2 2 2 2 5 2 3 2" xfId="23016"/>
    <cellStyle name="Standard 2 2 2 2 2 5 2 3 3" xfId="36500"/>
    <cellStyle name="Standard 2 2 2 2 2 5 2 3 4" xfId="49991"/>
    <cellStyle name="Standard 2 2 2 2 2 5 2 4" xfId="12921"/>
    <cellStyle name="Standard 2 2 2 2 2 5 2 4 2" xfId="26372"/>
    <cellStyle name="Standard 2 2 2 2 2 5 2 4 3" xfId="39856"/>
    <cellStyle name="Standard 2 2 2 2 2 5 2 4 4" xfId="53347"/>
    <cellStyle name="Standard 2 2 2 2 2 5 2 5" xfId="16303"/>
    <cellStyle name="Standard 2 2 2 2 2 5 2 6" xfId="29787"/>
    <cellStyle name="Standard 2 2 2 2 2 5 2 7" xfId="43278"/>
    <cellStyle name="Standard 2 2 2 2 2 5 3" xfId="5082"/>
    <cellStyle name="Standard 2 2 2 2 2 5 3 2" xfId="18533"/>
    <cellStyle name="Standard 2 2 2 2 2 5 3 3" xfId="32017"/>
    <cellStyle name="Standard 2 2 2 2 2 5 3 4" xfId="45508"/>
    <cellStyle name="Standard 2 2 2 2 2 5 4" xfId="8438"/>
    <cellStyle name="Standard 2 2 2 2 2 5 4 2" xfId="21889"/>
    <cellStyle name="Standard 2 2 2 2 2 5 4 3" xfId="35373"/>
    <cellStyle name="Standard 2 2 2 2 2 5 4 4" xfId="48864"/>
    <cellStyle name="Standard 2 2 2 2 2 5 5" xfId="11794"/>
    <cellStyle name="Standard 2 2 2 2 2 5 5 2" xfId="25245"/>
    <cellStyle name="Standard 2 2 2 2 2 5 5 3" xfId="38729"/>
    <cellStyle name="Standard 2 2 2 2 2 5 5 4" xfId="52220"/>
    <cellStyle name="Standard 2 2 2 2 2 5 6" xfId="15176"/>
    <cellStyle name="Standard 2 2 2 2 2 5 7" xfId="28660"/>
    <cellStyle name="Standard 2 2 2 2 2 5 8" xfId="42151"/>
    <cellStyle name="Standard 2 2 2 2 2 6" xfId="2285"/>
    <cellStyle name="Standard 2 2 2 2 2 6 2" xfId="5648"/>
    <cellStyle name="Standard 2 2 2 2 2 6 2 2" xfId="19099"/>
    <cellStyle name="Standard 2 2 2 2 2 6 2 3" xfId="32583"/>
    <cellStyle name="Standard 2 2 2 2 2 6 2 4" xfId="46074"/>
    <cellStyle name="Standard 2 2 2 2 2 6 3" xfId="9004"/>
    <cellStyle name="Standard 2 2 2 2 2 6 3 2" xfId="22455"/>
    <cellStyle name="Standard 2 2 2 2 2 6 3 3" xfId="35939"/>
    <cellStyle name="Standard 2 2 2 2 2 6 3 4" xfId="49430"/>
    <cellStyle name="Standard 2 2 2 2 2 6 4" xfId="12360"/>
    <cellStyle name="Standard 2 2 2 2 2 6 4 2" xfId="25811"/>
    <cellStyle name="Standard 2 2 2 2 2 6 4 3" xfId="39295"/>
    <cellStyle name="Standard 2 2 2 2 2 6 4 4" xfId="52786"/>
    <cellStyle name="Standard 2 2 2 2 2 6 5" xfId="15742"/>
    <cellStyle name="Standard 2 2 2 2 2 6 6" xfId="29226"/>
    <cellStyle name="Standard 2 2 2 2 2 6 7" xfId="42717"/>
    <cellStyle name="Standard 2 2 2 2 2 7" xfId="3392"/>
    <cellStyle name="Standard 2 2 2 2 2 7 2" xfId="6753"/>
    <cellStyle name="Standard 2 2 2 2 2 7 2 2" xfId="20204"/>
    <cellStyle name="Standard 2 2 2 2 2 7 2 3" xfId="33688"/>
    <cellStyle name="Standard 2 2 2 2 2 7 2 4" xfId="47179"/>
    <cellStyle name="Standard 2 2 2 2 2 7 3" xfId="10109"/>
    <cellStyle name="Standard 2 2 2 2 2 7 3 2" xfId="23560"/>
    <cellStyle name="Standard 2 2 2 2 2 7 3 3" xfId="37044"/>
    <cellStyle name="Standard 2 2 2 2 2 7 3 4" xfId="50535"/>
    <cellStyle name="Standard 2 2 2 2 2 7 4" xfId="13465"/>
    <cellStyle name="Standard 2 2 2 2 2 7 4 2" xfId="26916"/>
    <cellStyle name="Standard 2 2 2 2 2 7 4 3" xfId="40400"/>
    <cellStyle name="Standard 2 2 2 2 2 7 4 4" xfId="53891"/>
    <cellStyle name="Standard 2 2 2 2 2 7 5" xfId="16847"/>
    <cellStyle name="Standard 2 2 2 2 2 7 6" xfId="30331"/>
    <cellStyle name="Standard 2 2 2 2 2 7 7" xfId="43822"/>
    <cellStyle name="Standard 2 2 2 2 2 8" xfId="3972"/>
    <cellStyle name="Standard 2 2 2 2 2 8 2" xfId="7329"/>
    <cellStyle name="Standard 2 2 2 2 2 8 2 2" xfId="20780"/>
    <cellStyle name="Standard 2 2 2 2 2 8 2 3" xfId="34264"/>
    <cellStyle name="Standard 2 2 2 2 2 8 2 4" xfId="47755"/>
    <cellStyle name="Standard 2 2 2 2 2 8 3" xfId="10685"/>
    <cellStyle name="Standard 2 2 2 2 2 8 3 2" xfId="24136"/>
    <cellStyle name="Standard 2 2 2 2 2 8 3 3" xfId="37620"/>
    <cellStyle name="Standard 2 2 2 2 2 8 3 4" xfId="51111"/>
    <cellStyle name="Standard 2 2 2 2 2 8 4" xfId="14041"/>
    <cellStyle name="Standard 2 2 2 2 2 8 4 2" xfId="27492"/>
    <cellStyle name="Standard 2 2 2 2 2 8 4 3" xfId="40976"/>
    <cellStyle name="Standard 2 2 2 2 2 8 4 4" xfId="54467"/>
    <cellStyle name="Standard 2 2 2 2 2 8 5" xfId="17423"/>
    <cellStyle name="Standard 2 2 2 2 2 8 6" xfId="30907"/>
    <cellStyle name="Standard 2 2 2 2 2 8 7" xfId="44398"/>
    <cellStyle name="Standard 2 2 2 2 2 9" xfId="4522"/>
    <cellStyle name="Standard 2 2 2 2 2 9 2" xfId="17973"/>
    <cellStyle name="Standard 2 2 2 2 2 9 3" xfId="31457"/>
    <cellStyle name="Standard 2 2 2 2 2 9 4" xfId="44948"/>
    <cellStyle name="Standard 2 2 2 3" xfId="521"/>
    <cellStyle name="Standard 2 2 2 3 2" xfId="1151"/>
    <cellStyle name="Standard 2 2 2 3 2 10" xfId="7880"/>
    <cellStyle name="Standard 2 2 2 3 2 10 2" xfId="21331"/>
    <cellStyle name="Standard 2 2 2 3 2 10 3" xfId="34815"/>
    <cellStyle name="Standard 2 2 2 3 2 10 4" xfId="48306"/>
    <cellStyle name="Standard 2 2 2 3 2 11" xfId="11236"/>
    <cellStyle name="Standard 2 2 2 3 2 11 2" xfId="24687"/>
    <cellStyle name="Standard 2 2 2 3 2 11 3" xfId="38171"/>
    <cellStyle name="Standard 2 2 2 3 2 11 4" xfId="51662"/>
    <cellStyle name="Standard 2 2 2 3 2 12" xfId="14617"/>
    <cellStyle name="Standard 2 2 2 3 2 13" xfId="28100"/>
    <cellStyle name="Standard 2 2 2 3 2 14" xfId="41591"/>
    <cellStyle name="Standard 2 2 2 3 2 2" xfId="1246"/>
    <cellStyle name="Standard 2 2 2 3 2 2 10" xfId="14719"/>
    <cellStyle name="Standard 2 2 2 3 2 2 11" xfId="28202"/>
    <cellStyle name="Standard 2 2 2 3 2 2 12" xfId="41693"/>
    <cellStyle name="Standard 2 2 2 3 2 2 2" xfId="1484"/>
    <cellStyle name="Standard 2 2 2 3 2 2 2 10" xfId="28452"/>
    <cellStyle name="Standard 2 2 2 3 2 2 2 11" xfId="41943"/>
    <cellStyle name="Standard 2 2 2 3 2 2 2 2" xfId="2060"/>
    <cellStyle name="Standard 2 2 2 3 2 2 2 2 2" xfId="3201"/>
    <cellStyle name="Standard 2 2 2 3 2 2 2 2 2 2" xfId="6562"/>
    <cellStyle name="Standard 2 2 2 3 2 2 2 2 2 2 2" xfId="20013"/>
    <cellStyle name="Standard 2 2 2 3 2 2 2 2 2 2 3" xfId="33497"/>
    <cellStyle name="Standard 2 2 2 3 2 2 2 2 2 2 4" xfId="46988"/>
    <cellStyle name="Standard 2 2 2 3 2 2 2 2 2 3" xfId="9918"/>
    <cellStyle name="Standard 2 2 2 3 2 2 2 2 2 3 2" xfId="23369"/>
    <cellStyle name="Standard 2 2 2 3 2 2 2 2 2 3 3" xfId="36853"/>
    <cellStyle name="Standard 2 2 2 3 2 2 2 2 2 3 4" xfId="50344"/>
    <cellStyle name="Standard 2 2 2 3 2 2 2 2 2 4" xfId="13274"/>
    <cellStyle name="Standard 2 2 2 3 2 2 2 2 2 4 2" xfId="26725"/>
    <cellStyle name="Standard 2 2 2 3 2 2 2 2 2 4 3" xfId="40209"/>
    <cellStyle name="Standard 2 2 2 3 2 2 2 2 2 4 4" xfId="53700"/>
    <cellStyle name="Standard 2 2 2 3 2 2 2 2 2 5" xfId="16656"/>
    <cellStyle name="Standard 2 2 2 3 2 2 2 2 2 6" xfId="30140"/>
    <cellStyle name="Standard 2 2 2 3 2 2 2 2 2 7" xfId="43631"/>
    <cellStyle name="Standard 2 2 2 3 2 2 2 2 3" xfId="5435"/>
    <cellStyle name="Standard 2 2 2 3 2 2 2 2 3 2" xfId="18886"/>
    <cellStyle name="Standard 2 2 2 3 2 2 2 2 3 3" xfId="32370"/>
    <cellStyle name="Standard 2 2 2 3 2 2 2 2 3 4" xfId="45861"/>
    <cellStyle name="Standard 2 2 2 3 2 2 2 2 4" xfId="8791"/>
    <cellStyle name="Standard 2 2 2 3 2 2 2 2 4 2" xfId="22242"/>
    <cellStyle name="Standard 2 2 2 3 2 2 2 2 4 3" xfId="35726"/>
    <cellStyle name="Standard 2 2 2 3 2 2 2 2 4 4" xfId="49217"/>
    <cellStyle name="Standard 2 2 2 3 2 2 2 2 5" xfId="12147"/>
    <cellStyle name="Standard 2 2 2 3 2 2 2 2 5 2" xfId="25598"/>
    <cellStyle name="Standard 2 2 2 3 2 2 2 2 5 3" xfId="39082"/>
    <cellStyle name="Standard 2 2 2 3 2 2 2 2 5 4" xfId="52573"/>
    <cellStyle name="Standard 2 2 2 3 2 2 2 2 6" xfId="15529"/>
    <cellStyle name="Standard 2 2 2 3 2 2 2 2 7" xfId="29013"/>
    <cellStyle name="Standard 2 2 2 3 2 2 2 2 8" xfId="42504"/>
    <cellStyle name="Standard 2 2 2 3 2 2 2 3" xfId="2641"/>
    <cellStyle name="Standard 2 2 2 3 2 2 2 3 2" xfId="6002"/>
    <cellStyle name="Standard 2 2 2 3 2 2 2 3 2 2" xfId="19453"/>
    <cellStyle name="Standard 2 2 2 3 2 2 2 3 2 3" xfId="32937"/>
    <cellStyle name="Standard 2 2 2 3 2 2 2 3 2 4" xfId="46428"/>
    <cellStyle name="Standard 2 2 2 3 2 2 2 3 3" xfId="9358"/>
    <cellStyle name="Standard 2 2 2 3 2 2 2 3 3 2" xfId="22809"/>
    <cellStyle name="Standard 2 2 2 3 2 2 2 3 3 3" xfId="36293"/>
    <cellStyle name="Standard 2 2 2 3 2 2 2 3 3 4" xfId="49784"/>
    <cellStyle name="Standard 2 2 2 3 2 2 2 3 4" xfId="12714"/>
    <cellStyle name="Standard 2 2 2 3 2 2 2 3 4 2" xfId="26165"/>
    <cellStyle name="Standard 2 2 2 3 2 2 2 3 4 3" xfId="39649"/>
    <cellStyle name="Standard 2 2 2 3 2 2 2 3 4 4" xfId="53140"/>
    <cellStyle name="Standard 2 2 2 3 2 2 2 3 5" xfId="16096"/>
    <cellStyle name="Standard 2 2 2 3 2 2 2 3 6" xfId="29580"/>
    <cellStyle name="Standard 2 2 2 3 2 2 2 3 7" xfId="43071"/>
    <cellStyle name="Standard 2 2 2 3 2 2 2 4" xfId="3746"/>
    <cellStyle name="Standard 2 2 2 3 2 2 2 4 2" xfId="7107"/>
    <cellStyle name="Standard 2 2 2 3 2 2 2 4 2 2" xfId="20558"/>
    <cellStyle name="Standard 2 2 2 3 2 2 2 4 2 3" xfId="34042"/>
    <cellStyle name="Standard 2 2 2 3 2 2 2 4 2 4" xfId="47533"/>
    <cellStyle name="Standard 2 2 2 3 2 2 2 4 3" xfId="10463"/>
    <cellStyle name="Standard 2 2 2 3 2 2 2 4 3 2" xfId="23914"/>
    <cellStyle name="Standard 2 2 2 3 2 2 2 4 3 3" xfId="37398"/>
    <cellStyle name="Standard 2 2 2 3 2 2 2 4 3 4" xfId="50889"/>
    <cellStyle name="Standard 2 2 2 3 2 2 2 4 4" xfId="13819"/>
    <cellStyle name="Standard 2 2 2 3 2 2 2 4 4 2" xfId="27270"/>
    <cellStyle name="Standard 2 2 2 3 2 2 2 4 4 3" xfId="40754"/>
    <cellStyle name="Standard 2 2 2 3 2 2 2 4 4 4" xfId="54245"/>
    <cellStyle name="Standard 2 2 2 3 2 2 2 4 5" xfId="17201"/>
    <cellStyle name="Standard 2 2 2 3 2 2 2 4 6" xfId="30685"/>
    <cellStyle name="Standard 2 2 2 3 2 2 2 4 7" xfId="44176"/>
    <cellStyle name="Standard 2 2 2 3 2 2 2 5" xfId="4326"/>
    <cellStyle name="Standard 2 2 2 3 2 2 2 5 2" xfId="7683"/>
    <cellStyle name="Standard 2 2 2 3 2 2 2 5 2 2" xfId="21134"/>
    <cellStyle name="Standard 2 2 2 3 2 2 2 5 2 3" xfId="34618"/>
    <cellStyle name="Standard 2 2 2 3 2 2 2 5 2 4" xfId="48109"/>
    <cellStyle name="Standard 2 2 2 3 2 2 2 5 3" xfId="11039"/>
    <cellStyle name="Standard 2 2 2 3 2 2 2 5 3 2" xfId="24490"/>
    <cellStyle name="Standard 2 2 2 3 2 2 2 5 3 3" xfId="37974"/>
    <cellStyle name="Standard 2 2 2 3 2 2 2 5 3 4" xfId="51465"/>
    <cellStyle name="Standard 2 2 2 3 2 2 2 5 4" xfId="14395"/>
    <cellStyle name="Standard 2 2 2 3 2 2 2 5 4 2" xfId="27846"/>
    <cellStyle name="Standard 2 2 2 3 2 2 2 5 4 3" xfId="41330"/>
    <cellStyle name="Standard 2 2 2 3 2 2 2 5 4 4" xfId="54821"/>
    <cellStyle name="Standard 2 2 2 3 2 2 2 5 5" xfId="17777"/>
    <cellStyle name="Standard 2 2 2 3 2 2 2 5 6" xfId="31261"/>
    <cellStyle name="Standard 2 2 2 3 2 2 2 5 7" xfId="44752"/>
    <cellStyle name="Standard 2 2 2 3 2 2 2 6" xfId="4876"/>
    <cellStyle name="Standard 2 2 2 3 2 2 2 6 2" xfId="18327"/>
    <cellStyle name="Standard 2 2 2 3 2 2 2 6 3" xfId="31811"/>
    <cellStyle name="Standard 2 2 2 3 2 2 2 6 4" xfId="45302"/>
    <cellStyle name="Standard 2 2 2 3 2 2 2 7" xfId="8232"/>
    <cellStyle name="Standard 2 2 2 3 2 2 2 7 2" xfId="21683"/>
    <cellStyle name="Standard 2 2 2 3 2 2 2 7 3" xfId="35167"/>
    <cellStyle name="Standard 2 2 2 3 2 2 2 7 4" xfId="48658"/>
    <cellStyle name="Standard 2 2 2 3 2 2 2 8" xfId="11588"/>
    <cellStyle name="Standard 2 2 2 3 2 2 2 8 2" xfId="25039"/>
    <cellStyle name="Standard 2 2 2 3 2 2 2 8 3" xfId="38523"/>
    <cellStyle name="Standard 2 2 2 3 2 2 2 8 4" xfId="52014"/>
    <cellStyle name="Standard 2 2 2 3 2 2 2 9" xfId="14969"/>
    <cellStyle name="Standard 2 2 2 3 2 2 3" xfId="1811"/>
    <cellStyle name="Standard 2 2 2 3 2 2 3 2" xfId="2951"/>
    <cellStyle name="Standard 2 2 2 3 2 2 3 2 2" xfId="6312"/>
    <cellStyle name="Standard 2 2 2 3 2 2 3 2 2 2" xfId="19763"/>
    <cellStyle name="Standard 2 2 2 3 2 2 3 2 2 3" xfId="33247"/>
    <cellStyle name="Standard 2 2 2 3 2 2 3 2 2 4" xfId="46738"/>
    <cellStyle name="Standard 2 2 2 3 2 2 3 2 3" xfId="9668"/>
    <cellStyle name="Standard 2 2 2 3 2 2 3 2 3 2" xfId="23119"/>
    <cellStyle name="Standard 2 2 2 3 2 2 3 2 3 3" xfId="36603"/>
    <cellStyle name="Standard 2 2 2 3 2 2 3 2 3 4" xfId="50094"/>
    <cellStyle name="Standard 2 2 2 3 2 2 3 2 4" xfId="13024"/>
    <cellStyle name="Standard 2 2 2 3 2 2 3 2 4 2" xfId="26475"/>
    <cellStyle name="Standard 2 2 2 3 2 2 3 2 4 3" xfId="39959"/>
    <cellStyle name="Standard 2 2 2 3 2 2 3 2 4 4" xfId="53450"/>
    <cellStyle name="Standard 2 2 2 3 2 2 3 2 5" xfId="16406"/>
    <cellStyle name="Standard 2 2 2 3 2 2 3 2 6" xfId="29890"/>
    <cellStyle name="Standard 2 2 2 3 2 2 3 2 7" xfId="43381"/>
    <cellStyle name="Standard 2 2 2 3 2 2 3 3" xfId="5185"/>
    <cellStyle name="Standard 2 2 2 3 2 2 3 3 2" xfId="18636"/>
    <cellStyle name="Standard 2 2 2 3 2 2 3 3 3" xfId="32120"/>
    <cellStyle name="Standard 2 2 2 3 2 2 3 3 4" xfId="45611"/>
    <cellStyle name="Standard 2 2 2 3 2 2 3 4" xfId="8541"/>
    <cellStyle name="Standard 2 2 2 3 2 2 3 4 2" xfId="21992"/>
    <cellStyle name="Standard 2 2 2 3 2 2 3 4 3" xfId="35476"/>
    <cellStyle name="Standard 2 2 2 3 2 2 3 4 4" xfId="48967"/>
    <cellStyle name="Standard 2 2 2 3 2 2 3 5" xfId="11897"/>
    <cellStyle name="Standard 2 2 2 3 2 2 3 5 2" xfId="25348"/>
    <cellStyle name="Standard 2 2 2 3 2 2 3 5 3" xfId="38832"/>
    <cellStyle name="Standard 2 2 2 3 2 2 3 5 4" xfId="52323"/>
    <cellStyle name="Standard 2 2 2 3 2 2 3 6" xfId="15279"/>
    <cellStyle name="Standard 2 2 2 3 2 2 3 7" xfId="28763"/>
    <cellStyle name="Standard 2 2 2 3 2 2 3 8" xfId="42254"/>
    <cellStyle name="Standard 2 2 2 3 2 2 4" xfId="2390"/>
    <cellStyle name="Standard 2 2 2 3 2 2 4 2" xfId="5752"/>
    <cellStyle name="Standard 2 2 2 3 2 2 4 2 2" xfId="19203"/>
    <cellStyle name="Standard 2 2 2 3 2 2 4 2 3" xfId="32687"/>
    <cellStyle name="Standard 2 2 2 3 2 2 4 2 4" xfId="46178"/>
    <cellStyle name="Standard 2 2 2 3 2 2 4 3" xfId="9108"/>
    <cellStyle name="Standard 2 2 2 3 2 2 4 3 2" xfId="22559"/>
    <cellStyle name="Standard 2 2 2 3 2 2 4 3 3" xfId="36043"/>
    <cellStyle name="Standard 2 2 2 3 2 2 4 3 4" xfId="49534"/>
    <cellStyle name="Standard 2 2 2 3 2 2 4 4" xfId="12464"/>
    <cellStyle name="Standard 2 2 2 3 2 2 4 4 2" xfId="25915"/>
    <cellStyle name="Standard 2 2 2 3 2 2 4 4 3" xfId="39399"/>
    <cellStyle name="Standard 2 2 2 3 2 2 4 4 4" xfId="52890"/>
    <cellStyle name="Standard 2 2 2 3 2 2 4 5" xfId="15846"/>
    <cellStyle name="Standard 2 2 2 3 2 2 4 6" xfId="29330"/>
    <cellStyle name="Standard 2 2 2 3 2 2 4 7" xfId="42821"/>
    <cellStyle name="Standard 2 2 2 3 2 2 5" xfId="3496"/>
    <cellStyle name="Standard 2 2 2 3 2 2 5 2" xfId="6857"/>
    <cellStyle name="Standard 2 2 2 3 2 2 5 2 2" xfId="20308"/>
    <cellStyle name="Standard 2 2 2 3 2 2 5 2 3" xfId="33792"/>
    <cellStyle name="Standard 2 2 2 3 2 2 5 2 4" xfId="47283"/>
    <cellStyle name="Standard 2 2 2 3 2 2 5 3" xfId="10213"/>
    <cellStyle name="Standard 2 2 2 3 2 2 5 3 2" xfId="23664"/>
    <cellStyle name="Standard 2 2 2 3 2 2 5 3 3" xfId="37148"/>
    <cellStyle name="Standard 2 2 2 3 2 2 5 3 4" xfId="50639"/>
    <cellStyle name="Standard 2 2 2 3 2 2 5 4" xfId="13569"/>
    <cellStyle name="Standard 2 2 2 3 2 2 5 4 2" xfId="27020"/>
    <cellStyle name="Standard 2 2 2 3 2 2 5 4 3" xfId="40504"/>
    <cellStyle name="Standard 2 2 2 3 2 2 5 4 4" xfId="53995"/>
    <cellStyle name="Standard 2 2 2 3 2 2 5 5" xfId="16951"/>
    <cellStyle name="Standard 2 2 2 3 2 2 5 6" xfId="30435"/>
    <cellStyle name="Standard 2 2 2 3 2 2 5 7" xfId="43926"/>
    <cellStyle name="Standard 2 2 2 3 2 2 6" xfId="4076"/>
    <cellStyle name="Standard 2 2 2 3 2 2 6 2" xfId="7433"/>
    <cellStyle name="Standard 2 2 2 3 2 2 6 2 2" xfId="20884"/>
    <cellStyle name="Standard 2 2 2 3 2 2 6 2 3" xfId="34368"/>
    <cellStyle name="Standard 2 2 2 3 2 2 6 2 4" xfId="47859"/>
    <cellStyle name="Standard 2 2 2 3 2 2 6 3" xfId="10789"/>
    <cellStyle name="Standard 2 2 2 3 2 2 6 3 2" xfId="24240"/>
    <cellStyle name="Standard 2 2 2 3 2 2 6 3 3" xfId="37724"/>
    <cellStyle name="Standard 2 2 2 3 2 2 6 3 4" xfId="51215"/>
    <cellStyle name="Standard 2 2 2 3 2 2 6 4" xfId="14145"/>
    <cellStyle name="Standard 2 2 2 3 2 2 6 4 2" xfId="27596"/>
    <cellStyle name="Standard 2 2 2 3 2 2 6 4 3" xfId="41080"/>
    <cellStyle name="Standard 2 2 2 3 2 2 6 4 4" xfId="54571"/>
    <cellStyle name="Standard 2 2 2 3 2 2 6 5" xfId="17527"/>
    <cellStyle name="Standard 2 2 2 3 2 2 6 6" xfId="31011"/>
    <cellStyle name="Standard 2 2 2 3 2 2 6 7" xfId="44502"/>
    <cellStyle name="Standard 2 2 2 3 2 2 7" xfId="4626"/>
    <cellStyle name="Standard 2 2 2 3 2 2 7 2" xfId="18077"/>
    <cellStyle name="Standard 2 2 2 3 2 2 7 3" xfId="31561"/>
    <cellStyle name="Standard 2 2 2 3 2 2 7 4" xfId="45052"/>
    <cellStyle name="Standard 2 2 2 3 2 2 8" xfId="7982"/>
    <cellStyle name="Standard 2 2 2 3 2 2 8 2" xfId="21433"/>
    <cellStyle name="Standard 2 2 2 3 2 2 8 3" xfId="34917"/>
    <cellStyle name="Standard 2 2 2 3 2 2 8 4" xfId="48408"/>
    <cellStyle name="Standard 2 2 2 3 2 2 9" xfId="11338"/>
    <cellStyle name="Standard 2 2 2 3 2 2 9 2" xfId="24789"/>
    <cellStyle name="Standard 2 2 2 3 2 2 9 3" xfId="38273"/>
    <cellStyle name="Standard 2 2 2 3 2 2 9 4" xfId="51764"/>
    <cellStyle name="Standard 2 2 2 3 2 3" xfId="1324"/>
    <cellStyle name="Standard 2 2 2 3 2 3 10" xfId="14804"/>
    <cellStyle name="Standard 2 2 2 3 2 3 11" xfId="28287"/>
    <cellStyle name="Standard 2 2 2 3 2 3 12" xfId="41778"/>
    <cellStyle name="Standard 2 2 2 3 2 3 2" xfId="1568"/>
    <cellStyle name="Standard 2 2 2 3 2 3 2 10" xfId="28537"/>
    <cellStyle name="Standard 2 2 2 3 2 3 2 11" xfId="42028"/>
    <cellStyle name="Standard 2 2 2 3 2 3 2 2" xfId="2145"/>
    <cellStyle name="Standard 2 2 2 3 2 3 2 2 2" xfId="3286"/>
    <cellStyle name="Standard 2 2 2 3 2 3 2 2 2 2" xfId="6647"/>
    <cellStyle name="Standard 2 2 2 3 2 3 2 2 2 2 2" xfId="20098"/>
    <cellStyle name="Standard 2 2 2 3 2 3 2 2 2 2 3" xfId="33582"/>
    <cellStyle name="Standard 2 2 2 3 2 3 2 2 2 2 4" xfId="47073"/>
    <cellStyle name="Standard 2 2 2 3 2 3 2 2 2 3" xfId="10003"/>
    <cellStyle name="Standard 2 2 2 3 2 3 2 2 2 3 2" xfId="23454"/>
    <cellStyle name="Standard 2 2 2 3 2 3 2 2 2 3 3" xfId="36938"/>
    <cellStyle name="Standard 2 2 2 3 2 3 2 2 2 3 4" xfId="50429"/>
    <cellStyle name="Standard 2 2 2 3 2 3 2 2 2 4" xfId="13359"/>
    <cellStyle name="Standard 2 2 2 3 2 3 2 2 2 4 2" xfId="26810"/>
    <cellStyle name="Standard 2 2 2 3 2 3 2 2 2 4 3" xfId="40294"/>
    <cellStyle name="Standard 2 2 2 3 2 3 2 2 2 4 4" xfId="53785"/>
    <cellStyle name="Standard 2 2 2 3 2 3 2 2 2 5" xfId="16741"/>
    <cellStyle name="Standard 2 2 2 3 2 3 2 2 2 6" xfId="30225"/>
    <cellStyle name="Standard 2 2 2 3 2 3 2 2 2 7" xfId="43716"/>
    <cellStyle name="Standard 2 2 2 3 2 3 2 2 3" xfId="5520"/>
    <cellStyle name="Standard 2 2 2 3 2 3 2 2 3 2" xfId="18971"/>
    <cellStyle name="Standard 2 2 2 3 2 3 2 2 3 3" xfId="32455"/>
    <cellStyle name="Standard 2 2 2 3 2 3 2 2 3 4" xfId="45946"/>
    <cellStyle name="Standard 2 2 2 3 2 3 2 2 4" xfId="8876"/>
    <cellStyle name="Standard 2 2 2 3 2 3 2 2 4 2" xfId="22327"/>
    <cellStyle name="Standard 2 2 2 3 2 3 2 2 4 3" xfId="35811"/>
    <cellStyle name="Standard 2 2 2 3 2 3 2 2 4 4" xfId="49302"/>
    <cellStyle name="Standard 2 2 2 3 2 3 2 2 5" xfId="12232"/>
    <cellStyle name="Standard 2 2 2 3 2 3 2 2 5 2" xfId="25683"/>
    <cellStyle name="Standard 2 2 2 3 2 3 2 2 5 3" xfId="39167"/>
    <cellStyle name="Standard 2 2 2 3 2 3 2 2 5 4" xfId="52658"/>
    <cellStyle name="Standard 2 2 2 3 2 3 2 2 6" xfId="15614"/>
    <cellStyle name="Standard 2 2 2 3 2 3 2 2 7" xfId="29098"/>
    <cellStyle name="Standard 2 2 2 3 2 3 2 2 8" xfId="42589"/>
    <cellStyle name="Standard 2 2 2 3 2 3 2 3" xfId="2726"/>
    <cellStyle name="Standard 2 2 2 3 2 3 2 3 2" xfId="6087"/>
    <cellStyle name="Standard 2 2 2 3 2 3 2 3 2 2" xfId="19538"/>
    <cellStyle name="Standard 2 2 2 3 2 3 2 3 2 3" xfId="33022"/>
    <cellStyle name="Standard 2 2 2 3 2 3 2 3 2 4" xfId="46513"/>
    <cellStyle name="Standard 2 2 2 3 2 3 2 3 3" xfId="9443"/>
    <cellStyle name="Standard 2 2 2 3 2 3 2 3 3 2" xfId="22894"/>
    <cellStyle name="Standard 2 2 2 3 2 3 2 3 3 3" xfId="36378"/>
    <cellStyle name="Standard 2 2 2 3 2 3 2 3 3 4" xfId="49869"/>
    <cellStyle name="Standard 2 2 2 3 2 3 2 3 4" xfId="12799"/>
    <cellStyle name="Standard 2 2 2 3 2 3 2 3 4 2" xfId="26250"/>
    <cellStyle name="Standard 2 2 2 3 2 3 2 3 4 3" xfId="39734"/>
    <cellStyle name="Standard 2 2 2 3 2 3 2 3 4 4" xfId="53225"/>
    <cellStyle name="Standard 2 2 2 3 2 3 2 3 5" xfId="16181"/>
    <cellStyle name="Standard 2 2 2 3 2 3 2 3 6" xfId="29665"/>
    <cellStyle name="Standard 2 2 2 3 2 3 2 3 7" xfId="43156"/>
    <cellStyle name="Standard 2 2 2 3 2 3 2 4" xfId="3831"/>
    <cellStyle name="Standard 2 2 2 3 2 3 2 4 2" xfId="7192"/>
    <cellStyle name="Standard 2 2 2 3 2 3 2 4 2 2" xfId="20643"/>
    <cellStyle name="Standard 2 2 2 3 2 3 2 4 2 3" xfId="34127"/>
    <cellStyle name="Standard 2 2 2 3 2 3 2 4 2 4" xfId="47618"/>
    <cellStyle name="Standard 2 2 2 3 2 3 2 4 3" xfId="10548"/>
    <cellStyle name="Standard 2 2 2 3 2 3 2 4 3 2" xfId="23999"/>
    <cellStyle name="Standard 2 2 2 3 2 3 2 4 3 3" xfId="37483"/>
    <cellStyle name="Standard 2 2 2 3 2 3 2 4 3 4" xfId="50974"/>
    <cellStyle name="Standard 2 2 2 3 2 3 2 4 4" xfId="13904"/>
    <cellStyle name="Standard 2 2 2 3 2 3 2 4 4 2" xfId="27355"/>
    <cellStyle name="Standard 2 2 2 3 2 3 2 4 4 3" xfId="40839"/>
    <cellStyle name="Standard 2 2 2 3 2 3 2 4 4 4" xfId="54330"/>
    <cellStyle name="Standard 2 2 2 3 2 3 2 4 5" xfId="17286"/>
    <cellStyle name="Standard 2 2 2 3 2 3 2 4 6" xfId="30770"/>
    <cellStyle name="Standard 2 2 2 3 2 3 2 4 7" xfId="44261"/>
    <cellStyle name="Standard 2 2 2 3 2 3 2 5" xfId="4411"/>
    <cellStyle name="Standard 2 2 2 3 2 3 2 5 2" xfId="7768"/>
    <cellStyle name="Standard 2 2 2 3 2 3 2 5 2 2" xfId="21219"/>
    <cellStyle name="Standard 2 2 2 3 2 3 2 5 2 3" xfId="34703"/>
    <cellStyle name="Standard 2 2 2 3 2 3 2 5 2 4" xfId="48194"/>
    <cellStyle name="Standard 2 2 2 3 2 3 2 5 3" xfId="11124"/>
    <cellStyle name="Standard 2 2 2 3 2 3 2 5 3 2" xfId="24575"/>
    <cellStyle name="Standard 2 2 2 3 2 3 2 5 3 3" xfId="38059"/>
    <cellStyle name="Standard 2 2 2 3 2 3 2 5 3 4" xfId="51550"/>
    <cellStyle name="Standard 2 2 2 3 2 3 2 5 4" xfId="14480"/>
    <cellStyle name="Standard 2 2 2 3 2 3 2 5 4 2" xfId="27931"/>
    <cellStyle name="Standard 2 2 2 3 2 3 2 5 4 3" xfId="41415"/>
    <cellStyle name="Standard 2 2 2 3 2 3 2 5 4 4" xfId="54906"/>
    <cellStyle name="Standard 2 2 2 3 2 3 2 5 5" xfId="17862"/>
    <cellStyle name="Standard 2 2 2 3 2 3 2 5 6" xfId="31346"/>
    <cellStyle name="Standard 2 2 2 3 2 3 2 5 7" xfId="44837"/>
    <cellStyle name="Standard 2 2 2 3 2 3 2 6" xfId="4961"/>
    <cellStyle name="Standard 2 2 2 3 2 3 2 6 2" xfId="18412"/>
    <cellStyle name="Standard 2 2 2 3 2 3 2 6 3" xfId="31896"/>
    <cellStyle name="Standard 2 2 2 3 2 3 2 6 4" xfId="45387"/>
    <cellStyle name="Standard 2 2 2 3 2 3 2 7" xfId="8317"/>
    <cellStyle name="Standard 2 2 2 3 2 3 2 7 2" xfId="21768"/>
    <cellStyle name="Standard 2 2 2 3 2 3 2 7 3" xfId="35252"/>
    <cellStyle name="Standard 2 2 2 3 2 3 2 7 4" xfId="48743"/>
    <cellStyle name="Standard 2 2 2 3 2 3 2 8" xfId="11673"/>
    <cellStyle name="Standard 2 2 2 3 2 3 2 8 2" xfId="25124"/>
    <cellStyle name="Standard 2 2 2 3 2 3 2 8 3" xfId="38608"/>
    <cellStyle name="Standard 2 2 2 3 2 3 2 8 4" xfId="52099"/>
    <cellStyle name="Standard 2 2 2 3 2 3 2 9" xfId="15054"/>
    <cellStyle name="Standard 2 2 2 3 2 3 3" xfId="1896"/>
    <cellStyle name="Standard 2 2 2 3 2 3 3 2" xfId="3036"/>
    <cellStyle name="Standard 2 2 2 3 2 3 3 2 2" xfId="6397"/>
    <cellStyle name="Standard 2 2 2 3 2 3 3 2 2 2" xfId="19848"/>
    <cellStyle name="Standard 2 2 2 3 2 3 3 2 2 3" xfId="33332"/>
    <cellStyle name="Standard 2 2 2 3 2 3 3 2 2 4" xfId="46823"/>
    <cellStyle name="Standard 2 2 2 3 2 3 3 2 3" xfId="9753"/>
    <cellStyle name="Standard 2 2 2 3 2 3 3 2 3 2" xfId="23204"/>
    <cellStyle name="Standard 2 2 2 3 2 3 3 2 3 3" xfId="36688"/>
    <cellStyle name="Standard 2 2 2 3 2 3 3 2 3 4" xfId="50179"/>
    <cellStyle name="Standard 2 2 2 3 2 3 3 2 4" xfId="13109"/>
    <cellStyle name="Standard 2 2 2 3 2 3 3 2 4 2" xfId="26560"/>
    <cellStyle name="Standard 2 2 2 3 2 3 3 2 4 3" xfId="40044"/>
    <cellStyle name="Standard 2 2 2 3 2 3 3 2 4 4" xfId="53535"/>
    <cellStyle name="Standard 2 2 2 3 2 3 3 2 5" xfId="16491"/>
    <cellStyle name="Standard 2 2 2 3 2 3 3 2 6" xfId="29975"/>
    <cellStyle name="Standard 2 2 2 3 2 3 3 2 7" xfId="43466"/>
    <cellStyle name="Standard 2 2 2 3 2 3 3 3" xfId="5270"/>
    <cellStyle name="Standard 2 2 2 3 2 3 3 3 2" xfId="18721"/>
    <cellStyle name="Standard 2 2 2 3 2 3 3 3 3" xfId="32205"/>
    <cellStyle name="Standard 2 2 2 3 2 3 3 3 4" xfId="45696"/>
    <cellStyle name="Standard 2 2 2 3 2 3 3 4" xfId="8626"/>
    <cellStyle name="Standard 2 2 2 3 2 3 3 4 2" xfId="22077"/>
    <cellStyle name="Standard 2 2 2 3 2 3 3 4 3" xfId="35561"/>
    <cellStyle name="Standard 2 2 2 3 2 3 3 4 4" xfId="49052"/>
    <cellStyle name="Standard 2 2 2 3 2 3 3 5" xfId="11982"/>
    <cellStyle name="Standard 2 2 2 3 2 3 3 5 2" xfId="25433"/>
    <cellStyle name="Standard 2 2 2 3 2 3 3 5 3" xfId="38917"/>
    <cellStyle name="Standard 2 2 2 3 2 3 3 5 4" xfId="52408"/>
    <cellStyle name="Standard 2 2 2 3 2 3 3 6" xfId="15364"/>
    <cellStyle name="Standard 2 2 2 3 2 3 3 7" xfId="28848"/>
    <cellStyle name="Standard 2 2 2 3 2 3 3 8" xfId="42339"/>
    <cellStyle name="Standard 2 2 2 3 2 3 4" xfId="2475"/>
    <cellStyle name="Standard 2 2 2 3 2 3 4 2" xfId="5837"/>
    <cellStyle name="Standard 2 2 2 3 2 3 4 2 2" xfId="19288"/>
    <cellStyle name="Standard 2 2 2 3 2 3 4 2 3" xfId="32772"/>
    <cellStyle name="Standard 2 2 2 3 2 3 4 2 4" xfId="46263"/>
    <cellStyle name="Standard 2 2 2 3 2 3 4 3" xfId="9193"/>
    <cellStyle name="Standard 2 2 2 3 2 3 4 3 2" xfId="22644"/>
    <cellStyle name="Standard 2 2 2 3 2 3 4 3 3" xfId="36128"/>
    <cellStyle name="Standard 2 2 2 3 2 3 4 3 4" xfId="49619"/>
    <cellStyle name="Standard 2 2 2 3 2 3 4 4" xfId="12549"/>
    <cellStyle name="Standard 2 2 2 3 2 3 4 4 2" xfId="26000"/>
    <cellStyle name="Standard 2 2 2 3 2 3 4 4 3" xfId="39484"/>
    <cellStyle name="Standard 2 2 2 3 2 3 4 4 4" xfId="52975"/>
    <cellStyle name="Standard 2 2 2 3 2 3 4 5" xfId="15931"/>
    <cellStyle name="Standard 2 2 2 3 2 3 4 6" xfId="29415"/>
    <cellStyle name="Standard 2 2 2 3 2 3 4 7" xfId="42906"/>
    <cellStyle name="Standard 2 2 2 3 2 3 5" xfId="3581"/>
    <cellStyle name="Standard 2 2 2 3 2 3 5 2" xfId="6942"/>
    <cellStyle name="Standard 2 2 2 3 2 3 5 2 2" xfId="20393"/>
    <cellStyle name="Standard 2 2 2 3 2 3 5 2 3" xfId="33877"/>
    <cellStyle name="Standard 2 2 2 3 2 3 5 2 4" xfId="47368"/>
    <cellStyle name="Standard 2 2 2 3 2 3 5 3" xfId="10298"/>
    <cellStyle name="Standard 2 2 2 3 2 3 5 3 2" xfId="23749"/>
    <cellStyle name="Standard 2 2 2 3 2 3 5 3 3" xfId="37233"/>
    <cellStyle name="Standard 2 2 2 3 2 3 5 3 4" xfId="50724"/>
    <cellStyle name="Standard 2 2 2 3 2 3 5 4" xfId="13654"/>
    <cellStyle name="Standard 2 2 2 3 2 3 5 4 2" xfId="27105"/>
    <cellStyle name="Standard 2 2 2 3 2 3 5 4 3" xfId="40589"/>
    <cellStyle name="Standard 2 2 2 3 2 3 5 4 4" xfId="54080"/>
    <cellStyle name="Standard 2 2 2 3 2 3 5 5" xfId="17036"/>
    <cellStyle name="Standard 2 2 2 3 2 3 5 6" xfId="30520"/>
    <cellStyle name="Standard 2 2 2 3 2 3 5 7" xfId="44011"/>
    <cellStyle name="Standard 2 2 2 3 2 3 6" xfId="4161"/>
    <cellStyle name="Standard 2 2 2 3 2 3 6 2" xfId="7518"/>
    <cellStyle name="Standard 2 2 2 3 2 3 6 2 2" xfId="20969"/>
    <cellStyle name="Standard 2 2 2 3 2 3 6 2 3" xfId="34453"/>
    <cellStyle name="Standard 2 2 2 3 2 3 6 2 4" xfId="47944"/>
    <cellStyle name="Standard 2 2 2 3 2 3 6 3" xfId="10874"/>
    <cellStyle name="Standard 2 2 2 3 2 3 6 3 2" xfId="24325"/>
    <cellStyle name="Standard 2 2 2 3 2 3 6 3 3" xfId="37809"/>
    <cellStyle name="Standard 2 2 2 3 2 3 6 3 4" xfId="51300"/>
    <cellStyle name="Standard 2 2 2 3 2 3 6 4" xfId="14230"/>
    <cellStyle name="Standard 2 2 2 3 2 3 6 4 2" xfId="27681"/>
    <cellStyle name="Standard 2 2 2 3 2 3 6 4 3" xfId="41165"/>
    <cellStyle name="Standard 2 2 2 3 2 3 6 4 4" xfId="54656"/>
    <cellStyle name="Standard 2 2 2 3 2 3 6 5" xfId="17612"/>
    <cellStyle name="Standard 2 2 2 3 2 3 6 6" xfId="31096"/>
    <cellStyle name="Standard 2 2 2 3 2 3 6 7" xfId="44587"/>
    <cellStyle name="Standard 2 2 2 3 2 3 7" xfId="4711"/>
    <cellStyle name="Standard 2 2 2 3 2 3 7 2" xfId="18162"/>
    <cellStyle name="Standard 2 2 2 3 2 3 7 3" xfId="31646"/>
    <cellStyle name="Standard 2 2 2 3 2 3 7 4" xfId="45137"/>
    <cellStyle name="Standard 2 2 2 3 2 3 8" xfId="8067"/>
    <cellStyle name="Standard 2 2 2 3 2 3 8 2" xfId="21518"/>
    <cellStyle name="Standard 2 2 2 3 2 3 8 3" xfId="35002"/>
    <cellStyle name="Standard 2 2 2 3 2 3 8 4" xfId="48493"/>
    <cellStyle name="Standard 2 2 2 3 2 3 9" xfId="11423"/>
    <cellStyle name="Standard 2 2 2 3 2 3 9 2" xfId="24874"/>
    <cellStyle name="Standard 2 2 2 3 2 3 9 3" xfId="38358"/>
    <cellStyle name="Standard 2 2 2 3 2 3 9 4" xfId="51849"/>
    <cellStyle name="Standard 2 2 2 3 2 4" xfId="1386"/>
    <cellStyle name="Standard 2 2 2 3 2 4 10" xfId="28351"/>
    <cellStyle name="Standard 2 2 2 3 2 4 11" xfId="41842"/>
    <cellStyle name="Standard 2 2 2 3 2 4 2" xfId="1960"/>
    <cellStyle name="Standard 2 2 2 3 2 4 2 2" xfId="3100"/>
    <cellStyle name="Standard 2 2 2 3 2 4 2 2 2" xfId="6461"/>
    <cellStyle name="Standard 2 2 2 3 2 4 2 2 2 2" xfId="19912"/>
    <cellStyle name="Standard 2 2 2 3 2 4 2 2 2 3" xfId="33396"/>
    <cellStyle name="Standard 2 2 2 3 2 4 2 2 2 4" xfId="46887"/>
    <cellStyle name="Standard 2 2 2 3 2 4 2 2 3" xfId="9817"/>
    <cellStyle name="Standard 2 2 2 3 2 4 2 2 3 2" xfId="23268"/>
    <cellStyle name="Standard 2 2 2 3 2 4 2 2 3 3" xfId="36752"/>
    <cellStyle name="Standard 2 2 2 3 2 4 2 2 3 4" xfId="50243"/>
    <cellStyle name="Standard 2 2 2 3 2 4 2 2 4" xfId="13173"/>
    <cellStyle name="Standard 2 2 2 3 2 4 2 2 4 2" xfId="26624"/>
    <cellStyle name="Standard 2 2 2 3 2 4 2 2 4 3" xfId="40108"/>
    <cellStyle name="Standard 2 2 2 3 2 4 2 2 4 4" xfId="53599"/>
    <cellStyle name="Standard 2 2 2 3 2 4 2 2 5" xfId="16555"/>
    <cellStyle name="Standard 2 2 2 3 2 4 2 2 6" xfId="30039"/>
    <cellStyle name="Standard 2 2 2 3 2 4 2 2 7" xfId="43530"/>
    <cellStyle name="Standard 2 2 2 3 2 4 2 3" xfId="5334"/>
    <cellStyle name="Standard 2 2 2 3 2 4 2 3 2" xfId="18785"/>
    <cellStyle name="Standard 2 2 2 3 2 4 2 3 3" xfId="32269"/>
    <cellStyle name="Standard 2 2 2 3 2 4 2 3 4" xfId="45760"/>
    <cellStyle name="Standard 2 2 2 3 2 4 2 4" xfId="8690"/>
    <cellStyle name="Standard 2 2 2 3 2 4 2 4 2" xfId="22141"/>
    <cellStyle name="Standard 2 2 2 3 2 4 2 4 3" xfId="35625"/>
    <cellStyle name="Standard 2 2 2 3 2 4 2 4 4" xfId="49116"/>
    <cellStyle name="Standard 2 2 2 3 2 4 2 5" xfId="12046"/>
    <cellStyle name="Standard 2 2 2 3 2 4 2 5 2" xfId="25497"/>
    <cellStyle name="Standard 2 2 2 3 2 4 2 5 3" xfId="38981"/>
    <cellStyle name="Standard 2 2 2 3 2 4 2 5 4" xfId="52472"/>
    <cellStyle name="Standard 2 2 2 3 2 4 2 6" xfId="15428"/>
    <cellStyle name="Standard 2 2 2 3 2 4 2 7" xfId="28912"/>
    <cellStyle name="Standard 2 2 2 3 2 4 2 8" xfId="42403"/>
    <cellStyle name="Standard 2 2 2 3 2 4 3" xfId="2540"/>
    <cellStyle name="Standard 2 2 2 3 2 4 3 2" xfId="5901"/>
    <cellStyle name="Standard 2 2 2 3 2 4 3 2 2" xfId="19352"/>
    <cellStyle name="Standard 2 2 2 3 2 4 3 2 3" xfId="32836"/>
    <cellStyle name="Standard 2 2 2 3 2 4 3 2 4" xfId="46327"/>
    <cellStyle name="Standard 2 2 2 3 2 4 3 3" xfId="9257"/>
    <cellStyle name="Standard 2 2 2 3 2 4 3 3 2" xfId="22708"/>
    <cellStyle name="Standard 2 2 2 3 2 4 3 3 3" xfId="36192"/>
    <cellStyle name="Standard 2 2 2 3 2 4 3 3 4" xfId="49683"/>
    <cellStyle name="Standard 2 2 2 3 2 4 3 4" xfId="12613"/>
    <cellStyle name="Standard 2 2 2 3 2 4 3 4 2" xfId="26064"/>
    <cellStyle name="Standard 2 2 2 3 2 4 3 4 3" xfId="39548"/>
    <cellStyle name="Standard 2 2 2 3 2 4 3 4 4" xfId="53039"/>
    <cellStyle name="Standard 2 2 2 3 2 4 3 5" xfId="15995"/>
    <cellStyle name="Standard 2 2 2 3 2 4 3 6" xfId="29479"/>
    <cellStyle name="Standard 2 2 2 3 2 4 3 7" xfId="42970"/>
    <cellStyle name="Standard 2 2 2 3 2 4 4" xfId="3645"/>
    <cellStyle name="Standard 2 2 2 3 2 4 4 2" xfId="7006"/>
    <cellStyle name="Standard 2 2 2 3 2 4 4 2 2" xfId="20457"/>
    <cellStyle name="Standard 2 2 2 3 2 4 4 2 3" xfId="33941"/>
    <cellStyle name="Standard 2 2 2 3 2 4 4 2 4" xfId="47432"/>
    <cellStyle name="Standard 2 2 2 3 2 4 4 3" xfId="10362"/>
    <cellStyle name="Standard 2 2 2 3 2 4 4 3 2" xfId="23813"/>
    <cellStyle name="Standard 2 2 2 3 2 4 4 3 3" xfId="37297"/>
    <cellStyle name="Standard 2 2 2 3 2 4 4 3 4" xfId="50788"/>
    <cellStyle name="Standard 2 2 2 3 2 4 4 4" xfId="13718"/>
    <cellStyle name="Standard 2 2 2 3 2 4 4 4 2" xfId="27169"/>
    <cellStyle name="Standard 2 2 2 3 2 4 4 4 3" xfId="40653"/>
    <cellStyle name="Standard 2 2 2 3 2 4 4 4 4" xfId="54144"/>
    <cellStyle name="Standard 2 2 2 3 2 4 4 5" xfId="17100"/>
    <cellStyle name="Standard 2 2 2 3 2 4 4 6" xfId="30584"/>
    <cellStyle name="Standard 2 2 2 3 2 4 4 7" xfId="44075"/>
    <cellStyle name="Standard 2 2 2 3 2 4 5" xfId="4225"/>
    <cellStyle name="Standard 2 2 2 3 2 4 5 2" xfId="7582"/>
    <cellStyle name="Standard 2 2 2 3 2 4 5 2 2" xfId="21033"/>
    <cellStyle name="Standard 2 2 2 3 2 4 5 2 3" xfId="34517"/>
    <cellStyle name="Standard 2 2 2 3 2 4 5 2 4" xfId="48008"/>
    <cellStyle name="Standard 2 2 2 3 2 4 5 3" xfId="10938"/>
    <cellStyle name="Standard 2 2 2 3 2 4 5 3 2" xfId="24389"/>
    <cellStyle name="Standard 2 2 2 3 2 4 5 3 3" xfId="37873"/>
    <cellStyle name="Standard 2 2 2 3 2 4 5 3 4" xfId="51364"/>
    <cellStyle name="Standard 2 2 2 3 2 4 5 4" xfId="14294"/>
    <cellStyle name="Standard 2 2 2 3 2 4 5 4 2" xfId="27745"/>
    <cellStyle name="Standard 2 2 2 3 2 4 5 4 3" xfId="41229"/>
    <cellStyle name="Standard 2 2 2 3 2 4 5 4 4" xfId="54720"/>
    <cellStyle name="Standard 2 2 2 3 2 4 5 5" xfId="17676"/>
    <cellStyle name="Standard 2 2 2 3 2 4 5 6" xfId="31160"/>
    <cellStyle name="Standard 2 2 2 3 2 4 5 7" xfId="44651"/>
    <cellStyle name="Standard 2 2 2 3 2 4 6" xfId="4775"/>
    <cellStyle name="Standard 2 2 2 3 2 4 6 2" xfId="18226"/>
    <cellStyle name="Standard 2 2 2 3 2 4 6 3" xfId="31710"/>
    <cellStyle name="Standard 2 2 2 3 2 4 6 4" xfId="45201"/>
    <cellStyle name="Standard 2 2 2 3 2 4 7" xfId="8131"/>
    <cellStyle name="Standard 2 2 2 3 2 4 7 2" xfId="21582"/>
    <cellStyle name="Standard 2 2 2 3 2 4 7 3" xfId="35066"/>
    <cellStyle name="Standard 2 2 2 3 2 4 7 4" xfId="48557"/>
    <cellStyle name="Standard 2 2 2 3 2 4 8" xfId="11487"/>
    <cellStyle name="Standard 2 2 2 3 2 4 8 2" xfId="24938"/>
    <cellStyle name="Standard 2 2 2 3 2 4 8 3" xfId="38422"/>
    <cellStyle name="Standard 2 2 2 3 2 4 8 4" xfId="51913"/>
    <cellStyle name="Standard 2 2 2 3 2 4 9" xfId="14868"/>
    <cellStyle name="Standard 2 2 2 3 2 5" xfId="1711"/>
    <cellStyle name="Standard 2 2 2 3 2 5 2" xfId="2850"/>
    <cellStyle name="Standard 2 2 2 3 2 5 2 2" xfId="6211"/>
    <cellStyle name="Standard 2 2 2 3 2 5 2 2 2" xfId="19662"/>
    <cellStyle name="Standard 2 2 2 3 2 5 2 2 3" xfId="33146"/>
    <cellStyle name="Standard 2 2 2 3 2 5 2 2 4" xfId="46637"/>
    <cellStyle name="Standard 2 2 2 3 2 5 2 3" xfId="9567"/>
    <cellStyle name="Standard 2 2 2 3 2 5 2 3 2" xfId="23018"/>
    <cellStyle name="Standard 2 2 2 3 2 5 2 3 3" xfId="36502"/>
    <cellStyle name="Standard 2 2 2 3 2 5 2 3 4" xfId="49993"/>
    <cellStyle name="Standard 2 2 2 3 2 5 2 4" xfId="12923"/>
    <cellStyle name="Standard 2 2 2 3 2 5 2 4 2" xfId="26374"/>
    <cellStyle name="Standard 2 2 2 3 2 5 2 4 3" xfId="39858"/>
    <cellStyle name="Standard 2 2 2 3 2 5 2 4 4" xfId="53349"/>
    <cellStyle name="Standard 2 2 2 3 2 5 2 5" xfId="16305"/>
    <cellStyle name="Standard 2 2 2 3 2 5 2 6" xfId="29789"/>
    <cellStyle name="Standard 2 2 2 3 2 5 2 7" xfId="43280"/>
    <cellStyle name="Standard 2 2 2 3 2 5 3" xfId="5084"/>
    <cellStyle name="Standard 2 2 2 3 2 5 3 2" xfId="18535"/>
    <cellStyle name="Standard 2 2 2 3 2 5 3 3" xfId="32019"/>
    <cellStyle name="Standard 2 2 2 3 2 5 3 4" xfId="45510"/>
    <cellStyle name="Standard 2 2 2 3 2 5 4" xfId="8440"/>
    <cellStyle name="Standard 2 2 2 3 2 5 4 2" xfId="21891"/>
    <cellStyle name="Standard 2 2 2 3 2 5 4 3" xfId="35375"/>
    <cellStyle name="Standard 2 2 2 3 2 5 4 4" xfId="48866"/>
    <cellStyle name="Standard 2 2 2 3 2 5 5" xfId="11796"/>
    <cellStyle name="Standard 2 2 2 3 2 5 5 2" xfId="25247"/>
    <cellStyle name="Standard 2 2 2 3 2 5 5 3" xfId="38731"/>
    <cellStyle name="Standard 2 2 2 3 2 5 5 4" xfId="52222"/>
    <cellStyle name="Standard 2 2 2 3 2 5 6" xfId="15178"/>
    <cellStyle name="Standard 2 2 2 3 2 5 7" xfId="28662"/>
    <cellStyle name="Standard 2 2 2 3 2 5 8" xfId="42153"/>
    <cellStyle name="Standard 2 2 2 3 2 6" xfId="2287"/>
    <cellStyle name="Standard 2 2 2 3 2 6 2" xfId="5650"/>
    <cellStyle name="Standard 2 2 2 3 2 6 2 2" xfId="19101"/>
    <cellStyle name="Standard 2 2 2 3 2 6 2 3" xfId="32585"/>
    <cellStyle name="Standard 2 2 2 3 2 6 2 4" xfId="46076"/>
    <cellStyle name="Standard 2 2 2 3 2 6 3" xfId="9006"/>
    <cellStyle name="Standard 2 2 2 3 2 6 3 2" xfId="22457"/>
    <cellStyle name="Standard 2 2 2 3 2 6 3 3" xfId="35941"/>
    <cellStyle name="Standard 2 2 2 3 2 6 3 4" xfId="49432"/>
    <cellStyle name="Standard 2 2 2 3 2 6 4" xfId="12362"/>
    <cellStyle name="Standard 2 2 2 3 2 6 4 2" xfId="25813"/>
    <cellStyle name="Standard 2 2 2 3 2 6 4 3" xfId="39297"/>
    <cellStyle name="Standard 2 2 2 3 2 6 4 4" xfId="52788"/>
    <cellStyle name="Standard 2 2 2 3 2 6 5" xfId="15744"/>
    <cellStyle name="Standard 2 2 2 3 2 6 6" xfId="29228"/>
    <cellStyle name="Standard 2 2 2 3 2 6 7" xfId="42719"/>
    <cellStyle name="Standard 2 2 2 3 2 7" xfId="3394"/>
    <cellStyle name="Standard 2 2 2 3 2 7 2" xfId="6755"/>
    <cellStyle name="Standard 2 2 2 3 2 7 2 2" xfId="20206"/>
    <cellStyle name="Standard 2 2 2 3 2 7 2 3" xfId="33690"/>
    <cellStyle name="Standard 2 2 2 3 2 7 2 4" xfId="47181"/>
    <cellStyle name="Standard 2 2 2 3 2 7 3" xfId="10111"/>
    <cellStyle name="Standard 2 2 2 3 2 7 3 2" xfId="23562"/>
    <cellStyle name="Standard 2 2 2 3 2 7 3 3" xfId="37046"/>
    <cellStyle name="Standard 2 2 2 3 2 7 3 4" xfId="50537"/>
    <cellStyle name="Standard 2 2 2 3 2 7 4" xfId="13467"/>
    <cellStyle name="Standard 2 2 2 3 2 7 4 2" xfId="26918"/>
    <cellStyle name="Standard 2 2 2 3 2 7 4 3" xfId="40402"/>
    <cellStyle name="Standard 2 2 2 3 2 7 4 4" xfId="53893"/>
    <cellStyle name="Standard 2 2 2 3 2 7 5" xfId="16849"/>
    <cellStyle name="Standard 2 2 2 3 2 7 6" xfId="30333"/>
    <cellStyle name="Standard 2 2 2 3 2 7 7" xfId="43824"/>
    <cellStyle name="Standard 2 2 2 3 2 8" xfId="3974"/>
    <cellStyle name="Standard 2 2 2 3 2 8 2" xfId="7331"/>
    <cellStyle name="Standard 2 2 2 3 2 8 2 2" xfId="20782"/>
    <cellStyle name="Standard 2 2 2 3 2 8 2 3" xfId="34266"/>
    <cellStyle name="Standard 2 2 2 3 2 8 2 4" xfId="47757"/>
    <cellStyle name="Standard 2 2 2 3 2 8 3" xfId="10687"/>
    <cellStyle name="Standard 2 2 2 3 2 8 3 2" xfId="24138"/>
    <cellStyle name="Standard 2 2 2 3 2 8 3 3" xfId="37622"/>
    <cellStyle name="Standard 2 2 2 3 2 8 3 4" xfId="51113"/>
    <cellStyle name="Standard 2 2 2 3 2 8 4" xfId="14043"/>
    <cellStyle name="Standard 2 2 2 3 2 8 4 2" xfId="27494"/>
    <cellStyle name="Standard 2 2 2 3 2 8 4 3" xfId="40978"/>
    <cellStyle name="Standard 2 2 2 3 2 8 4 4" xfId="54469"/>
    <cellStyle name="Standard 2 2 2 3 2 8 5" xfId="17425"/>
    <cellStyle name="Standard 2 2 2 3 2 8 6" xfId="30909"/>
    <cellStyle name="Standard 2 2 2 3 2 8 7" xfId="44400"/>
    <cellStyle name="Standard 2 2 2 3 2 9" xfId="4524"/>
    <cellStyle name="Standard 2 2 2 3 2 9 2" xfId="17975"/>
    <cellStyle name="Standard 2 2 2 3 2 9 3" xfId="31459"/>
    <cellStyle name="Standard 2 2 2 3 2 9 4" xfId="44950"/>
    <cellStyle name="Standard 2 2 2 4" xfId="1146"/>
    <cellStyle name="Standard 2 2 2 4 10" xfId="7877"/>
    <cellStyle name="Standard 2 2 2 4 10 2" xfId="21328"/>
    <cellStyle name="Standard 2 2 2 4 10 3" xfId="34812"/>
    <cellStyle name="Standard 2 2 2 4 10 4" xfId="48303"/>
    <cellStyle name="Standard 2 2 2 4 11" xfId="11233"/>
    <cellStyle name="Standard 2 2 2 4 11 2" xfId="24684"/>
    <cellStyle name="Standard 2 2 2 4 11 3" xfId="38168"/>
    <cellStyle name="Standard 2 2 2 4 11 4" xfId="51659"/>
    <cellStyle name="Standard 2 2 2 4 12" xfId="14614"/>
    <cellStyle name="Standard 2 2 2 4 13" xfId="28097"/>
    <cellStyle name="Standard 2 2 2 4 14" xfId="41588"/>
    <cellStyle name="Standard 2 2 2 4 2" xfId="1243"/>
    <cellStyle name="Standard 2 2 2 4 2 10" xfId="14716"/>
    <cellStyle name="Standard 2 2 2 4 2 11" xfId="28199"/>
    <cellStyle name="Standard 2 2 2 4 2 12" xfId="41690"/>
    <cellStyle name="Standard 2 2 2 4 2 2" xfId="1481"/>
    <cellStyle name="Standard 2 2 2 4 2 2 10" xfId="28449"/>
    <cellStyle name="Standard 2 2 2 4 2 2 11" xfId="41940"/>
    <cellStyle name="Standard 2 2 2 4 2 2 2" xfId="2057"/>
    <cellStyle name="Standard 2 2 2 4 2 2 2 2" xfId="3198"/>
    <cellStyle name="Standard 2 2 2 4 2 2 2 2 2" xfId="6559"/>
    <cellStyle name="Standard 2 2 2 4 2 2 2 2 2 2" xfId="20010"/>
    <cellStyle name="Standard 2 2 2 4 2 2 2 2 2 3" xfId="33494"/>
    <cellStyle name="Standard 2 2 2 4 2 2 2 2 2 4" xfId="46985"/>
    <cellStyle name="Standard 2 2 2 4 2 2 2 2 3" xfId="9915"/>
    <cellStyle name="Standard 2 2 2 4 2 2 2 2 3 2" xfId="23366"/>
    <cellStyle name="Standard 2 2 2 4 2 2 2 2 3 3" xfId="36850"/>
    <cellStyle name="Standard 2 2 2 4 2 2 2 2 3 4" xfId="50341"/>
    <cellStyle name="Standard 2 2 2 4 2 2 2 2 4" xfId="13271"/>
    <cellStyle name="Standard 2 2 2 4 2 2 2 2 4 2" xfId="26722"/>
    <cellStyle name="Standard 2 2 2 4 2 2 2 2 4 3" xfId="40206"/>
    <cellStyle name="Standard 2 2 2 4 2 2 2 2 4 4" xfId="53697"/>
    <cellStyle name="Standard 2 2 2 4 2 2 2 2 5" xfId="16653"/>
    <cellStyle name="Standard 2 2 2 4 2 2 2 2 6" xfId="30137"/>
    <cellStyle name="Standard 2 2 2 4 2 2 2 2 7" xfId="43628"/>
    <cellStyle name="Standard 2 2 2 4 2 2 2 3" xfId="5432"/>
    <cellStyle name="Standard 2 2 2 4 2 2 2 3 2" xfId="18883"/>
    <cellStyle name="Standard 2 2 2 4 2 2 2 3 3" xfId="32367"/>
    <cellStyle name="Standard 2 2 2 4 2 2 2 3 4" xfId="45858"/>
    <cellStyle name="Standard 2 2 2 4 2 2 2 4" xfId="8788"/>
    <cellStyle name="Standard 2 2 2 4 2 2 2 4 2" xfId="22239"/>
    <cellStyle name="Standard 2 2 2 4 2 2 2 4 3" xfId="35723"/>
    <cellStyle name="Standard 2 2 2 4 2 2 2 4 4" xfId="49214"/>
    <cellStyle name="Standard 2 2 2 4 2 2 2 5" xfId="12144"/>
    <cellStyle name="Standard 2 2 2 4 2 2 2 5 2" xfId="25595"/>
    <cellStyle name="Standard 2 2 2 4 2 2 2 5 3" xfId="39079"/>
    <cellStyle name="Standard 2 2 2 4 2 2 2 5 4" xfId="52570"/>
    <cellStyle name="Standard 2 2 2 4 2 2 2 6" xfId="15526"/>
    <cellStyle name="Standard 2 2 2 4 2 2 2 7" xfId="29010"/>
    <cellStyle name="Standard 2 2 2 4 2 2 2 8" xfId="42501"/>
    <cellStyle name="Standard 2 2 2 4 2 2 3" xfId="2638"/>
    <cellStyle name="Standard 2 2 2 4 2 2 3 2" xfId="5999"/>
    <cellStyle name="Standard 2 2 2 4 2 2 3 2 2" xfId="19450"/>
    <cellStyle name="Standard 2 2 2 4 2 2 3 2 3" xfId="32934"/>
    <cellStyle name="Standard 2 2 2 4 2 2 3 2 4" xfId="46425"/>
    <cellStyle name="Standard 2 2 2 4 2 2 3 3" xfId="9355"/>
    <cellStyle name="Standard 2 2 2 4 2 2 3 3 2" xfId="22806"/>
    <cellStyle name="Standard 2 2 2 4 2 2 3 3 3" xfId="36290"/>
    <cellStyle name="Standard 2 2 2 4 2 2 3 3 4" xfId="49781"/>
    <cellStyle name="Standard 2 2 2 4 2 2 3 4" xfId="12711"/>
    <cellStyle name="Standard 2 2 2 4 2 2 3 4 2" xfId="26162"/>
    <cellStyle name="Standard 2 2 2 4 2 2 3 4 3" xfId="39646"/>
    <cellStyle name="Standard 2 2 2 4 2 2 3 4 4" xfId="53137"/>
    <cellStyle name="Standard 2 2 2 4 2 2 3 5" xfId="16093"/>
    <cellStyle name="Standard 2 2 2 4 2 2 3 6" xfId="29577"/>
    <cellStyle name="Standard 2 2 2 4 2 2 3 7" xfId="43068"/>
    <cellStyle name="Standard 2 2 2 4 2 2 4" xfId="3743"/>
    <cellStyle name="Standard 2 2 2 4 2 2 4 2" xfId="7104"/>
    <cellStyle name="Standard 2 2 2 4 2 2 4 2 2" xfId="20555"/>
    <cellStyle name="Standard 2 2 2 4 2 2 4 2 3" xfId="34039"/>
    <cellStyle name="Standard 2 2 2 4 2 2 4 2 4" xfId="47530"/>
    <cellStyle name="Standard 2 2 2 4 2 2 4 3" xfId="10460"/>
    <cellStyle name="Standard 2 2 2 4 2 2 4 3 2" xfId="23911"/>
    <cellStyle name="Standard 2 2 2 4 2 2 4 3 3" xfId="37395"/>
    <cellStyle name="Standard 2 2 2 4 2 2 4 3 4" xfId="50886"/>
    <cellStyle name="Standard 2 2 2 4 2 2 4 4" xfId="13816"/>
    <cellStyle name="Standard 2 2 2 4 2 2 4 4 2" xfId="27267"/>
    <cellStyle name="Standard 2 2 2 4 2 2 4 4 3" xfId="40751"/>
    <cellStyle name="Standard 2 2 2 4 2 2 4 4 4" xfId="54242"/>
    <cellStyle name="Standard 2 2 2 4 2 2 4 5" xfId="17198"/>
    <cellStyle name="Standard 2 2 2 4 2 2 4 6" xfId="30682"/>
    <cellStyle name="Standard 2 2 2 4 2 2 4 7" xfId="44173"/>
    <cellStyle name="Standard 2 2 2 4 2 2 5" xfId="4323"/>
    <cellStyle name="Standard 2 2 2 4 2 2 5 2" xfId="7680"/>
    <cellStyle name="Standard 2 2 2 4 2 2 5 2 2" xfId="21131"/>
    <cellStyle name="Standard 2 2 2 4 2 2 5 2 3" xfId="34615"/>
    <cellStyle name="Standard 2 2 2 4 2 2 5 2 4" xfId="48106"/>
    <cellStyle name="Standard 2 2 2 4 2 2 5 3" xfId="11036"/>
    <cellStyle name="Standard 2 2 2 4 2 2 5 3 2" xfId="24487"/>
    <cellStyle name="Standard 2 2 2 4 2 2 5 3 3" xfId="37971"/>
    <cellStyle name="Standard 2 2 2 4 2 2 5 3 4" xfId="51462"/>
    <cellStyle name="Standard 2 2 2 4 2 2 5 4" xfId="14392"/>
    <cellStyle name="Standard 2 2 2 4 2 2 5 4 2" xfId="27843"/>
    <cellStyle name="Standard 2 2 2 4 2 2 5 4 3" xfId="41327"/>
    <cellStyle name="Standard 2 2 2 4 2 2 5 4 4" xfId="54818"/>
    <cellStyle name="Standard 2 2 2 4 2 2 5 5" xfId="17774"/>
    <cellStyle name="Standard 2 2 2 4 2 2 5 6" xfId="31258"/>
    <cellStyle name="Standard 2 2 2 4 2 2 5 7" xfId="44749"/>
    <cellStyle name="Standard 2 2 2 4 2 2 6" xfId="4873"/>
    <cellStyle name="Standard 2 2 2 4 2 2 6 2" xfId="18324"/>
    <cellStyle name="Standard 2 2 2 4 2 2 6 3" xfId="31808"/>
    <cellStyle name="Standard 2 2 2 4 2 2 6 4" xfId="45299"/>
    <cellStyle name="Standard 2 2 2 4 2 2 7" xfId="8229"/>
    <cellStyle name="Standard 2 2 2 4 2 2 7 2" xfId="21680"/>
    <cellStyle name="Standard 2 2 2 4 2 2 7 3" xfId="35164"/>
    <cellStyle name="Standard 2 2 2 4 2 2 7 4" xfId="48655"/>
    <cellStyle name="Standard 2 2 2 4 2 2 8" xfId="11585"/>
    <cellStyle name="Standard 2 2 2 4 2 2 8 2" xfId="25036"/>
    <cellStyle name="Standard 2 2 2 4 2 2 8 3" xfId="38520"/>
    <cellStyle name="Standard 2 2 2 4 2 2 8 4" xfId="52011"/>
    <cellStyle name="Standard 2 2 2 4 2 2 9" xfId="14966"/>
    <cellStyle name="Standard 2 2 2 4 2 3" xfId="1808"/>
    <cellStyle name="Standard 2 2 2 4 2 3 2" xfId="2948"/>
    <cellStyle name="Standard 2 2 2 4 2 3 2 2" xfId="6309"/>
    <cellStyle name="Standard 2 2 2 4 2 3 2 2 2" xfId="19760"/>
    <cellStyle name="Standard 2 2 2 4 2 3 2 2 3" xfId="33244"/>
    <cellStyle name="Standard 2 2 2 4 2 3 2 2 4" xfId="46735"/>
    <cellStyle name="Standard 2 2 2 4 2 3 2 3" xfId="9665"/>
    <cellStyle name="Standard 2 2 2 4 2 3 2 3 2" xfId="23116"/>
    <cellStyle name="Standard 2 2 2 4 2 3 2 3 3" xfId="36600"/>
    <cellStyle name="Standard 2 2 2 4 2 3 2 3 4" xfId="50091"/>
    <cellStyle name="Standard 2 2 2 4 2 3 2 4" xfId="13021"/>
    <cellStyle name="Standard 2 2 2 4 2 3 2 4 2" xfId="26472"/>
    <cellStyle name="Standard 2 2 2 4 2 3 2 4 3" xfId="39956"/>
    <cellStyle name="Standard 2 2 2 4 2 3 2 4 4" xfId="53447"/>
    <cellStyle name="Standard 2 2 2 4 2 3 2 5" xfId="16403"/>
    <cellStyle name="Standard 2 2 2 4 2 3 2 6" xfId="29887"/>
    <cellStyle name="Standard 2 2 2 4 2 3 2 7" xfId="43378"/>
    <cellStyle name="Standard 2 2 2 4 2 3 3" xfId="5182"/>
    <cellStyle name="Standard 2 2 2 4 2 3 3 2" xfId="18633"/>
    <cellStyle name="Standard 2 2 2 4 2 3 3 3" xfId="32117"/>
    <cellStyle name="Standard 2 2 2 4 2 3 3 4" xfId="45608"/>
    <cellStyle name="Standard 2 2 2 4 2 3 4" xfId="8538"/>
    <cellStyle name="Standard 2 2 2 4 2 3 4 2" xfId="21989"/>
    <cellStyle name="Standard 2 2 2 4 2 3 4 3" xfId="35473"/>
    <cellStyle name="Standard 2 2 2 4 2 3 4 4" xfId="48964"/>
    <cellStyle name="Standard 2 2 2 4 2 3 5" xfId="11894"/>
    <cellStyle name="Standard 2 2 2 4 2 3 5 2" xfId="25345"/>
    <cellStyle name="Standard 2 2 2 4 2 3 5 3" xfId="38829"/>
    <cellStyle name="Standard 2 2 2 4 2 3 5 4" xfId="52320"/>
    <cellStyle name="Standard 2 2 2 4 2 3 6" xfId="15276"/>
    <cellStyle name="Standard 2 2 2 4 2 3 7" xfId="28760"/>
    <cellStyle name="Standard 2 2 2 4 2 3 8" xfId="42251"/>
    <cellStyle name="Standard 2 2 2 4 2 4" xfId="2387"/>
    <cellStyle name="Standard 2 2 2 4 2 4 2" xfId="5749"/>
    <cellStyle name="Standard 2 2 2 4 2 4 2 2" xfId="19200"/>
    <cellStyle name="Standard 2 2 2 4 2 4 2 3" xfId="32684"/>
    <cellStyle name="Standard 2 2 2 4 2 4 2 4" xfId="46175"/>
    <cellStyle name="Standard 2 2 2 4 2 4 3" xfId="9105"/>
    <cellStyle name="Standard 2 2 2 4 2 4 3 2" xfId="22556"/>
    <cellStyle name="Standard 2 2 2 4 2 4 3 3" xfId="36040"/>
    <cellStyle name="Standard 2 2 2 4 2 4 3 4" xfId="49531"/>
    <cellStyle name="Standard 2 2 2 4 2 4 4" xfId="12461"/>
    <cellStyle name="Standard 2 2 2 4 2 4 4 2" xfId="25912"/>
    <cellStyle name="Standard 2 2 2 4 2 4 4 3" xfId="39396"/>
    <cellStyle name="Standard 2 2 2 4 2 4 4 4" xfId="52887"/>
    <cellStyle name="Standard 2 2 2 4 2 4 5" xfId="15843"/>
    <cellStyle name="Standard 2 2 2 4 2 4 6" xfId="29327"/>
    <cellStyle name="Standard 2 2 2 4 2 4 7" xfId="42818"/>
    <cellStyle name="Standard 2 2 2 4 2 5" xfId="3493"/>
    <cellStyle name="Standard 2 2 2 4 2 5 2" xfId="6854"/>
    <cellStyle name="Standard 2 2 2 4 2 5 2 2" xfId="20305"/>
    <cellStyle name="Standard 2 2 2 4 2 5 2 3" xfId="33789"/>
    <cellStyle name="Standard 2 2 2 4 2 5 2 4" xfId="47280"/>
    <cellStyle name="Standard 2 2 2 4 2 5 3" xfId="10210"/>
    <cellStyle name="Standard 2 2 2 4 2 5 3 2" xfId="23661"/>
    <cellStyle name="Standard 2 2 2 4 2 5 3 3" xfId="37145"/>
    <cellStyle name="Standard 2 2 2 4 2 5 3 4" xfId="50636"/>
    <cellStyle name="Standard 2 2 2 4 2 5 4" xfId="13566"/>
    <cellStyle name="Standard 2 2 2 4 2 5 4 2" xfId="27017"/>
    <cellStyle name="Standard 2 2 2 4 2 5 4 3" xfId="40501"/>
    <cellStyle name="Standard 2 2 2 4 2 5 4 4" xfId="53992"/>
    <cellStyle name="Standard 2 2 2 4 2 5 5" xfId="16948"/>
    <cellStyle name="Standard 2 2 2 4 2 5 6" xfId="30432"/>
    <cellStyle name="Standard 2 2 2 4 2 5 7" xfId="43923"/>
    <cellStyle name="Standard 2 2 2 4 2 6" xfId="4073"/>
    <cellStyle name="Standard 2 2 2 4 2 6 2" xfId="7430"/>
    <cellStyle name="Standard 2 2 2 4 2 6 2 2" xfId="20881"/>
    <cellStyle name="Standard 2 2 2 4 2 6 2 3" xfId="34365"/>
    <cellStyle name="Standard 2 2 2 4 2 6 2 4" xfId="47856"/>
    <cellStyle name="Standard 2 2 2 4 2 6 3" xfId="10786"/>
    <cellStyle name="Standard 2 2 2 4 2 6 3 2" xfId="24237"/>
    <cellStyle name="Standard 2 2 2 4 2 6 3 3" xfId="37721"/>
    <cellStyle name="Standard 2 2 2 4 2 6 3 4" xfId="51212"/>
    <cellStyle name="Standard 2 2 2 4 2 6 4" xfId="14142"/>
    <cellStyle name="Standard 2 2 2 4 2 6 4 2" xfId="27593"/>
    <cellStyle name="Standard 2 2 2 4 2 6 4 3" xfId="41077"/>
    <cellStyle name="Standard 2 2 2 4 2 6 4 4" xfId="54568"/>
    <cellStyle name="Standard 2 2 2 4 2 6 5" xfId="17524"/>
    <cellStyle name="Standard 2 2 2 4 2 6 6" xfId="31008"/>
    <cellStyle name="Standard 2 2 2 4 2 6 7" xfId="44499"/>
    <cellStyle name="Standard 2 2 2 4 2 7" xfId="4623"/>
    <cellStyle name="Standard 2 2 2 4 2 7 2" xfId="18074"/>
    <cellStyle name="Standard 2 2 2 4 2 7 3" xfId="31558"/>
    <cellStyle name="Standard 2 2 2 4 2 7 4" xfId="45049"/>
    <cellStyle name="Standard 2 2 2 4 2 8" xfId="7979"/>
    <cellStyle name="Standard 2 2 2 4 2 8 2" xfId="21430"/>
    <cellStyle name="Standard 2 2 2 4 2 8 3" xfId="34914"/>
    <cellStyle name="Standard 2 2 2 4 2 8 4" xfId="48405"/>
    <cellStyle name="Standard 2 2 2 4 2 9" xfId="11335"/>
    <cellStyle name="Standard 2 2 2 4 2 9 2" xfId="24786"/>
    <cellStyle name="Standard 2 2 2 4 2 9 3" xfId="38270"/>
    <cellStyle name="Standard 2 2 2 4 2 9 4" xfId="51761"/>
    <cellStyle name="Standard 2 2 2 4 3" xfId="1321"/>
    <cellStyle name="Standard 2 2 2 4 3 10" xfId="14801"/>
    <cellStyle name="Standard 2 2 2 4 3 11" xfId="28284"/>
    <cellStyle name="Standard 2 2 2 4 3 12" xfId="41775"/>
    <cellStyle name="Standard 2 2 2 4 3 2" xfId="1565"/>
    <cellStyle name="Standard 2 2 2 4 3 2 10" xfId="28534"/>
    <cellStyle name="Standard 2 2 2 4 3 2 11" xfId="42025"/>
    <cellStyle name="Standard 2 2 2 4 3 2 2" xfId="2142"/>
    <cellStyle name="Standard 2 2 2 4 3 2 2 2" xfId="3283"/>
    <cellStyle name="Standard 2 2 2 4 3 2 2 2 2" xfId="6644"/>
    <cellStyle name="Standard 2 2 2 4 3 2 2 2 2 2" xfId="20095"/>
    <cellStyle name="Standard 2 2 2 4 3 2 2 2 2 3" xfId="33579"/>
    <cellStyle name="Standard 2 2 2 4 3 2 2 2 2 4" xfId="47070"/>
    <cellStyle name="Standard 2 2 2 4 3 2 2 2 3" xfId="10000"/>
    <cellStyle name="Standard 2 2 2 4 3 2 2 2 3 2" xfId="23451"/>
    <cellStyle name="Standard 2 2 2 4 3 2 2 2 3 3" xfId="36935"/>
    <cellStyle name="Standard 2 2 2 4 3 2 2 2 3 4" xfId="50426"/>
    <cellStyle name="Standard 2 2 2 4 3 2 2 2 4" xfId="13356"/>
    <cellStyle name="Standard 2 2 2 4 3 2 2 2 4 2" xfId="26807"/>
    <cellStyle name="Standard 2 2 2 4 3 2 2 2 4 3" xfId="40291"/>
    <cellStyle name="Standard 2 2 2 4 3 2 2 2 4 4" xfId="53782"/>
    <cellStyle name="Standard 2 2 2 4 3 2 2 2 5" xfId="16738"/>
    <cellStyle name="Standard 2 2 2 4 3 2 2 2 6" xfId="30222"/>
    <cellStyle name="Standard 2 2 2 4 3 2 2 2 7" xfId="43713"/>
    <cellStyle name="Standard 2 2 2 4 3 2 2 3" xfId="5517"/>
    <cellStyle name="Standard 2 2 2 4 3 2 2 3 2" xfId="18968"/>
    <cellStyle name="Standard 2 2 2 4 3 2 2 3 3" xfId="32452"/>
    <cellStyle name="Standard 2 2 2 4 3 2 2 3 4" xfId="45943"/>
    <cellStyle name="Standard 2 2 2 4 3 2 2 4" xfId="8873"/>
    <cellStyle name="Standard 2 2 2 4 3 2 2 4 2" xfId="22324"/>
    <cellStyle name="Standard 2 2 2 4 3 2 2 4 3" xfId="35808"/>
    <cellStyle name="Standard 2 2 2 4 3 2 2 4 4" xfId="49299"/>
    <cellStyle name="Standard 2 2 2 4 3 2 2 5" xfId="12229"/>
    <cellStyle name="Standard 2 2 2 4 3 2 2 5 2" xfId="25680"/>
    <cellStyle name="Standard 2 2 2 4 3 2 2 5 3" xfId="39164"/>
    <cellStyle name="Standard 2 2 2 4 3 2 2 5 4" xfId="52655"/>
    <cellStyle name="Standard 2 2 2 4 3 2 2 6" xfId="15611"/>
    <cellStyle name="Standard 2 2 2 4 3 2 2 7" xfId="29095"/>
    <cellStyle name="Standard 2 2 2 4 3 2 2 8" xfId="42586"/>
    <cellStyle name="Standard 2 2 2 4 3 2 3" xfId="2723"/>
    <cellStyle name="Standard 2 2 2 4 3 2 3 2" xfId="6084"/>
    <cellStyle name="Standard 2 2 2 4 3 2 3 2 2" xfId="19535"/>
    <cellStyle name="Standard 2 2 2 4 3 2 3 2 3" xfId="33019"/>
    <cellStyle name="Standard 2 2 2 4 3 2 3 2 4" xfId="46510"/>
    <cellStyle name="Standard 2 2 2 4 3 2 3 3" xfId="9440"/>
    <cellStyle name="Standard 2 2 2 4 3 2 3 3 2" xfId="22891"/>
    <cellStyle name="Standard 2 2 2 4 3 2 3 3 3" xfId="36375"/>
    <cellStyle name="Standard 2 2 2 4 3 2 3 3 4" xfId="49866"/>
    <cellStyle name="Standard 2 2 2 4 3 2 3 4" xfId="12796"/>
    <cellStyle name="Standard 2 2 2 4 3 2 3 4 2" xfId="26247"/>
    <cellStyle name="Standard 2 2 2 4 3 2 3 4 3" xfId="39731"/>
    <cellStyle name="Standard 2 2 2 4 3 2 3 4 4" xfId="53222"/>
    <cellStyle name="Standard 2 2 2 4 3 2 3 5" xfId="16178"/>
    <cellStyle name="Standard 2 2 2 4 3 2 3 6" xfId="29662"/>
    <cellStyle name="Standard 2 2 2 4 3 2 3 7" xfId="43153"/>
    <cellStyle name="Standard 2 2 2 4 3 2 4" xfId="3828"/>
    <cellStyle name="Standard 2 2 2 4 3 2 4 2" xfId="7189"/>
    <cellStyle name="Standard 2 2 2 4 3 2 4 2 2" xfId="20640"/>
    <cellStyle name="Standard 2 2 2 4 3 2 4 2 3" xfId="34124"/>
    <cellStyle name="Standard 2 2 2 4 3 2 4 2 4" xfId="47615"/>
    <cellStyle name="Standard 2 2 2 4 3 2 4 3" xfId="10545"/>
    <cellStyle name="Standard 2 2 2 4 3 2 4 3 2" xfId="23996"/>
    <cellStyle name="Standard 2 2 2 4 3 2 4 3 3" xfId="37480"/>
    <cellStyle name="Standard 2 2 2 4 3 2 4 3 4" xfId="50971"/>
    <cellStyle name="Standard 2 2 2 4 3 2 4 4" xfId="13901"/>
    <cellStyle name="Standard 2 2 2 4 3 2 4 4 2" xfId="27352"/>
    <cellStyle name="Standard 2 2 2 4 3 2 4 4 3" xfId="40836"/>
    <cellStyle name="Standard 2 2 2 4 3 2 4 4 4" xfId="54327"/>
    <cellStyle name="Standard 2 2 2 4 3 2 4 5" xfId="17283"/>
    <cellStyle name="Standard 2 2 2 4 3 2 4 6" xfId="30767"/>
    <cellStyle name="Standard 2 2 2 4 3 2 4 7" xfId="44258"/>
    <cellStyle name="Standard 2 2 2 4 3 2 5" xfId="4408"/>
    <cellStyle name="Standard 2 2 2 4 3 2 5 2" xfId="7765"/>
    <cellStyle name="Standard 2 2 2 4 3 2 5 2 2" xfId="21216"/>
    <cellStyle name="Standard 2 2 2 4 3 2 5 2 3" xfId="34700"/>
    <cellStyle name="Standard 2 2 2 4 3 2 5 2 4" xfId="48191"/>
    <cellStyle name="Standard 2 2 2 4 3 2 5 3" xfId="11121"/>
    <cellStyle name="Standard 2 2 2 4 3 2 5 3 2" xfId="24572"/>
    <cellStyle name="Standard 2 2 2 4 3 2 5 3 3" xfId="38056"/>
    <cellStyle name="Standard 2 2 2 4 3 2 5 3 4" xfId="51547"/>
    <cellStyle name="Standard 2 2 2 4 3 2 5 4" xfId="14477"/>
    <cellStyle name="Standard 2 2 2 4 3 2 5 4 2" xfId="27928"/>
    <cellStyle name="Standard 2 2 2 4 3 2 5 4 3" xfId="41412"/>
    <cellStyle name="Standard 2 2 2 4 3 2 5 4 4" xfId="54903"/>
    <cellStyle name="Standard 2 2 2 4 3 2 5 5" xfId="17859"/>
    <cellStyle name="Standard 2 2 2 4 3 2 5 6" xfId="31343"/>
    <cellStyle name="Standard 2 2 2 4 3 2 5 7" xfId="44834"/>
    <cellStyle name="Standard 2 2 2 4 3 2 6" xfId="4958"/>
    <cellStyle name="Standard 2 2 2 4 3 2 6 2" xfId="18409"/>
    <cellStyle name="Standard 2 2 2 4 3 2 6 3" xfId="31893"/>
    <cellStyle name="Standard 2 2 2 4 3 2 6 4" xfId="45384"/>
    <cellStyle name="Standard 2 2 2 4 3 2 7" xfId="8314"/>
    <cellStyle name="Standard 2 2 2 4 3 2 7 2" xfId="21765"/>
    <cellStyle name="Standard 2 2 2 4 3 2 7 3" xfId="35249"/>
    <cellStyle name="Standard 2 2 2 4 3 2 7 4" xfId="48740"/>
    <cellStyle name="Standard 2 2 2 4 3 2 8" xfId="11670"/>
    <cellStyle name="Standard 2 2 2 4 3 2 8 2" xfId="25121"/>
    <cellStyle name="Standard 2 2 2 4 3 2 8 3" xfId="38605"/>
    <cellStyle name="Standard 2 2 2 4 3 2 8 4" xfId="52096"/>
    <cellStyle name="Standard 2 2 2 4 3 2 9" xfId="15051"/>
    <cellStyle name="Standard 2 2 2 4 3 3" xfId="1893"/>
    <cellStyle name="Standard 2 2 2 4 3 3 2" xfId="3033"/>
    <cellStyle name="Standard 2 2 2 4 3 3 2 2" xfId="6394"/>
    <cellStyle name="Standard 2 2 2 4 3 3 2 2 2" xfId="19845"/>
    <cellStyle name="Standard 2 2 2 4 3 3 2 2 3" xfId="33329"/>
    <cellStyle name="Standard 2 2 2 4 3 3 2 2 4" xfId="46820"/>
    <cellStyle name="Standard 2 2 2 4 3 3 2 3" xfId="9750"/>
    <cellStyle name="Standard 2 2 2 4 3 3 2 3 2" xfId="23201"/>
    <cellStyle name="Standard 2 2 2 4 3 3 2 3 3" xfId="36685"/>
    <cellStyle name="Standard 2 2 2 4 3 3 2 3 4" xfId="50176"/>
    <cellStyle name="Standard 2 2 2 4 3 3 2 4" xfId="13106"/>
    <cellStyle name="Standard 2 2 2 4 3 3 2 4 2" xfId="26557"/>
    <cellStyle name="Standard 2 2 2 4 3 3 2 4 3" xfId="40041"/>
    <cellStyle name="Standard 2 2 2 4 3 3 2 4 4" xfId="53532"/>
    <cellStyle name="Standard 2 2 2 4 3 3 2 5" xfId="16488"/>
    <cellStyle name="Standard 2 2 2 4 3 3 2 6" xfId="29972"/>
    <cellStyle name="Standard 2 2 2 4 3 3 2 7" xfId="43463"/>
    <cellStyle name="Standard 2 2 2 4 3 3 3" xfId="5267"/>
    <cellStyle name="Standard 2 2 2 4 3 3 3 2" xfId="18718"/>
    <cellStyle name="Standard 2 2 2 4 3 3 3 3" xfId="32202"/>
    <cellStyle name="Standard 2 2 2 4 3 3 3 4" xfId="45693"/>
    <cellStyle name="Standard 2 2 2 4 3 3 4" xfId="8623"/>
    <cellStyle name="Standard 2 2 2 4 3 3 4 2" xfId="22074"/>
    <cellStyle name="Standard 2 2 2 4 3 3 4 3" xfId="35558"/>
    <cellStyle name="Standard 2 2 2 4 3 3 4 4" xfId="49049"/>
    <cellStyle name="Standard 2 2 2 4 3 3 5" xfId="11979"/>
    <cellStyle name="Standard 2 2 2 4 3 3 5 2" xfId="25430"/>
    <cellStyle name="Standard 2 2 2 4 3 3 5 3" xfId="38914"/>
    <cellStyle name="Standard 2 2 2 4 3 3 5 4" xfId="52405"/>
    <cellStyle name="Standard 2 2 2 4 3 3 6" xfId="15361"/>
    <cellStyle name="Standard 2 2 2 4 3 3 7" xfId="28845"/>
    <cellStyle name="Standard 2 2 2 4 3 3 8" xfId="42336"/>
    <cellStyle name="Standard 2 2 2 4 3 4" xfId="2472"/>
    <cellStyle name="Standard 2 2 2 4 3 4 2" xfId="5834"/>
    <cellStyle name="Standard 2 2 2 4 3 4 2 2" xfId="19285"/>
    <cellStyle name="Standard 2 2 2 4 3 4 2 3" xfId="32769"/>
    <cellStyle name="Standard 2 2 2 4 3 4 2 4" xfId="46260"/>
    <cellStyle name="Standard 2 2 2 4 3 4 3" xfId="9190"/>
    <cellStyle name="Standard 2 2 2 4 3 4 3 2" xfId="22641"/>
    <cellStyle name="Standard 2 2 2 4 3 4 3 3" xfId="36125"/>
    <cellStyle name="Standard 2 2 2 4 3 4 3 4" xfId="49616"/>
    <cellStyle name="Standard 2 2 2 4 3 4 4" xfId="12546"/>
    <cellStyle name="Standard 2 2 2 4 3 4 4 2" xfId="25997"/>
    <cellStyle name="Standard 2 2 2 4 3 4 4 3" xfId="39481"/>
    <cellStyle name="Standard 2 2 2 4 3 4 4 4" xfId="52972"/>
    <cellStyle name="Standard 2 2 2 4 3 4 5" xfId="15928"/>
    <cellStyle name="Standard 2 2 2 4 3 4 6" xfId="29412"/>
    <cellStyle name="Standard 2 2 2 4 3 4 7" xfId="42903"/>
    <cellStyle name="Standard 2 2 2 4 3 5" xfId="3578"/>
    <cellStyle name="Standard 2 2 2 4 3 5 2" xfId="6939"/>
    <cellStyle name="Standard 2 2 2 4 3 5 2 2" xfId="20390"/>
    <cellStyle name="Standard 2 2 2 4 3 5 2 3" xfId="33874"/>
    <cellStyle name="Standard 2 2 2 4 3 5 2 4" xfId="47365"/>
    <cellStyle name="Standard 2 2 2 4 3 5 3" xfId="10295"/>
    <cellStyle name="Standard 2 2 2 4 3 5 3 2" xfId="23746"/>
    <cellStyle name="Standard 2 2 2 4 3 5 3 3" xfId="37230"/>
    <cellStyle name="Standard 2 2 2 4 3 5 3 4" xfId="50721"/>
    <cellStyle name="Standard 2 2 2 4 3 5 4" xfId="13651"/>
    <cellStyle name="Standard 2 2 2 4 3 5 4 2" xfId="27102"/>
    <cellStyle name="Standard 2 2 2 4 3 5 4 3" xfId="40586"/>
    <cellStyle name="Standard 2 2 2 4 3 5 4 4" xfId="54077"/>
    <cellStyle name="Standard 2 2 2 4 3 5 5" xfId="17033"/>
    <cellStyle name="Standard 2 2 2 4 3 5 6" xfId="30517"/>
    <cellStyle name="Standard 2 2 2 4 3 5 7" xfId="44008"/>
    <cellStyle name="Standard 2 2 2 4 3 6" xfId="4158"/>
    <cellStyle name="Standard 2 2 2 4 3 6 2" xfId="7515"/>
    <cellStyle name="Standard 2 2 2 4 3 6 2 2" xfId="20966"/>
    <cellStyle name="Standard 2 2 2 4 3 6 2 3" xfId="34450"/>
    <cellStyle name="Standard 2 2 2 4 3 6 2 4" xfId="47941"/>
    <cellStyle name="Standard 2 2 2 4 3 6 3" xfId="10871"/>
    <cellStyle name="Standard 2 2 2 4 3 6 3 2" xfId="24322"/>
    <cellStyle name="Standard 2 2 2 4 3 6 3 3" xfId="37806"/>
    <cellStyle name="Standard 2 2 2 4 3 6 3 4" xfId="51297"/>
    <cellStyle name="Standard 2 2 2 4 3 6 4" xfId="14227"/>
    <cellStyle name="Standard 2 2 2 4 3 6 4 2" xfId="27678"/>
    <cellStyle name="Standard 2 2 2 4 3 6 4 3" xfId="41162"/>
    <cellStyle name="Standard 2 2 2 4 3 6 4 4" xfId="54653"/>
    <cellStyle name="Standard 2 2 2 4 3 6 5" xfId="17609"/>
    <cellStyle name="Standard 2 2 2 4 3 6 6" xfId="31093"/>
    <cellStyle name="Standard 2 2 2 4 3 6 7" xfId="44584"/>
    <cellStyle name="Standard 2 2 2 4 3 7" xfId="4708"/>
    <cellStyle name="Standard 2 2 2 4 3 7 2" xfId="18159"/>
    <cellStyle name="Standard 2 2 2 4 3 7 3" xfId="31643"/>
    <cellStyle name="Standard 2 2 2 4 3 7 4" xfId="45134"/>
    <cellStyle name="Standard 2 2 2 4 3 8" xfId="8064"/>
    <cellStyle name="Standard 2 2 2 4 3 8 2" xfId="21515"/>
    <cellStyle name="Standard 2 2 2 4 3 8 3" xfId="34999"/>
    <cellStyle name="Standard 2 2 2 4 3 8 4" xfId="48490"/>
    <cellStyle name="Standard 2 2 2 4 3 9" xfId="11420"/>
    <cellStyle name="Standard 2 2 2 4 3 9 2" xfId="24871"/>
    <cellStyle name="Standard 2 2 2 4 3 9 3" xfId="38355"/>
    <cellStyle name="Standard 2 2 2 4 3 9 4" xfId="51846"/>
    <cellStyle name="Standard 2 2 2 4 4" xfId="1383"/>
    <cellStyle name="Standard 2 2 2 4 4 10" xfId="28348"/>
    <cellStyle name="Standard 2 2 2 4 4 11" xfId="41839"/>
    <cellStyle name="Standard 2 2 2 4 4 2" xfId="1957"/>
    <cellStyle name="Standard 2 2 2 4 4 2 2" xfId="3097"/>
    <cellStyle name="Standard 2 2 2 4 4 2 2 2" xfId="6458"/>
    <cellStyle name="Standard 2 2 2 4 4 2 2 2 2" xfId="19909"/>
    <cellStyle name="Standard 2 2 2 4 4 2 2 2 3" xfId="33393"/>
    <cellStyle name="Standard 2 2 2 4 4 2 2 2 4" xfId="46884"/>
    <cellStyle name="Standard 2 2 2 4 4 2 2 3" xfId="9814"/>
    <cellStyle name="Standard 2 2 2 4 4 2 2 3 2" xfId="23265"/>
    <cellStyle name="Standard 2 2 2 4 4 2 2 3 3" xfId="36749"/>
    <cellStyle name="Standard 2 2 2 4 4 2 2 3 4" xfId="50240"/>
    <cellStyle name="Standard 2 2 2 4 4 2 2 4" xfId="13170"/>
    <cellStyle name="Standard 2 2 2 4 4 2 2 4 2" xfId="26621"/>
    <cellStyle name="Standard 2 2 2 4 4 2 2 4 3" xfId="40105"/>
    <cellStyle name="Standard 2 2 2 4 4 2 2 4 4" xfId="53596"/>
    <cellStyle name="Standard 2 2 2 4 4 2 2 5" xfId="16552"/>
    <cellStyle name="Standard 2 2 2 4 4 2 2 6" xfId="30036"/>
    <cellStyle name="Standard 2 2 2 4 4 2 2 7" xfId="43527"/>
    <cellStyle name="Standard 2 2 2 4 4 2 3" xfId="5331"/>
    <cellStyle name="Standard 2 2 2 4 4 2 3 2" xfId="18782"/>
    <cellStyle name="Standard 2 2 2 4 4 2 3 3" xfId="32266"/>
    <cellStyle name="Standard 2 2 2 4 4 2 3 4" xfId="45757"/>
    <cellStyle name="Standard 2 2 2 4 4 2 4" xfId="8687"/>
    <cellStyle name="Standard 2 2 2 4 4 2 4 2" xfId="22138"/>
    <cellStyle name="Standard 2 2 2 4 4 2 4 3" xfId="35622"/>
    <cellStyle name="Standard 2 2 2 4 4 2 4 4" xfId="49113"/>
    <cellStyle name="Standard 2 2 2 4 4 2 5" xfId="12043"/>
    <cellStyle name="Standard 2 2 2 4 4 2 5 2" xfId="25494"/>
    <cellStyle name="Standard 2 2 2 4 4 2 5 3" xfId="38978"/>
    <cellStyle name="Standard 2 2 2 4 4 2 5 4" xfId="52469"/>
    <cellStyle name="Standard 2 2 2 4 4 2 6" xfId="15425"/>
    <cellStyle name="Standard 2 2 2 4 4 2 7" xfId="28909"/>
    <cellStyle name="Standard 2 2 2 4 4 2 8" xfId="42400"/>
    <cellStyle name="Standard 2 2 2 4 4 3" xfId="2537"/>
    <cellStyle name="Standard 2 2 2 4 4 3 2" xfId="5898"/>
    <cellStyle name="Standard 2 2 2 4 4 3 2 2" xfId="19349"/>
    <cellStyle name="Standard 2 2 2 4 4 3 2 3" xfId="32833"/>
    <cellStyle name="Standard 2 2 2 4 4 3 2 4" xfId="46324"/>
    <cellStyle name="Standard 2 2 2 4 4 3 3" xfId="9254"/>
    <cellStyle name="Standard 2 2 2 4 4 3 3 2" xfId="22705"/>
    <cellStyle name="Standard 2 2 2 4 4 3 3 3" xfId="36189"/>
    <cellStyle name="Standard 2 2 2 4 4 3 3 4" xfId="49680"/>
    <cellStyle name="Standard 2 2 2 4 4 3 4" xfId="12610"/>
    <cellStyle name="Standard 2 2 2 4 4 3 4 2" xfId="26061"/>
    <cellStyle name="Standard 2 2 2 4 4 3 4 3" xfId="39545"/>
    <cellStyle name="Standard 2 2 2 4 4 3 4 4" xfId="53036"/>
    <cellStyle name="Standard 2 2 2 4 4 3 5" xfId="15992"/>
    <cellStyle name="Standard 2 2 2 4 4 3 6" xfId="29476"/>
    <cellStyle name="Standard 2 2 2 4 4 3 7" xfId="42967"/>
    <cellStyle name="Standard 2 2 2 4 4 4" xfId="3642"/>
    <cellStyle name="Standard 2 2 2 4 4 4 2" xfId="7003"/>
    <cellStyle name="Standard 2 2 2 4 4 4 2 2" xfId="20454"/>
    <cellStyle name="Standard 2 2 2 4 4 4 2 3" xfId="33938"/>
    <cellStyle name="Standard 2 2 2 4 4 4 2 4" xfId="47429"/>
    <cellStyle name="Standard 2 2 2 4 4 4 3" xfId="10359"/>
    <cellStyle name="Standard 2 2 2 4 4 4 3 2" xfId="23810"/>
    <cellStyle name="Standard 2 2 2 4 4 4 3 3" xfId="37294"/>
    <cellStyle name="Standard 2 2 2 4 4 4 3 4" xfId="50785"/>
    <cellStyle name="Standard 2 2 2 4 4 4 4" xfId="13715"/>
    <cellStyle name="Standard 2 2 2 4 4 4 4 2" xfId="27166"/>
    <cellStyle name="Standard 2 2 2 4 4 4 4 3" xfId="40650"/>
    <cellStyle name="Standard 2 2 2 4 4 4 4 4" xfId="54141"/>
    <cellStyle name="Standard 2 2 2 4 4 4 5" xfId="17097"/>
    <cellStyle name="Standard 2 2 2 4 4 4 6" xfId="30581"/>
    <cellStyle name="Standard 2 2 2 4 4 4 7" xfId="44072"/>
    <cellStyle name="Standard 2 2 2 4 4 5" xfId="4222"/>
    <cellStyle name="Standard 2 2 2 4 4 5 2" xfId="7579"/>
    <cellStyle name="Standard 2 2 2 4 4 5 2 2" xfId="21030"/>
    <cellStyle name="Standard 2 2 2 4 4 5 2 3" xfId="34514"/>
    <cellStyle name="Standard 2 2 2 4 4 5 2 4" xfId="48005"/>
    <cellStyle name="Standard 2 2 2 4 4 5 3" xfId="10935"/>
    <cellStyle name="Standard 2 2 2 4 4 5 3 2" xfId="24386"/>
    <cellStyle name="Standard 2 2 2 4 4 5 3 3" xfId="37870"/>
    <cellStyle name="Standard 2 2 2 4 4 5 3 4" xfId="51361"/>
    <cellStyle name="Standard 2 2 2 4 4 5 4" xfId="14291"/>
    <cellStyle name="Standard 2 2 2 4 4 5 4 2" xfId="27742"/>
    <cellStyle name="Standard 2 2 2 4 4 5 4 3" xfId="41226"/>
    <cellStyle name="Standard 2 2 2 4 4 5 4 4" xfId="54717"/>
    <cellStyle name="Standard 2 2 2 4 4 5 5" xfId="17673"/>
    <cellStyle name="Standard 2 2 2 4 4 5 6" xfId="31157"/>
    <cellStyle name="Standard 2 2 2 4 4 5 7" xfId="44648"/>
    <cellStyle name="Standard 2 2 2 4 4 6" xfId="4772"/>
    <cellStyle name="Standard 2 2 2 4 4 6 2" xfId="18223"/>
    <cellStyle name="Standard 2 2 2 4 4 6 3" xfId="31707"/>
    <cellStyle name="Standard 2 2 2 4 4 6 4" xfId="45198"/>
    <cellStyle name="Standard 2 2 2 4 4 7" xfId="8128"/>
    <cellStyle name="Standard 2 2 2 4 4 7 2" xfId="21579"/>
    <cellStyle name="Standard 2 2 2 4 4 7 3" xfId="35063"/>
    <cellStyle name="Standard 2 2 2 4 4 7 4" xfId="48554"/>
    <cellStyle name="Standard 2 2 2 4 4 8" xfId="11484"/>
    <cellStyle name="Standard 2 2 2 4 4 8 2" xfId="24935"/>
    <cellStyle name="Standard 2 2 2 4 4 8 3" xfId="38419"/>
    <cellStyle name="Standard 2 2 2 4 4 8 4" xfId="51910"/>
    <cellStyle name="Standard 2 2 2 4 4 9" xfId="14865"/>
    <cellStyle name="Standard 2 2 2 4 5" xfId="1708"/>
    <cellStyle name="Standard 2 2 2 4 5 2" xfId="2847"/>
    <cellStyle name="Standard 2 2 2 4 5 2 2" xfId="6208"/>
    <cellStyle name="Standard 2 2 2 4 5 2 2 2" xfId="19659"/>
    <cellStyle name="Standard 2 2 2 4 5 2 2 3" xfId="33143"/>
    <cellStyle name="Standard 2 2 2 4 5 2 2 4" xfId="46634"/>
    <cellStyle name="Standard 2 2 2 4 5 2 3" xfId="9564"/>
    <cellStyle name="Standard 2 2 2 4 5 2 3 2" xfId="23015"/>
    <cellStyle name="Standard 2 2 2 4 5 2 3 3" xfId="36499"/>
    <cellStyle name="Standard 2 2 2 4 5 2 3 4" xfId="49990"/>
    <cellStyle name="Standard 2 2 2 4 5 2 4" xfId="12920"/>
    <cellStyle name="Standard 2 2 2 4 5 2 4 2" xfId="26371"/>
    <cellStyle name="Standard 2 2 2 4 5 2 4 3" xfId="39855"/>
    <cellStyle name="Standard 2 2 2 4 5 2 4 4" xfId="53346"/>
    <cellStyle name="Standard 2 2 2 4 5 2 5" xfId="16302"/>
    <cellStyle name="Standard 2 2 2 4 5 2 6" xfId="29786"/>
    <cellStyle name="Standard 2 2 2 4 5 2 7" xfId="43277"/>
    <cellStyle name="Standard 2 2 2 4 5 3" xfId="5081"/>
    <cellStyle name="Standard 2 2 2 4 5 3 2" xfId="18532"/>
    <cellStyle name="Standard 2 2 2 4 5 3 3" xfId="32016"/>
    <cellStyle name="Standard 2 2 2 4 5 3 4" xfId="45507"/>
    <cellStyle name="Standard 2 2 2 4 5 4" xfId="8437"/>
    <cellStyle name="Standard 2 2 2 4 5 4 2" xfId="21888"/>
    <cellStyle name="Standard 2 2 2 4 5 4 3" xfId="35372"/>
    <cellStyle name="Standard 2 2 2 4 5 4 4" xfId="48863"/>
    <cellStyle name="Standard 2 2 2 4 5 5" xfId="11793"/>
    <cellStyle name="Standard 2 2 2 4 5 5 2" xfId="25244"/>
    <cellStyle name="Standard 2 2 2 4 5 5 3" xfId="38728"/>
    <cellStyle name="Standard 2 2 2 4 5 5 4" xfId="52219"/>
    <cellStyle name="Standard 2 2 2 4 5 6" xfId="15175"/>
    <cellStyle name="Standard 2 2 2 4 5 7" xfId="28659"/>
    <cellStyle name="Standard 2 2 2 4 5 8" xfId="42150"/>
    <cellStyle name="Standard 2 2 2 4 6" xfId="2284"/>
    <cellStyle name="Standard 2 2 2 4 6 2" xfId="5647"/>
    <cellStyle name="Standard 2 2 2 4 6 2 2" xfId="19098"/>
    <cellStyle name="Standard 2 2 2 4 6 2 3" xfId="32582"/>
    <cellStyle name="Standard 2 2 2 4 6 2 4" xfId="46073"/>
    <cellStyle name="Standard 2 2 2 4 6 3" xfId="9003"/>
    <cellStyle name="Standard 2 2 2 4 6 3 2" xfId="22454"/>
    <cellStyle name="Standard 2 2 2 4 6 3 3" xfId="35938"/>
    <cellStyle name="Standard 2 2 2 4 6 3 4" xfId="49429"/>
    <cellStyle name="Standard 2 2 2 4 6 4" xfId="12359"/>
    <cellStyle name="Standard 2 2 2 4 6 4 2" xfId="25810"/>
    <cellStyle name="Standard 2 2 2 4 6 4 3" xfId="39294"/>
    <cellStyle name="Standard 2 2 2 4 6 4 4" xfId="52785"/>
    <cellStyle name="Standard 2 2 2 4 6 5" xfId="15741"/>
    <cellStyle name="Standard 2 2 2 4 6 6" xfId="29225"/>
    <cellStyle name="Standard 2 2 2 4 6 7" xfId="42716"/>
    <cellStyle name="Standard 2 2 2 4 7" xfId="3391"/>
    <cellStyle name="Standard 2 2 2 4 7 2" xfId="6752"/>
    <cellStyle name="Standard 2 2 2 4 7 2 2" xfId="20203"/>
    <cellStyle name="Standard 2 2 2 4 7 2 3" xfId="33687"/>
    <cellStyle name="Standard 2 2 2 4 7 2 4" xfId="47178"/>
    <cellStyle name="Standard 2 2 2 4 7 3" xfId="10108"/>
    <cellStyle name="Standard 2 2 2 4 7 3 2" xfId="23559"/>
    <cellStyle name="Standard 2 2 2 4 7 3 3" xfId="37043"/>
    <cellStyle name="Standard 2 2 2 4 7 3 4" xfId="50534"/>
    <cellStyle name="Standard 2 2 2 4 7 4" xfId="13464"/>
    <cellStyle name="Standard 2 2 2 4 7 4 2" xfId="26915"/>
    <cellStyle name="Standard 2 2 2 4 7 4 3" xfId="40399"/>
    <cellStyle name="Standard 2 2 2 4 7 4 4" xfId="53890"/>
    <cellStyle name="Standard 2 2 2 4 7 5" xfId="16846"/>
    <cellStyle name="Standard 2 2 2 4 7 6" xfId="30330"/>
    <cellStyle name="Standard 2 2 2 4 7 7" xfId="43821"/>
    <cellStyle name="Standard 2 2 2 4 8" xfId="3971"/>
    <cellStyle name="Standard 2 2 2 4 8 2" xfId="7328"/>
    <cellStyle name="Standard 2 2 2 4 8 2 2" xfId="20779"/>
    <cellStyle name="Standard 2 2 2 4 8 2 3" xfId="34263"/>
    <cellStyle name="Standard 2 2 2 4 8 2 4" xfId="47754"/>
    <cellStyle name="Standard 2 2 2 4 8 3" xfId="10684"/>
    <cellStyle name="Standard 2 2 2 4 8 3 2" xfId="24135"/>
    <cellStyle name="Standard 2 2 2 4 8 3 3" xfId="37619"/>
    <cellStyle name="Standard 2 2 2 4 8 3 4" xfId="51110"/>
    <cellStyle name="Standard 2 2 2 4 8 4" xfId="14040"/>
    <cellStyle name="Standard 2 2 2 4 8 4 2" xfId="27491"/>
    <cellStyle name="Standard 2 2 2 4 8 4 3" xfId="40975"/>
    <cellStyle name="Standard 2 2 2 4 8 4 4" xfId="54466"/>
    <cellStyle name="Standard 2 2 2 4 8 5" xfId="17422"/>
    <cellStyle name="Standard 2 2 2 4 8 6" xfId="30906"/>
    <cellStyle name="Standard 2 2 2 4 8 7" xfId="44397"/>
    <cellStyle name="Standard 2 2 2 4 9" xfId="4521"/>
    <cellStyle name="Standard 2 2 2 4 9 2" xfId="17972"/>
    <cellStyle name="Standard 2 2 2 4 9 3" xfId="31456"/>
    <cellStyle name="Standard 2 2 2 4 9 4" xfId="44947"/>
    <cellStyle name="Standard 2 2 2 5" xfId="1136"/>
    <cellStyle name="Standard 2 2 2 6" xfId="1013"/>
    <cellStyle name="Standard 2 2 20" xfId="1021"/>
    <cellStyle name="Standard 2 2 21" xfId="14528"/>
    <cellStyle name="Standard 2 2 22" xfId="27981"/>
    <cellStyle name="Standard 2 2 23" xfId="41448"/>
    <cellStyle name="Standard 2 2 24" xfId="1000"/>
    <cellStyle name="Standard 2 2 3" xfId="140"/>
    <cellStyle name="Standard 2 2 3 2" xfId="375"/>
    <cellStyle name="Standard 2 2 4" xfId="346"/>
    <cellStyle name="Standard 2 2 4 2" xfId="628"/>
    <cellStyle name="Standard 2 2 5" xfId="499"/>
    <cellStyle name="Standard 2 2 6" xfId="1145"/>
    <cellStyle name="Standard 2 2 7" xfId="835"/>
    <cellStyle name="Standard 2 2 8" xfId="1210"/>
    <cellStyle name="Standard 2 2 8 10" xfId="14673"/>
    <cellStyle name="Standard 2 2 8 11" xfId="28156"/>
    <cellStyle name="Standard 2 2 8 12" xfId="41647"/>
    <cellStyle name="Standard 2 2 8 2" xfId="1441"/>
    <cellStyle name="Standard 2 2 8 2 10" xfId="28406"/>
    <cellStyle name="Standard 2 2 8 2 11" xfId="41897"/>
    <cellStyle name="Standard 2 2 8 2 2" xfId="2015"/>
    <cellStyle name="Standard 2 2 8 2 2 2" xfId="3155"/>
    <cellStyle name="Standard 2 2 8 2 2 2 2" xfId="6516"/>
    <cellStyle name="Standard 2 2 8 2 2 2 2 2" xfId="19967"/>
    <cellStyle name="Standard 2 2 8 2 2 2 2 3" xfId="33451"/>
    <cellStyle name="Standard 2 2 8 2 2 2 2 4" xfId="46942"/>
    <cellStyle name="Standard 2 2 8 2 2 2 3" xfId="9872"/>
    <cellStyle name="Standard 2 2 8 2 2 2 3 2" xfId="23323"/>
    <cellStyle name="Standard 2 2 8 2 2 2 3 3" xfId="36807"/>
    <cellStyle name="Standard 2 2 8 2 2 2 3 4" xfId="50298"/>
    <cellStyle name="Standard 2 2 8 2 2 2 4" xfId="13228"/>
    <cellStyle name="Standard 2 2 8 2 2 2 4 2" xfId="26679"/>
    <cellStyle name="Standard 2 2 8 2 2 2 4 3" xfId="40163"/>
    <cellStyle name="Standard 2 2 8 2 2 2 4 4" xfId="53654"/>
    <cellStyle name="Standard 2 2 8 2 2 2 5" xfId="16610"/>
    <cellStyle name="Standard 2 2 8 2 2 2 6" xfId="30094"/>
    <cellStyle name="Standard 2 2 8 2 2 2 7" xfId="43585"/>
    <cellStyle name="Standard 2 2 8 2 2 3" xfId="5389"/>
    <cellStyle name="Standard 2 2 8 2 2 3 2" xfId="18840"/>
    <cellStyle name="Standard 2 2 8 2 2 3 3" xfId="32324"/>
    <cellStyle name="Standard 2 2 8 2 2 3 4" xfId="45815"/>
    <cellStyle name="Standard 2 2 8 2 2 4" xfId="8745"/>
    <cellStyle name="Standard 2 2 8 2 2 4 2" xfId="22196"/>
    <cellStyle name="Standard 2 2 8 2 2 4 3" xfId="35680"/>
    <cellStyle name="Standard 2 2 8 2 2 4 4" xfId="49171"/>
    <cellStyle name="Standard 2 2 8 2 2 5" xfId="12101"/>
    <cellStyle name="Standard 2 2 8 2 2 5 2" xfId="25552"/>
    <cellStyle name="Standard 2 2 8 2 2 5 3" xfId="39036"/>
    <cellStyle name="Standard 2 2 8 2 2 5 4" xfId="52527"/>
    <cellStyle name="Standard 2 2 8 2 2 6" xfId="15483"/>
    <cellStyle name="Standard 2 2 8 2 2 7" xfId="28967"/>
    <cellStyle name="Standard 2 2 8 2 2 8" xfId="42458"/>
    <cellStyle name="Standard 2 2 8 2 3" xfId="2595"/>
    <cellStyle name="Standard 2 2 8 2 3 2" xfId="5956"/>
    <cellStyle name="Standard 2 2 8 2 3 2 2" xfId="19407"/>
    <cellStyle name="Standard 2 2 8 2 3 2 3" xfId="32891"/>
    <cellStyle name="Standard 2 2 8 2 3 2 4" xfId="46382"/>
    <cellStyle name="Standard 2 2 8 2 3 3" xfId="9312"/>
    <cellStyle name="Standard 2 2 8 2 3 3 2" xfId="22763"/>
    <cellStyle name="Standard 2 2 8 2 3 3 3" xfId="36247"/>
    <cellStyle name="Standard 2 2 8 2 3 3 4" xfId="49738"/>
    <cellStyle name="Standard 2 2 8 2 3 4" xfId="12668"/>
    <cellStyle name="Standard 2 2 8 2 3 4 2" xfId="26119"/>
    <cellStyle name="Standard 2 2 8 2 3 4 3" xfId="39603"/>
    <cellStyle name="Standard 2 2 8 2 3 4 4" xfId="53094"/>
    <cellStyle name="Standard 2 2 8 2 3 5" xfId="16050"/>
    <cellStyle name="Standard 2 2 8 2 3 6" xfId="29534"/>
    <cellStyle name="Standard 2 2 8 2 3 7" xfId="43025"/>
    <cellStyle name="Standard 2 2 8 2 4" xfId="3700"/>
    <cellStyle name="Standard 2 2 8 2 4 2" xfId="7061"/>
    <cellStyle name="Standard 2 2 8 2 4 2 2" xfId="20512"/>
    <cellStyle name="Standard 2 2 8 2 4 2 3" xfId="33996"/>
    <cellStyle name="Standard 2 2 8 2 4 2 4" xfId="47487"/>
    <cellStyle name="Standard 2 2 8 2 4 3" xfId="10417"/>
    <cellStyle name="Standard 2 2 8 2 4 3 2" xfId="23868"/>
    <cellStyle name="Standard 2 2 8 2 4 3 3" xfId="37352"/>
    <cellStyle name="Standard 2 2 8 2 4 3 4" xfId="50843"/>
    <cellStyle name="Standard 2 2 8 2 4 4" xfId="13773"/>
    <cellStyle name="Standard 2 2 8 2 4 4 2" xfId="27224"/>
    <cellStyle name="Standard 2 2 8 2 4 4 3" xfId="40708"/>
    <cellStyle name="Standard 2 2 8 2 4 4 4" xfId="54199"/>
    <cellStyle name="Standard 2 2 8 2 4 5" xfId="17155"/>
    <cellStyle name="Standard 2 2 8 2 4 6" xfId="30639"/>
    <cellStyle name="Standard 2 2 8 2 4 7" xfId="44130"/>
    <cellStyle name="Standard 2 2 8 2 5" xfId="4280"/>
    <cellStyle name="Standard 2 2 8 2 5 2" xfId="7637"/>
    <cellStyle name="Standard 2 2 8 2 5 2 2" xfId="21088"/>
    <cellStyle name="Standard 2 2 8 2 5 2 3" xfId="34572"/>
    <cellStyle name="Standard 2 2 8 2 5 2 4" xfId="48063"/>
    <cellStyle name="Standard 2 2 8 2 5 3" xfId="10993"/>
    <cellStyle name="Standard 2 2 8 2 5 3 2" xfId="24444"/>
    <cellStyle name="Standard 2 2 8 2 5 3 3" xfId="37928"/>
    <cellStyle name="Standard 2 2 8 2 5 3 4" xfId="51419"/>
    <cellStyle name="Standard 2 2 8 2 5 4" xfId="14349"/>
    <cellStyle name="Standard 2 2 8 2 5 4 2" xfId="27800"/>
    <cellStyle name="Standard 2 2 8 2 5 4 3" xfId="41284"/>
    <cellStyle name="Standard 2 2 8 2 5 4 4" xfId="54775"/>
    <cellStyle name="Standard 2 2 8 2 5 5" xfId="17731"/>
    <cellStyle name="Standard 2 2 8 2 5 6" xfId="31215"/>
    <cellStyle name="Standard 2 2 8 2 5 7" xfId="44706"/>
    <cellStyle name="Standard 2 2 8 2 6" xfId="4830"/>
    <cellStyle name="Standard 2 2 8 2 6 2" xfId="18281"/>
    <cellStyle name="Standard 2 2 8 2 6 3" xfId="31765"/>
    <cellStyle name="Standard 2 2 8 2 6 4" xfId="45256"/>
    <cellStyle name="Standard 2 2 8 2 7" xfId="8186"/>
    <cellStyle name="Standard 2 2 8 2 7 2" xfId="21637"/>
    <cellStyle name="Standard 2 2 8 2 7 3" xfId="35121"/>
    <cellStyle name="Standard 2 2 8 2 7 4" xfId="48612"/>
    <cellStyle name="Standard 2 2 8 2 8" xfId="11542"/>
    <cellStyle name="Standard 2 2 8 2 8 2" xfId="24993"/>
    <cellStyle name="Standard 2 2 8 2 8 3" xfId="38477"/>
    <cellStyle name="Standard 2 2 8 2 8 4" xfId="51968"/>
    <cellStyle name="Standard 2 2 8 2 9" xfId="14923"/>
    <cellStyle name="Standard 2 2 8 3" xfId="1766"/>
    <cellStyle name="Standard 2 2 8 3 2" xfId="2905"/>
    <cellStyle name="Standard 2 2 8 3 2 2" xfId="6266"/>
    <cellStyle name="Standard 2 2 8 3 2 2 2" xfId="19717"/>
    <cellStyle name="Standard 2 2 8 3 2 2 3" xfId="33201"/>
    <cellStyle name="Standard 2 2 8 3 2 2 4" xfId="46692"/>
    <cellStyle name="Standard 2 2 8 3 2 3" xfId="9622"/>
    <cellStyle name="Standard 2 2 8 3 2 3 2" xfId="23073"/>
    <cellStyle name="Standard 2 2 8 3 2 3 3" xfId="36557"/>
    <cellStyle name="Standard 2 2 8 3 2 3 4" xfId="50048"/>
    <cellStyle name="Standard 2 2 8 3 2 4" xfId="12978"/>
    <cellStyle name="Standard 2 2 8 3 2 4 2" xfId="26429"/>
    <cellStyle name="Standard 2 2 8 3 2 4 3" xfId="39913"/>
    <cellStyle name="Standard 2 2 8 3 2 4 4" xfId="53404"/>
    <cellStyle name="Standard 2 2 8 3 2 5" xfId="16360"/>
    <cellStyle name="Standard 2 2 8 3 2 6" xfId="29844"/>
    <cellStyle name="Standard 2 2 8 3 2 7" xfId="43335"/>
    <cellStyle name="Standard 2 2 8 3 3" xfId="5139"/>
    <cellStyle name="Standard 2 2 8 3 3 2" xfId="18590"/>
    <cellStyle name="Standard 2 2 8 3 3 3" xfId="32074"/>
    <cellStyle name="Standard 2 2 8 3 3 4" xfId="45565"/>
    <cellStyle name="Standard 2 2 8 3 4" xfId="8495"/>
    <cellStyle name="Standard 2 2 8 3 4 2" xfId="21946"/>
    <cellStyle name="Standard 2 2 8 3 4 3" xfId="35430"/>
    <cellStyle name="Standard 2 2 8 3 4 4" xfId="48921"/>
    <cellStyle name="Standard 2 2 8 3 5" xfId="11851"/>
    <cellStyle name="Standard 2 2 8 3 5 2" xfId="25302"/>
    <cellStyle name="Standard 2 2 8 3 5 3" xfId="38786"/>
    <cellStyle name="Standard 2 2 8 3 5 4" xfId="52277"/>
    <cellStyle name="Standard 2 2 8 3 6" xfId="15233"/>
    <cellStyle name="Standard 2 2 8 3 7" xfId="28717"/>
    <cellStyle name="Standard 2 2 8 3 8" xfId="42208"/>
    <cellStyle name="Standard 2 2 8 4" xfId="2344"/>
    <cellStyle name="Standard 2 2 8 4 2" xfId="5706"/>
    <cellStyle name="Standard 2 2 8 4 2 2" xfId="19157"/>
    <cellStyle name="Standard 2 2 8 4 2 3" xfId="32641"/>
    <cellStyle name="Standard 2 2 8 4 2 4" xfId="46132"/>
    <cellStyle name="Standard 2 2 8 4 3" xfId="9062"/>
    <cellStyle name="Standard 2 2 8 4 3 2" xfId="22513"/>
    <cellStyle name="Standard 2 2 8 4 3 3" xfId="35997"/>
    <cellStyle name="Standard 2 2 8 4 3 4" xfId="49488"/>
    <cellStyle name="Standard 2 2 8 4 4" xfId="12418"/>
    <cellStyle name="Standard 2 2 8 4 4 2" xfId="25869"/>
    <cellStyle name="Standard 2 2 8 4 4 3" xfId="39353"/>
    <cellStyle name="Standard 2 2 8 4 4 4" xfId="52844"/>
    <cellStyle name="Standard 2 2 8 4 5" xfId="15800"/>
    <cellStyle name="Standard 2 2 8 4 6" xfId="29284"/>
    <cellStyle name="Standard 2 2 8 4 7" xfId="42775"/>
    <cellStyle name="Standard 2 2 8 5" xfId="3450"/>
    <cellStyle name="Standard 2 2 8 5 2" xfId="6811"/>
    <cellStyle name="Standard 2 2 8 5 2 2" xfId="20262"/>
    <cellStyle name="Standard 2 2 8 5 2 3" xfId="33746"/>
    <cellStyle name="Standard 2 2 8 5 2 4" xfId="47237"/>
    <cellStyle name="Standard 2 2 8 5 3" xfId="10167"/>
    <cellStyle name="Standard 2 2 8 5 3 2" xfId="23618"/>
    <cellStyle name="Standard 2 2 8 5 3 3" xfId="37102"/>
    <cellStyle name="Standard 2 2 8 5 3 4" xfId="50593"/>
    <cellStyle name="Standard 2 2 8 5 4" xfId="13523"/>
    <cellStyle name="Standard 2 2 8 5 4 2" xfId="26974"/>
    <cellStyle name="Standard 2 2 8 5 4 3" xfId="40458"/>
    <cellStyle name="Standard 2 2 8 5 4 4" xfId="53949"/>
    <cellStyle name="Standard 2 2 8 5 5" xfId="16905"/>
    <cellStyle name="Standard 2 2 8 5 6" xfId="30389"/>
    <cellStyle name="Standard 2 2 8 5 7" xfId="43880"/>
    <cellStyle name="Standard 2 2 8 6" xfId="4030"/>
    <cellStyle name="Standard 2 2 8 6 2" xfId="7387"/>
    <cellStyle name="Standard 2 2 8 6 2 2" xfId="20838"/>
    <cellStyle name="Standard 2 2 8 6 2 3" xfId="34322"/>
    <cellStyle name="Standard 2 2 8 6 2 4" xfId="47813"/>
    <cellStyle name="Standard 2 2 8 6 3" xfId="10743"/>
    <cellStyle name="Standard 2 2 8 6 3 2" xfId="24194"/>
    <cellStyle name="Standard 2 2 8 6 3 3" xfId="37678"/>
    <cellStyle name="Standard 2 2 8 6 3 4" xfId="51169"/>
    <cellStyle name="Standard 2 2 8 6 4" xfId="14099"/>
    <cellStyle name="Standard 2 2 8 6 4 2" xfId="27550"/>
    <cellStyle name="Standard 2 2 8 6 4 3" xfId="41034"/>
    <cellStyle name="Standard 2 2 8 6 4 4" xfId="54525"/>
    <cellStyle name="Standard 2 2 8 6 5" xfId="17481"/>
    <cellStyle name="Standard 2 2 8 6 6" xfId="30965"/>
    <cellStyle name="Standard 2 2 8 6 7" xfId="44456"/>
    <cellStyle name="Standard 2 2 8 7" xfId="4580"/>
    <cellStyle name="Standard 2 2 8 7 2" xfId="18031"/>
    <cellStyle name="Standard 2 2 8 7 3" xfId="31515"/>
    <cellStyle name="Standard 2 2 8 7 4" xfId="45006"/>
    <cellStyle name="Standard 2 2 8 8" xfId="7936"/>
    <cellStyle name="Standard 2 2 8 8 2" xfId="21387"/>
    <cellStyle name="Standard 2 2 8 8 3" xfId="34871"/>
    <cellStyle name="Standard 2 2 8 8 4" xfId="48362"/>
    <cellStyle name="Standard 2 2 8 9" xfId="11292"/>
    <cellStyle name="Standard 2 2 8 9 2" xfId="24743"/>
    <cellStyle name="Standard 2 2 8 9 3" xfId="38227"/>
    <cellStyle name="Standard 2 2 8 9 4" xfId="51718"/>
    <cellStyle name="Standard 2 2 9" xfId="1332"/>
    <cellStyle name="Standard 2 2 9 10" xfId="28293"/>
    <cellStyle name="Standard 2 2 9 11" xfId="41784"/>
    <cellStyle name="Standard 2 2 9 2" xfId="1902"/>
    <cellStyle name="Standard 2 2 9 2 2" xfId="3042"/>
    <cellStyle name="Standard 2 2 9 2 2 2" xfId="6403"/>
    <cellStyle name="Standard 2 2 9 2 2 2 2" xfId="19854"/>
    <cellStyle name="Standard 2 2 9 2 2 2 3" xfId="33338"/>
    <cellStyle name="Standard 2 2 9 2 2 2 4" xfId="46829"/>
    <cellStyle name="Standard 2 2 9 2 2 3" xfId="9759"/>
    <cellStyle name="Standard 2 2 9 2 2 3 2" xfId="23210"/>
    <cellStyle name="Standard 2 2 9 2 2 3 3" xfId="36694"/>
    <cellStyle name="Standard 2 2 9 2 2 3 4" xfId="50185"/>
    <cellStyle name="Standard 2 2 9 2 2 4" xfId="13115"/>
    <cellStyle name="Standard 2 2 9 2 2 4 2" xfId="26566"/>
    <cellStyle name="Standard 2 2 9 2 2 4 3" xfId="40050"/>
    <cellStyle name="Standard 2 2 9 2 2 4 4" xfId="53541"/>
    <cellStyle name="Standard 2 2 9 2 2 5" xfId="16497"/>
    <cellStyle name="Standard 2 2 9 2 2 6" xfId="29981"/>
    <cellStyle name="Standard 2 2 9 2 2 7" xfId="43472"/>
    <cellStyle name="Standard 2 2 9 2 3" xfId="5276"/>
    <cellStyle name="Standard 2 2 9 2 3 2" xfId="18727"/>
    <cellStyle name="Standard 2 2 9 2 3 3" xfId="32211"/>
    <cellStyle name="Standard 2 2 9 2 3 4" xfId="45702"/>
    <cellStyle name="Standard 2 2 9 2 4" xfId="8632"/>
    <cellStyle name="Standard 2 2 9 2 4 2" xfId="22083"/>
    <cellStyle name="Standard 2 2 9 2 4 3" xfId="35567"/>
    <cellStyle name="Standard 2 2 9 2 4 4" xfId="49058"/>
    <cellStyle name="Standard 2 2 9 2 5" xfId="11988"/>
    <cellStyle name="Standard 2 2 9 2 5 2" xfId="25439"/>
    <cellStyle name="Standard 2 2 9 2 5 3" xfId="38923"/>
    <cellStyle name="Standard 2 2 9 2 5 4" xfId="52414"/>
    <cellStyle name="Standard 2 2 9 2 6" xfId="15370"/>
    <cellStyle name="Standard 2 2 9 2 7" xfId="28854"/>
    <cellStyle name="Standard 2 2 9 2 8" xfId="42345"/>
    <cellStyle name="Standard 2 2 9 3" xfId="2482"/>
    <cellStyle name="Standard 2 2 9 3 2" xfId="5843"/>
    <cellStyle name="Standard 2 2 9 3 2 2" xfId="19294"/>
    <cellStyle name="Standard 2 2 9 3 2 3" xfId="32778"/>
    <cellStyle name="Standard 2 2 9 3 2 4" xfId="46269"/>
    <cellStyle name="Standard 2 2 9 3 3" xfId="9199"/>
    <cellStyle name="Standard 2 2 9 3 3 2" xfId="22650"/>
    <cellStyle name="Standard 2 2 9 3 3 3" xfId="36134"/>
    <cellStyle name="Standard 2 2 9 3 3 4" xfId="49625"/>
    <cellStyle name="Standard 2 2 9 3 4" xfId="12555"/>
    <cellStyle name="Standard 2 2 9 3 4 2" xfId="26006"/>
    <cellStyle name="Standard 2 2 9 3 4 3" xfId="39490"/>
    <cellStyle name="Standard 2 2 9 3 4 4" xfId="52981"/>
    <cellStyle name="Standard 2 2 9 3 5" xfId="15937"/>
    <cellStyle name="Standard 2 2 9 3 6" xfId="29421"/>
    <cellStyle name="Standard 2 2 9 3 7" xfId="42912"/>
    <cellStyle name="Standard 2 2 9 4" xfId="3587"/>
    <cellStyle name="Standard 2 2 9 4 2" xfId="6948"/>
    <cellStyle name="Standard 2 2 9 4 2 2" xfId="20399"/>
    <cellStyle name="Standard 2 2 9 4 2 3" xfId="33883"/>
    <cellStyle name="Standard 2 2 9 4 2 4" xfId="47374"/>
    <cellStyle name="Standard 2 2 9 4 3" xfId="10304"/>
    <cellStyle name="Standard 2 2 9 4 3 2" xfId="23755"/>
    <cellStyle name="Standard 2 2 9 4 3 3" xfId="37239"/>
    <cellStyle name="Standard 2 2 9 4 3 4" xfId="50730"/>
    <cellStyle name="Standard 2 2 9 4 4" xfId="13660"/>
    <cellStyle name="Standard 2 2 9 4 4 2" xfId="27111"/>
    <cellStyle name="Standard 2 2 9 4 4 3" xfId="40595"/>
    <cellStyle name="Standard 2 2 9 4 4 4" xfId="54086"/>
    <cellStyle name="Standard 2 2 9 4 5" xfId="17042"/>
    <cellStyle name="Standard 2 2 9 4 6" xfId="30526"/>
    <cellStyle name="Standard 2 2 9 4 7" xfId="44017"/>
    <cellStyle name="Standard 2 2 9 5" xfId="4167"/>
    <cellStyle name="Standard 2 2 9 5 2" xfId="7524"/>
    <cellStyle name="Standard 2 2 9 5 2 2" xfId="20975"/>
    <cellStyle name="Standard 2 2 9 5 2 3" xfId="34459"/>
    <cellStyle name="Standard 2 2 9 5 2 4" xfId="47950"/>
    <cellStyle name="Standard 2 2 9 5 3" xfId="10880"/>
    <cellStyle name="Standard 2 2 9 5 3 2" xfId="24331"/>
    <cellStyle name="Standard 2 2 9 5 3 3" xfId="37815"/>
    <cellStyle name="Standard 2 2 9 5 3 4" xfId="51306"/>
    <cellStyle name="Standard 2 2 9 5 4" xfId="14236"/>
    <cellStyle name="Standard 2 2 9 5 4 2" xfId="27687"/>
    <cellStyle name="Standard 2 2 9 5 4 3" xfId="41171"/>
    <cellStyle name="Standard 2 2 9 5 4 4" xfId="54662"/>
    <cellStyle name="Standard 2 2 9 5 5" xfId="17618"/>
    <cellStyle name="Standard 2 2 9 5 6" xfId="31102"/>
    <cellStyle name="Standard 2 2 9 5 7" xfId="44593"/>
    <cellStyle name="Standard 2 2 9 6" xfId="4717"/>
    <cellStyle name="Standard 2 2 9 6 2" xfId="18168"/>
    <cellStyle name="Standard 2 2 9 6 3" xfId="31652"/>
    <cellStyle name="Standard 2 2 9 6 4" xfId="45143"/>
    <cellStyle name="Standard 2 2 9 7" xfId="8073"/>
    <cellStyle name="Standard 2 2 9 7 2" xfId="21524"/>
    <cellStyle name="Standard 2 2 9 7 3" xfId="35008"/>
    <cellStyle name="Standard 2 2 9 7 4" xfId="48499"/>
    <cellStyle name="Standard 2 2 9 8" xfId="11429"/>
    <cellStyle name="Standard 2 2 9 8 2" xfId="24880"/>
    <cellStyle name="Standard 2 2 9 8 3" xfId="38364"/>
    <cellStyle name="Standard 2 2 9 8 4" xfId="51855"/>
    <cellStyle name="Standard 2 2 9 9" xfId="14810"/>
    <cellStyle name="Standard 2 3" xfId="51"/>
    <cellStyle name="Standard 2 3 2" xfId="174"/>
    <cellStyle name="Standard 2 3 2 2" xfId="629"/>
    <cellStyle name="Standard 2 3 2 3" xfId="544"/>
    <cellStyle name="Standard 2 3 2 4" xfId="460"/>
    <cellStyle name="Standard 2 3 3" xfId="548"/>
    <cellStyle name="Standard 2 3 4" xfId="501"/>
    <cellStyle name="Standard 2 3 5" xfId="680"/>
    <cellStyle name="Standard 2 3 6" xfId="455"/>
    <cellStyle name="Standard 2 4" xfId="54"/>
    <cellStyle name="Standard 2 4 2" xfId="175"/>
    <cellStyle name="Standard 2 4 2 2" xfId="381"/>
    <cellStyle name="Standard 2 4 3" xfId="367"/>
    <cellStyle name="Standard 2 4 3 2" xfId="627"/>
    <cellStyle name="Standard 2 5" xfId="80"/>
    <cellStyle name="Standard 2 5 2" xfId="468"/>
    <cellStyle name="Standard 2 5 3" xfId="665"/>
    <cellStyle name="Standard 2 5 4" xfId="520"/>
    <cellStyle name="Standard 2 5 5" xfId="682"/>
    <cellStyle name="Standard 2 5 6" xfId="486"/>
    <cellStyle name="Standard 2 6" xfId="139"/>
    <cellStyle name="Standard 2 6 2" xfId="374"/>
    <cellStyle name="Standard 2 7" xfId="347"/>
    <cellStyle name="Standard 2 8" xfId="803"/>
    <cellStyle name="Standard 2 8 2" xfId="2283"/>
    <cellStyle name="Standard 2 8 3" xfId="1144"/>
    <cellStyle name="Standard 2 9" xfId="1106"/>
    <cellStyle name="Standard 20" xfId="836"/>
    <cellStyle name="Standard 20 10" xfId="14655"/>
    <cellStyle name="Standard 20 11" xfId="28138"/>
    <cellStyle name="Standard 20 12" xfId="41629"/>
    <cellStyle name="Standard 20 13" xfId="1192"/>
    <cellStyle name="Standard 20 2" xfId="1423"/>
    <cellStyle name="Standard 20 2 10" xfId="28388"/>
    <cellStyle name="Standard 20 2 11" xfId="41879"/>
    <cellStyle name="Standard 20 2 2" xfId="1997"/>
    <cellStyle name="Standard 20 2 2 2" xfId="3137"/>
    <cellStyle name="Standard 20 2 2 2 2" xfId="6498"/>
    <cellStyle name="Standard 20 2 2 2 2 2" xfId="19949"/>
    <cellStyle name="Standard 20 2 2 2 2 3" xfId="33433"/>
    <cellStyle name="Standard 20 2 2 2 2 4" xfId="46924"/>
    <cellStyle name="Standard 20 2 2 2 3" xfId="9854"/>
    <cellStyle name="Standard 20 2 2 2 3 2" xfId="23305"/>
    <cellStyle name="Standard 20 2 2 2 3 3" xfId="36789"/>
    <cellStyle name="Standard 20 2 2 2 3 4" xfId="50280"/>
    <cellStyle name="Standard 20 2 2 2 4" xfId="13210"/>
    <cellStyle name="Standard 20 2 2 2 4 2" xfId="26661"/>
    <cellStyle name="Standard 20 2 2 2 4 3" xfId="40145"/>
    <cellStyle name="Standard 20 2 2 2 4 4" xfId="53636"/>
    <cellStyle name="Standard 20 2 2 2 5" xfId="16592"/>
    <cellStyle name="Standard 20 2 2 2 6" xfId="30076"/>
    <cellStyle name="Standard 20 2 2 2 7" xfId="43567"/>
    <cellStyle name="Standard 20 2 2 3" xfId="5371"/>
    <cellStyle name="Standard 20 2 2 3 2" xfId="18822"/>
    <cellStyle name="Standard 20 2 2 3 3" xfId="32306"/>
    <cellStyle name="Standard 20 2 2 3 4" xfId="45797"/>
    <cellStyle name="Standard 20 2 2 4" xfId="8727"/>
    <cellStyle name="Standard 20 2 2 4 2" xfId="22178"/>
    <cellStyle name="Standard 20 2 2 4 3" xfId="35662"/>
    <cellStyle name="Standard 20 2 2 4 4" xfId="49153"/>
    <cellStyle name="Standard 20 2 2 5" xfId="12083"/>
    <cellStyle name="Standard 20 2 2 5 2" xfId="25534"/>
    <cellStyle name="Standard 20 2 2 5 3" xfId="39018"/>
    <cellStyle name="Standard 20 2 2 5 4" xfId="52509"/>
    <cellStyle name="Standard 20 2 2 6" xfId="15465"/>
    <cellStyle name="Standard 20 2 2 7" xfId="28949"/>
    <cellStyle name="Standard 20 2 2 8" xfId="42440"/>
    <cellStyle name="Standard 20 2 3" xfId="2577"/>
    <cellStyle name="Standard 20 2 3 2" xfId="5938"/>
    <cellStyle name="Standard 20 2 3 2 2" xfId="19389"/>
    <cellStyle name="Standard 20 2 3 2 3" xfId="32873"/>
    <cellStyle name="Standard 20 2 3 2 4" xfId="46364"/>
    <cellStyle name="Standard 20 2 3 3" xfId="9294"/>
    <cellStyle name="Standard 20 2 3 3 2" xfId="22745"/>
    <cellStyle name="Standard 20 2 3 3 3" xfId="36229"/>
    <cellStyle name="Standard 20 2 3 3 4" xfId="49720"/>
    <cellStyle name="Standard 20 2 3 4" xfId="12650"/>
    <cellStyle name="Standard 20 2 3 4 2" xfId="26101"/>
    <cellStyle name="Standard 20 2 3 4 3" xfId="39585"/>
    <cellStyle name="Standard 20 2 3 4 4" xfId="53076"/>
    <cellStyle name="Standard 20 2 3 5" xfId="16032"/>
    <cellStyle name="Standard 20 2 3 6" xfId="29516"/>
    <cellStyle name="Standard 20 2 3 7" xfId="43007"/>
    <cellStyle name="Standard 20 2 4" xfId="3682"/>
    <cellStyle name="Standard 20 2 4 2" xfId="7043"/>
    <cellStyle name="Standard 20 2 4 2 2" xfId="20494"/>
    <cellStyle name="Standard 20 2 4 2 3" xfId="33978"/>
    <cellStyle name="Standard 20 2 4 2 4" xfId="47469"/>
    <cellStyle name="Standard 20 2 4 3" xfId="10399"/>
    <cellStyle name="Standard 20 2 4 3 2" xfId="23850"/>
    <cellStyle name="Standard 20 2 4 3 3" xfId="37334"/>
    <cellStyle name="Standard 20 2 4 3 4" xfId="50825"/>
    <cellStyle name="Standard 20 2 4 4" xfId="13755"/>
    <cellStyle name="Standard 20 2 4 4 2" xfId="27206"/>
    <cellStyle name="Standard 20 2 4 4 3" xfId="40690"/>
    <cellStyle name="Standard 20 2 4 4 4" xfId="54181"/>
    <cellStyle name="Standard 20 2 4 5" xfId="17137"/>
    <cellStyle name="Standard 20 2 4 6" xfId="30621"/>
    <cellStyle name="Standard 20 2 4 7" xfId="44112"/>
    <cellStyle name="Standard 20 2 5" xfId="4262"/>
    <cellStyle name="Standard 20 2 5 2" xfId="7619"/>
    <cellStyle name="Standard 20 2 5 2 2" xfId="21070"/>
    <cellStyle name="Standard 20 2 5 2 3" xfId="34554"/>
    <cellStyle name="Standard 20 2 5 2 4" xfId="48045"/>
    <cellStyle name="Standard 20 2 5 3" xfId="10975"/>
    <cellStyle name="Standard 20 2 5 3 2" xfId="24426"/>
    <cellStyle name="Standard 20 2 5 3 3" xfId="37910"/>
    <cellStyle name="Standard 20 2 5 3 4" xfId="51401"/>
    <cellStyle name="Standard 20 2 5 4" xfId="14331"/>
    <cellStyle name="Standard 20 2 5 4 2" xfId="27782"/>
    <cellStyle name="Standard 20 2 5 4 3" xfId="41266"/>
    <cellStyle name="Standard 20 2 5 4 4" xfId="54757"/>
    <cellStyle name="Standard 20 2 5 5" xfId="17713"/>
    <cellStyle name="Standard 20 2 5 6" xfId="31197"/>
    <cellStyle name="Standard 20 2 5 7" xfId="44688"/>
    <cellStyle name="Standard 20 2 6" xfId="4812"/>
    <cellStyle name="Standard 20 2 6 2" xfId="18263"/>
    <cellStyle name="Standard 20 2 6 3" xfId="31747"/>
    <cellStyle name="Standard 20 2 6 4" xfId="45238"/>
    <cellStyle name="Standard 20 2 7" xfId="8168"/>
    <cellStyle name="Standard 20 2 7 2" xfId="21619"/>
    <cellStyle name="Standard 20 2 7 3" xfId="35103"/>
    <cellStyle name="Standard 20 2 7 4" xfId="48594"/>
    <cellStyle name="Standard 20 2 8" xfId="11524"/>
    <cellStyle name="Standard 20 2 8 2" xfId="24975"/>
    <cellStyle name="Standard 20 2 8 3" xfId="38459"/>
    <cellStyle name="Standard 20 2 8 4" xfId="51950"/>
    <cellStyle name="Standard 20 2 9" xfId="14905"/>
    <cellStyle name="Standard 20 3" xfId="1748"/>
    <cellStyle name="Standard 20 3 2" xfId="2887"/>
    <cellStyle name="Standard 20 3 2 2" xfId="6248"/>
    <cellStyle name="Standard 20 3 2 2 2" xfId="19699"/>
    <cellStyle name="Standard 20 3 2 2 3" xfId="33183"/>
    <cellStyle name="Standard 20 3 2 2 4" xfId="46674"/>
    <cellStyle name="Standard 20 3 2 3" xfId="9604"/>
    <cellStyle name="Standard 20 3 2 3 2" xfId="23055"/>
    <cellStyle name="Standard 20 3 2 3 3" xfId="36539"/>
    <cellStyle name="Standard 20 3 2 3 4" xfId="50030"/>
    <cellStyle name="Standard 20 3 2 4" xfId="12960"/>
    <cellStyle name="Standard 20 3 2 4 2" xfId="26411"/>
    <cellStyle name="Standard 20 3 2 4 3" xfId="39895"/>
    <cellStyle name="Standard 20 3 2 4 4" xfId="53386"/>
    <cellStyle name="Standard 20 3 2 5" xfId="16342"/>
    <cellStyle name="Standard 20 3 2 6" xfId="29826"/>
    <cellStyle name="Standard 20 3 2 7" xfId="43317"/>
    <cellStyle name="Standard 20 3 3" xfId="5121"/>
    <cellStyle name="Standard 20 3 3 2" xfId="18572"/>
    <cellStyle name="Standard 20 3 3 3" xfId="32056"/>
    <cellStyle name="Standard 20 3 3 4" xfId="45547"/>
    <cellStyle name="Standard 20 3 4" xfId="8477"/>
    <cellStyle name="Standard 20 3 4 2" xfId="21928"/>
    <cellStyle name="Standard 20 3 4 3" xfId="35412"/>
    <cellStyle name="Standard 20 3 4 4" xfId="48903"/>
    <cellStyle name="Standard 20 3 5" xfId="11833"/>
    <cellStyle name="Standard 20 3 5 2" xfId="25284"/>
    <cellStyle name="Standard 20 3 5 3" xfId="38768"/>
    <cellStyle name="Standard 20 3 5 4" xfId="52259"/>
    <cellStyle name="Standard 20 3 6" xfId="15215"/>
    <cellStyle name="Standard 20 3 7" xfId="28699"/>
    <cellStyle name="Standard 20 3 8" xfId="42190"/>
    <cellStyle name="Standard 20 4" xfId="2326"/>
    <cellStyle name="Standard 20 4 2" xfId="5688"/>
    <cellStyle name="Standard 20 4 2 2" xfId="19139"/>
    <cellStyle name="Standard 20 4 2 3" xfId="32623"/>
    <cellStyle name="Standard 20 4 2 4" xfId="46114"/>
    <cellStyle name="Standard 20 4 3" xfId="9044"/>
    <cellStyle name="Standard 20 4 3 2" xfId="22495"/>
    <cellStyle name="Standard 20 4 3 3" xfId="35979"/>
    <cellStyle name="Standard 20 4 3 4" xfId="49470"/>
    <cellStyle name="Standard 20 4 4" xfId="12400"/>
    <cellStyle name="Standard 20 4 4 2" xfId="25851"/>
    <cellStyle name="Standard 20 4 4 3" xfId="39335"/>
    <cellStyle name="Standard 20 4 4 4" xfId="52826"/>
    <cellStyle name="Standard 20 4 5" xfId="15782"/>
    <cellStyle name="Standard 20 4 6" xfId="29266"/>
    <cellStyle name="Standard 20 4 7" xfId="42757"/>
    <cellStyle name="Standard 20 5" xfId="3432"/>
    <cellStyle name="Standard 20 5 2" xfId="6793"/>
    <cellStyle name="Standard 20 5 2 2" xfId="20244"/>
    <cellStyle name="Standard 20 5 2 3" xfId="33728"/>
    <cellStyle name="Standard 20 5 2 4" xfId="47219"/>
    <cellStyle name="Standard 20 5 3" xfId="10149"/>
    <cellStyle name="Standard 20 5 3 2" xfId="23600"/>
    <cellStyle name="Standard 20 5 3 3" xfId="37084"/>
    <cellStyle name="Standard 20 5 3 4" xfId="50575"/>
    <cellStyle name="Standard 20 5 4" xfId="13505"/>
    <cellStyle name="Standard 20 5 4 2" xfId="26956"/>
    <cellStyle name="Standard 20 5 4 3" xfId="40440"/>
    <cellStyle name="Standard 20 5 4 4" xfId="53931"/>
    <cellStyle name="Standard 20 5 5" xfId="16887"/>
    <cellStyle name="Standard 20 5 6" xfId="30371"/>
    <cellStyle name="Standard 20 5 7" xfId="43862"/>
    <cellStyle name="Standard 20 6" xfId="4012"/>
    <cellStyle name="Standard 20 6 2" xfId="7369"/>
    <cellStyle name="Standard 20 6 2 2" xfId="20820"/>
    <cellStyle name="Standard 20 6 2 3" xfId="34304"/>
    <cellStyle name="Standard 20 6 2 4" xfId="47795"/>
    <cellStyle name="Standard 20 6 3" xfId="10725"/>
    <cellStyle name="Standard 20 6 3 2" xfId="24176"/>
    <cellStyle name="Standard 20 6 3 3" xfId="37660"/>
    <cellStyle name="Standard 20 6 3 4" xfId="51151"/>
    <cellStyle name="Standard 20 6 4" xfId="14081"/>
    <cellStyle name="Standard 20 6 4 2" xfId="27532"/>
    <cellStyle name="Standard 20 6 4 3" xfId="41016"/>
    <cellStyle name="Standard 20 6 4 4" xfId="54507"/>
    <cellStyle name="Standard 20 6 5" xfId="17463"/>
    <cellStyle name="Standard 20 6 6" xfId="30947"/>
    <cellStyle name="Standard 20 6 7" xfId="44438"/>
    <cellStyle name="Standard 20 7" xfId="4562"/>
    <cellStyle name="Standard 20 7 2" xfId="18013"/>
    <cellStyle name="Standard 20 7 3" xfId="31497"/>
    <cellStyle name="Standard 20 7 4" xfId="44988"/>
    <cellStyle name="Standard 20 8" xfId="7918"/>
    <cellStyle name="Standard 20 8 2" xfId="21369"/>
    <cellStyle name="Standard 20 8 3" xfId="34853"/>
    <cellStyle name="Standard 20 8 4" xfId="48344"/>
    <cellStyle name="Standard 20 9" xfId="11274"/>
    <cellStyle name="Standard 20 9 2" xfId="24725"/>
    <cellStyle name="Standard 20 9 3" xfId="38209"/>
    <cellStyle name="Standard 20 9 4" xfId="51700"/>
    <cellStyle name="Standard 21" xfId="1283"/>
    <cellStyle name="Standard 21 10" xfId="14756"/>
    <cellStyle name="Standard 21 11" xfId="28239"/>
    <cellStyle name="Standard 21 12" xfId="41730"/>
    <cellStyle name="Standard 21 2" xfId="1521"/>
    <cellStyle name="Standard 21 2 10" xfId="28489"/>
    <cellStyle name="Standard 21 2 11" xfId="41980"/>
    <cellStyle name="Standard 21 2 2" xfId="2097"/>
    <cellStyle name="Standard 21 2 2 2" xfId="3238"/>
    <cellStyle name="Standard 21 2 2 2 2" xfId="6599"/>
    <cellStyle name="Standard 21 2 2 2 2 2" xfId="20050"/>
    <cellStyle name="Standard 21 2 2 2 2 3" xfId="33534"/>
    <cellStyle name="Standard 21 2 2 2 2 4" xfId="47025"/>
    <cellStyle name="Standard 21 2 2 2 3" xfId="9955"/>
    <cellStyle name="Standard 21 2 2 2 3 2" xfId="23406"/>
    <cellStyle name="Standard 21 2 2 2 3 3" xfId="36890"/>
    <cellStyle name="Standard 21 2 2 2 3 4" xfId="50381"/>
    <cellStyle name="Standard 21 2 2 2 4" xfId="13311"/>
    <cellStyle name="Standard 21 2 2 2 4 2" xfId="26762"/>
    <cellStyle name="Standard 21 2 2 2 4 3" xfId="40246"/>
    <cellStyle name="Standard 21 2 2 2 4 4" xfId="53737"/>
    <cellStyle name="Standard 21 2 2 2 5" xfId="16693"/>
    <cellStyle name="Standard 21 2 2 2 6" xfId="30177"/>
    <cellStyle name="Standard 21 2 2 2 7" xfId="43668"/>
    <cellStyle name="Standard 21 2 2 3" xfId="5472"/>
    <cellStyle name="Standard 21 2 2 3 2" xfId="18923"/>
    <cellStyle name="Standard 21 2 2 3 3" xfId="32407"/>
    <cellStyle name="Standard 21 2 2 3 4" xfId="45898"/>
    <cellStyle name="Standard 21 2 2 4" xfId="8828"/>
    <cellStyle name="Standard 21 2 2 4 2" xfId="22279"/>
    <cellStyle name="Standard 21 2 2 4 3" xfId="35763"/>
    <cellStyle name="Standard 21 2 2 4 4" xfId="49254"/>
    <cellStyle name="Standard 21 2 2 5" xfId="12184"/>
    <cellStyle name="Standard 21 2 2 5 2" xfId="25635"/>
    <cellStyle name="Standard 21 2 2 5 3" xfId="39119"/>
    <cellStyle name="Standard 21 2 2 5 4" xfId="52610"/>
    <cellStyle name="Standard 21 2 2 6" xfId="15566"/>
    <cellStyle name="Standard 21 2 2 7" xfId="29050"/>
    <cellStyle name="Standard 21 2 2 8" xfId="42541"/>
    <cellStyle name="Standard 21 2 3" xfId="2678"/>
    <cellStyle name="Standard 21 2 3 2" xfId="6039"/>
    <cellStyle name="Standard 21 2 3 2 2" xfId="19490"/>
    <cellStyle name="Standard 21 2 3 2 3" xfId="32974"/>
    <cellStyle name="Standard 21 2 3 2 4" xfId="46465"/>
    <cellStyle name="Standard 21 2 3 3" xfId="9395"/>
    <cellStyle name="Standard 21 2 3 3 2" xfId="22846"/>
    <cellStyle name="Standard 21 2 3 3 3" xfId="36330"/>
    <cellStyle name="Standard 21 2 3 3 4" xfId="49821"/>
    <cellStyle name="Standard 21 2 3 4" xfId="12751"/>
    <cellStyle name="Standard 21 2 3 4 2" xfId="26202"/>
    <cellStyle name="Standard 21 2 3 4 3" xfId="39686"/>
    <cellStyle name="Standard 21 2 3 4 4" xfId="53177"/>
    <cellStyle name="Standard 21 2 3 5" xfId="16133"/>
    <cellStyle name="Standard 21 2 3 6" xfId="29617"/>
    <cellStyle name="Standard 21 2 3 7" xfId="43108"/>
    <cellStyle name="Standard 21 2 4" xfId="3783"/>
    <cellStyle name="Standard 21 2 4 2" xfId="7144"/>
    <cellStyle name="Standard 21 2 4 2 2" xfId="20595"/>
    <cellStyle name="Standard 21 2 4 2 3" xfId="34079"/>
    <cellStyle name="Standard 21 2 4 2 4" xfId="47570"/>
    <cellStyle name="Standard 21 2 4 3" xfId="10500"/>
    <cellStyle name="Standard 21 2 4 3 2" xfId="23951"/>
    <cellStyle name="Standard 21 2 4 3 3" xfId="37435"/>
    <cellStyle name="Standard 21 2 4 3 4" xfId="50926"/>
    <cellStyle name="Standard 21 2 4 4" xfId="13856"/>
    <cellStyle name="Standard 21 2 4 4 2" xfId="27307"/>
    <cellStyle name="Standard 21 2 4 4 3" xfId="40791"/>
    <cellStyle name="Standard 21 2 4 4 4" xfId="54282"/>
    <cellStyle name="Standard 21 2 4 5" xfId="17238"/>
    <cellStyle name="Standard 21 2 4 6" xfId="30722"/>
    <cellStyle name="Standard 21 2 4 7" xfId="44213"/>
    <cellStyle name="Standard 21 2 5" xfId="4363"/>
    <cellStyle name="Standard 21 2 5 2" xfId="7720"/>
    <cellStyle name="Standard 21 2 5 2 2" xfId="21171"/>
    <cellStyle name="Standard 21 2 5 2 3" xfId="34655"/>
    <cellStyle name="Standard 21 2 5 2 4" xfId="48146"/>
    <cellStyle name="Standard 21 2 5 3" xfId="11076"/>
    <cellStyle name="Standard 21 2 5 3 2" xfId="24527"/>
    <cellStyle name="Standard 21 2 5 3 3" xfId="38011"/>
    <cellStyle name="Standard 21 2 5 3 4" xfId="51502"/>
    <cellStyle name="Standard 21 2 5 4" xfId="14432"/>
    <cellStyle name="Standard 21 2 5 4 2" xfId="27883"/>
    <cellStyle name="Standard 21 2 5 4 3" xfId="41367"/>
    <cellStyle name="Standard 21 2 5 4 4" xfId="54858"/>
    <cellStyle name="Standard 21 2 5 5" xfId="17814"/>
    <cellStyle name="Standard 21 2 5 6" xfId="31298"/>
    <cellStyle name="Standard 21 2 5 7" xfId="44789"/>
    <cellStyle name="Standard 21 2 6" xfId="4913"/>
    <cellStyle name="Standard 21 2 6 2" xfId="18364"/>
    <cellStyle name="Standard 21 2 6 3" xfId="31848"/>
    <cellStyle name="Standard 21 2 6 4" xfId="45339"/>
    <cellStyle name="Standard 21 2 7" xfId="8269"/>
    <cellStyle name="Standard 21 2 7 2" xfId="21720"/>
    <cellStyle name="Standard 21 2 7 3" xfId="35204"/>
    <cellStyle name="Standard 21 2 7 4" xfId="48695"/>
    <cellStyle name="Standard 21 2 8" xfId="11625"/>
    <cellStyle name="Standard 21 2 8 2" xfId="25076"/>
    <cellStyle name="Standard 21 2 8 3" xfId="38560"/>
    <cellStyle name="Standard 21 2 8 4" xfId="52051"/>
    <cellStyle name="Standard 21 2 9" xfId="15006"/>
    <cellStyle name="Standard 21 3" xfId="1848"/>
    <cellStyle name="Standard 21 3 2" xfId="2988"/>
    <cellStyle name="Standard 21 3 2 2" xfId="6349"/>
    <cellStyle name="Standard 21 3 2 2 2" xfId="19800"/>
    <cellStyle name="Standard 21 3 2 2 3" xfId="33284"/>
    <cellStyle name="Standard 21 3 2 2 4" xfId="46775"/>
    <cellStyle name="Standard 21 3 2 3" xfId="9705"/>
    <cellStyle name="Standard 21 3 2 3 2" xfId="23156"/>
    <cellStyle name="Standard 21 3 2 3 3" xfId="36640"/>
    <cellStyle name="Standard 21 3 2 3 4" xfId="50131"/>
    <cellStyle name="Standard 21 3 2 4" xfId="13061"/>
    <cellStyle name="Standard 21 3 2 4 2" xfId="26512"/>
    <cellStyle name="Standard 21 3 2 4 3" xfId="39996"/>
    <cellStyle name="Standard 21 3 2 4 4" xfId="53487"/>
    <cellStyle name="Standard 21 3 2 5" xfId="16443"/>
    <cellStyle name="Standard 21 3 2 6" xfId="29927"/>
    <cellStyle name="Standard 21 3 2 7" xfId="43418"/>
    <cellStyle name="Standard 21 3 3" xfId="5222"/>
    <cellStyle name="Standard 21 3 3 2" xfId="18673"/>
    <cellStyle name="Standard 21 3 3 3" xfId="32157"/>
    <cellStyle name="Standard 21 3 3 4" xfId="45648"/>
    <cellStyle name="Standard 21 3 4" xfId="8578"/>
    <cellStyle name="Standard 21 3 4 2" xfId="22029"/>
    <cellStyle name="Standard 21 3 4 3" xfId="35513"/>
    <cellStyle name="Standard 21 3 4 4" xfId="49004"/>
    <cellStyle name="Standard 21 3 5" xfId="11934"/>
    <cellStyle name="Standard 21 3 5 2" xfId="25385"/>
    <cellStyle name="Standard 21 3 5 3" xfId="38869"/>
    <cellStyle name="Standard 21 3 5 4" xfId="52360"/>
    <cellStyle name="Standard 21 3 6" xfId="15316"/>
    <cellStyle name="Standard 21 3 7" xfId="28800"/>
    <cellStyle name="Standard 21 3 8" xfId="42291"/>
    <cellStyle name="Standard 21 4" xfId="2427"/>
    <cellStyle name="Standard 21 4 2" xfId="5789"/>
    <cellStyle name="Standard 21 4 2 2" xfId="19240"/>
    <cellStyle name="Standard 21 4 2 3" xfId="32724"/>
    <cellStyle name="Standard 21 4 2 4" xfId="46215"/>
    <cellStyle name="Standard 21 4 3" xfId="9145"/>
    <cellStyle name="Standard 21 4 3 2" xfId="22596"/>
    <cellStyle name="Standard 21 4 3 3" xfId="36080"/>
    <cellStyle name="Standard 21 4 3 4" xfId="49571"/>
    <cellStyle name="Standard 21 4 4" xfId="12501"/>
    <cellStyle name="Standard 21 4 4 2" xfId="25952"/>
    <cellStyle name="Standard 21 4 4 3" xfId="39436"/>
    <cellStyle name="Standard 21 4 4 4" xfId="52927"/>
    <cellStyle name="Standard 21 4 5" xfId="15883"/>
    <cellStyle name="Standard 21 4 6" xfId="29367"/>
    <cellStyle name="Standard 21 4 7" xfId="42858"/>
    <cellStyle name="Standard 21 5" xfId="3533"/>
    <cellStyle name="Standard 21 5 2" xfId="6894"/>
    <cellStyle name="Standard 21 5 2 2" xfId="20345"/>
    <cellStyle name="Standard 21 5 2 3" xfId="33829"/>
    <cellStyle name="Standard 21 5 2 4" xfId="47320"/>
    <cellStyle name="Standard 21 5 3" xfId="10250"/>
    <cellStyle name="Standard 21 5 3 2" xfId="23701"/>
    <cellStyle name="Standard 21 5 3 3" xfId="37185"/>
    <cellStyle name="Standard 21 5 3 4" xfId="50676"/>
    <cellStyle name="Standard 21 5 4" xfId="13606"/>
    <cellStyle name="Standard 21 5 4 2" xfId="27057"/>
    <cellStyle name="Standard 21 5 4 3" xfId="40541"/>
    <cellStyle name="Standard 21 5 4 4" xfId="54032"/>
    <cellStyle name="Standard 21 5 5" xfId="16988"/>
    <cellStyle name="Standard 21 5 6" xfId="30472"/>
    <cellStyle name="Standard 21 5 7" xfId="43963"/>
    <cellStyle name="Standard 21 6" xfId="4113"/>
    <cellStyle name="Standard 21 6 2" xfId="7470"/>
    <cellStyle name="Standard 21 6 2 2" xfId="20921"/>
    <cellStyle name="Standard 21 6 2 3" xfId="34405"/>
    <cellStyle name="Standard 21 6 2 4" xfId="47896"/>
    <cellStyle name="Standard 21 6 3" xfId="10826"/>
    <cellStyle name="Standard 21 6 3 2" xfId="24277"/>
    <cellStyle name="Standard 21 6 3 3" xfId="37761"/>
    <cellStyle name="Standard 21 6 3 4" xfId="51252"/>
    <cellStyle name="Standard 21 6 4" xfId="14182"/>
    <cellStyle name="Standard 21 6 4 2" xfId="27633"/>
    <cellStyle name="Standard 21 6 4 3" xfId="41117"/>
    <cellStyle name="Standard 21 6 4 4" xfId="54608"/>
    <cellStyle name="Standard 21 6 5" xfId="17564"/>
    <cellStyle name="Standard 21 6 6" xfId="31048"/>
    <cellStyle name="Standard 21 6 7" xfId="44539"/>
    <cellStyle name="Standard 21 7" xfId="4663"/>
    <cellStyle name="Standard 21 7 2" xfId="18114"/>
    <cellStyle name="Standard 21 7 3" xfId="31598"/>
    <cellStyle name="Standard 21 7 4" xfId="45089"/>
    <cellStyle name="Standard 21 8" xfId="8019"/>
    <cellStyle name="Standard 21 8 2" xfId="21470"/>
    <cellStyle name="Standard 21 8 3" xfId="34954"/>
    <cellStyle name="Standard 21 8 4" xfId="48445"/>
    <cellStyle name="Standard 21 9" xfId="11375"/>
    <cellStyle name="Standard 21 9 2" xfId="24826"/>
    <cellStyle name="Standard 21 9 3" xfId="38310"/>
    <cellStyle name="Standard 21 9 4" xfId="51801"/>
    <cellStyle name="Standard 22" xfId="1573"/>
    <cellStyle name="Standard 22 10" xfId="28542"/>
    <cellStyle name="Standard 22 11" xfId="42033"/>
    <cellStyle name="Standard 22 2" xfId="2150"/>
    <cellStyle name="Standard 22 2 2" xfId="3291"/>
    <cellStyle name="Standard 22 2 2 2" xfId="6652"/>
    <cellStyle name="Standard 22 2 2 2 2" xfId="20103"/>
    <cellStyle name="Standard 22 2 2 2 3" xfId="33587"/>
    <cellStyle name="Standard 22 2 2 2 4" xfId="47078"/>
    <cellStyle name="Standard 22 2 2 3" xfId="10008"/>
    <cellStyle name="Standard 22 2 2 3 2" xfId="23459"/>
    <cellStyle name="Standard 22 2 2 3 3" xfId="36943"/>
    <cellStyle name="Standard 22 2 2 3 4" xfId="50434"/>
    <cellStyle name="Standard 22 2 2 4" xfId="13364"/>
    <cellStyle name="Standard 22 2 2 4 2" xfId="26815"/>
    <cellStyle name="Standard 22 2 2 4 3" xfId="40299"/>
    <cellStyle name="Standard 22 2 2 4 4" xfId="53790"/>
    <cellStyle name="Standard 22 2 2 5" xfId="16746"/>
    <cellStyle name="Standard 22 2 2 6" xfId="30230"/>
    <cellStyle name="Standard 22 2 2 7" xfId="43721"/>
    <cellStyle name="Standard 22 2 3" xfId="5525"/>
    <cellStyle name="Standard 22 2 3 2" xfId="18976"/>
    <cellStyle name="Standard 22 2 3 3" xfId="32460"/>
    <cellStyle name="Standard 22 2 3 4" xfId="45951"/>
    <cellStyle name="Standard 22 2 4" xfId="8881"/>
    <cellStyle name="Standard 22 2 4 2" xfId="22332"/>
    <cellStyle name="Standard 22 2 4 3" xfId="35816"/>
    <cellStyle name="Standard 22 2 4 4" xfId="49307"/>
    <cellStyle name="Standard 22 2 5" xfId="12237"/>
    <cellStyle name="Standard 22 2 5 2" xfId="25688"/>
    <cellStyle name="Standard 22 2 5 3" xfId="39172"/>
    <cellStyle name="Standard 22 2 5 4" xfId="52663"/>
    <cellStyle name="Standard 22 2 6" xfId="15619"/>
    <cellStyle name="Standard 22 2 7" xfId="29103"/>
    <cellStyle name="Standard 22 2 8" xfId="42594"/>
    <cellStyle name="Standard 22 3" xfId="2731"/>
    <cellStyle name="Standard 22 3 2" xfId="6092"/>
    <cellStyle name="Standard 22 3 2 2" xfId="19543"/>
    <cellStyle name="Standard 22 3 2 3" xfId="33027"/>
    <cellStyle name="Standard 22 3 2 4" xfId="46518"/>
    <cellStyle name="Standard 22 3 3" xfId="9448"/>
    <cellStyle name="Standard 22 3 3 2" xfId="22899"/>
    <cellStyle name="Standard 22 3 3 3" xfId="36383"/>
    <cellStyle name="Standard 22 3 3 4" xfId="49874"/>
    <cellStyle name="Standard 22 3 4" xfId="12804"/>
    <cellStyle name="Standard 22 3 4 2" xfId="26255"/>
    <cellStyle name="Standard 22 3 4 3" xfId="39739"/>
    <cellStyle name="Standard 22 3 4 4" xfId="53230"/>
    <cellStyle name="Standard 22 3 5" xfId="16186"/>
    <cellStyle name="Standard 22 3 6" xfId="29670"/>
    <cellStyle name="Standard 22 3 7" xfId="43161"/>
    <cellStyle name="Standard 22 4" xfId="3836"/>
    <cellStyle name="Standard 22 4 2" xfId="7197"/>
    <cellStyle name="Standard 22 4 2 2" xfId="20648"/>
    <cellStyle name="Standard 22 4 2 3" xfId="34132"/>
    <cellStyle name="Standard 22 4 2 4" xfId="47623"/>
    <cellStyle name="Standard 22 4 3" xfId="10553"/>
    <cellStyle name="Standard 22 4 3 2" xfId="24004"/>
    <cellStyle name="Standard 22 4 3 3" xfId="37488"/>
    <cellStyle name="Standard 22 4 3 4" xfId="50979"/>
    <cellStyle name="Standard 22 4 4" xfId="13909"/>
    <cellStyle name="Standard 22 4 4 2" xfId="27360"/>
    <cellStyle name="Standard 22 4 4 3" xfId="40844"/>
    <cellStyle name="Standard 22 4 4 4" xfId="54335"/>
    <cellStyle name="Standard 22 4 5" xfId="17291"/>
    <cellStyle name="Standard 22 4 6" xfId="30775"/>
    <cellStyle name="Standard 22 4 7" xfId="44266"/>
    <cellStyle name="Standard 22 5" xfId="4416"/>
    <cellStyle name="Standard 22 5 2" xfId="7773"/>
    <cellStyle name="Standard 22 5 2 2" xfId="21224"/>
    <cellStyle name="Standard 22 5 2 3" xfId="34708"/>
    <cellStyle name="Standard 22 5 2 4" xfId="48199"/>
    <cellStyle name="Standard 22 5 3" xfId="11129"/>
    <cellStyle name="Standard 22 5 3 2" xfId="24580"/>
    <cellStyle name="Standard 22 5 3 3" xfId="38064"/>
    <cellStyle name="Standard 22 5 3 4" xfId="51555"/>
    <cellStyle name="Standard 22 5 4" xfId="14485"/>
    <cellStyle name="Standard 22 5 4 2" xfId="27936"/>
    <cellStyle name="Standard 22 5 4 3" xfId="41420"/>
    <cellStyle name="Standard 22 5 4 4" xfId="54911"/>
    <cellStyle name="Standard 22 5 5" xfId="17867"/>
    <cellStyle name="Standard 22 5 6" xfId="31351"/>
    <cellStyle name="Standard 22 5 7" xfId="44842"/>
    <cellStyle name="Standard 22 6" xfId="4966"/>
    <cellStyle name="Standard 22 6 2" xfId="18417"/>
    <cellStyle name="Standard 22 6 3" xfId="31901"/>
    <cellStyle name="Standard 22 6 4" xfId="45392"/>
    <cellStyle name="Standard 22 7" xfId="8322"/>
    <cellStyle name="Standard 22 7 2" xfId="21773"/>
    <cellStyle name="Standard 22 7 3" xfId="35257"/>
    <cellStyle name="Standard 22 7 4" xfId="48748"/>
    <cellStyle name="Standard 22 8" xfId="11678"/>
    <cellStyle name="Standard 22 8 2" xfId="25129"/>
    <cellStyle name="Standard 22 8 3" xfId="38613"/>
    <cellStyle name="Standard 22 8 4" xfId="52104"/>
    <cellStyle name="Standard 22 9" xfId="15059"/>
    <cellStyle name="Standard 23" xfId="1587"/>
    <cellStyle name="Standard 23 10" xfId="28556"/>
    <cellStyle name="Standard 23 11" xfId="42047"/>
    <cellStyle name="Standard 23 2" xfId="2164"/>
    <cellStyle name="Standard 23 2 2" xfId="3305"/>
    <cellStyle name="Standard 23 2 2 2" xfId="6666"/>
    <cellStyle name="Standard 23 2 2 2 2" xfId="20117"/>
    <cellStyle name="Standard 23 2 2 2 3" xfId="33601"/>
    <cellStyle name="Standard 23 2 2 2 4" xfId="47092"/>
    <cellStyle name="Standard 23 2 2 3" xfId="10022"/>
    <cellStyle name="Standard 23 2 2 3 2" xfId="23473"/>
    <cellStyle name="Standard 23 2 2 3 3" xfId="36957"/>
    <cellStyle name="Standard 23 2 2 3 4" xfId="50448"/>
    <cellStyle name="Standard 23 2 2 4" xfId="13378"/>
    <cellStyle name="Standard 23 2 2 4 2" xfId="26829"/>
    <cellStyle name="Standard 23 2 2 4 3" xfId="40313"/>
    <cellStyle name="Standard 23 2 2 4 4" xfId="53804"/>
    <cellStyle name="Standard 23 2 2 5" xfId="16760"/>
    <cellStyle name="Standard 23 2 2 6" xfId="30244"/>
    <cellStyle name="Standard 23 2 2 7" xfId="43735"/>
    <cellStyle name="Standard 23 2 3" xfId="5539"/>
    <cellStyle name="Standard 23 2 3 2" xfId="18990"/>
    <cellStyle name="Standard 23 2 3 3" xfId="32474"/>
    <cellStyle name="Standard 23 2 3 4" xfId="45965"/>
    <cellStyle name="Standard 23 2 4" xfId="8895"/>
    <cellStyle name="Standard 23 2 4 2" xfId="22346"/>
    <cellStyle name="Standard 23 2 4 3" xfId="35830"/>
    <cellStyle name="Standard 23 2 4 4" xfId="49321"/>
    <cellStyle name="Standard 23 2 5" xfId="12251"/>
    <cellStyle name="Standard 23 2 5 2" xfId="25702"/>
    <cellStyle name="Standard 23 2 5 3" xfId="39186"/>
    <cellStyle name="Standard 23 2 5 4" xfId="52677"/>
    <cellStyle name="Standard 23 2 6" xfId="15633"/>
    <cellStyle name="Standard 23 2 7" xfId="29117"/>
    <cellStyle name="Standard 23 2 8" xfId="42608"/>
    <cellStyle name="Standard 23 3" xfId="2745"/>
    <cellStyle name="Standard 23 3 2" xfId="6106"/>
    <cellStyle name="Standard 23 3 2 2" xfId="19557"/>
    <cellStyle name="Standard 23 3 2 3" xfId="33041"/>
    <cellStyle name="Standard 23 3 2 4" xfId="46532"/>
    <cellStyle name="Standard 23 3 3" xfId="9462"/>
    <cellStyle name="Standard 23 3 3 2" xfId="22913"/>
    <cellStyle name="Standard 23 3 3 3" xfId="36397"/>
    <cellStyle name="Standard 23 3 3 4" xfId="49888"/>
    <cellStyle name="Standard 23 3 4" xfId="12818"/>
    <cellStyle name="Standard 23 3 4 2" xfId="26269"/>
    <cellStyle name="Standard 23 3 4 3" xfId="39753"/>
    <cellStyle name="Standard 23 3 4 4" xfId="53244"/>
    <cellStyle name="Standard 23 3 5" xfId="16200"/>
    <cellStyle name="Standard 23 3 6" xfId="29684"/>
    <cellStyle name="Standard 23 3 7" xfId="43175"/>
    <cellStyle name="Standard 23 4" xfId="3850"/>
    <cellStyle name="Standard 23 4 2" xfId="7211"/>
    <cellStyle name="Standard 23 4 2 2" xfId="20662"/>
    <cellStyle name="Standard 23 4 2 3" xfId="34146"/>
    <cellStyle name="Standard 23 4 2 4" xfId="47637"/>
    <cellStyle name="Standard 23 4 3" xfId="10567"/>
    <cellStyle name="Standard 23 4 3 2" xfId="24018"/>
    <cellStyle name="Standard 23 4 3 3" xfId="37502"/>
    <cellStyle name="Standard 23 4 3 4" xfId="50993"/>
    <cellStyle name="Standard 23 4 4" xfId="13923"/>
    <cellStyle name="Standard 23 4 4 2" xfId="27374"/>
    <cellStyle name="Standard 23 4 4 3" xfId="40858"/>
    <cellStyle name="Standard 23 4 4 4" xfId="54349"/>
    <cellStyle name="Standard 23 4 5" xfId="17305"/>
    <cellStyle name="Standard 23 4 6" xfId="30789"/>
    <cellStyle name="Standard 23 4 7" xfId="44280"/>
    <cellStyle name="Standard 23 5" xfId="4430"/>
    <cellStyle name="Standard 23 5 2" xfId="7787"/>
    <cellStyle name="Standard 23 5 2 2" xfId="21238"/>
    <cellStyle name="Standard 23 5 2 3" xfId="34722"/>
    <cellStyle name="Standard 23 5 2 4" xfId="48213"/>
    <cellStyle name="Standard 23 5 3" xfId="11143"/>
    <cellStyle name="Standard 23 5 3 2" xfId="24594"/>
    <cellStyle name="Standard 23 5 3 3" xfId="38078"/>
    <cellStyle name="Standard 23 5 3 4" xfId="51569"/>
    <cellStyle name="Standard 23 5 4" xfId="14499"/>
    <cellStyle name="Standard 23 5 4 2" xfId="27950"/>
    <cellStyle name="Standard 23 5 4 3" xfId="41434"/>
    <cellStyle name="Standard 23 5 4 4" xfId="54925"/>
    <cellStyle name="Standard 23 5 5" xfId="17881"/>
    <cellStyle name="Standard 23 5 6" xfId="31365"/>
    <cellStyle name="Standard 23 5 7" xfId="44856"/>
    <cellStyle name="Standard 23 6" xfId="4980"/>
    <cellStyle name="Standard 23 6 2" xfId="18431"/>
    <cellStyle name="Standard 23 6 3" xfId="31915"/>
    <cellStyle name="Standard 23 6 4" xfId="45406"/>
    <cellStyle name="Standard 23 7" xfId="8336"/>
    <cellStyle name="Standard 23 7 2" xfId="21787"/>
    <cellStyle name="Standard 23 7 3" xfId="35271"/>
    <cellStyle name="Standard 23 7 4" xfId="48762"/>
    <cellStyle name="Standard 23 8" xfId="11692"/>
    <cellStyle name="Standard 23 8 2" xfId="25143"/>
    <cellStyle name="Standard 23 8 3" xfId="38627"/>
    <cellStyle name="Standard 23 8 4" xfId="52118"/>
    <cellStyle name="Standard 23 9" xfId="15073"/>
    <cellStyle name="Standard 24" xfId="1616"/>
    <cellStyle name="Standard 24 2" xfId="2170"/>
    <cellStyle name="Standard 24 2 2" xfId="3311"/>
    <cellStyle name="Standard 24 2 2 2" xfId="6672"/>
    <cellStyle name="Standard 24 2 2 2 2" xfId="20123"/>
    <cellStyle name="Standard 24 2 2 2 3" xfId="33607"/>
    <cellStyle name="Standard 24 2 2 2 4" xfId="47098"/>
    <cellStyle name="Standard 24 2 2 3" xfId="10028"/>
    <cellStyle name="Standard 24 2 2 3 2" xfId="23479"/>
    <cellStyle name="Standard 24 2 2 3 3" xfId="36963"/>
    <cellStyle name="Standard 24 2 2 3 4" xfId="50454"/>
    <cellStyle name="Standard 24 2 2 4" xfId="13384"/>
    <cellStyle name="Standard 24 2 2 4 2" xfId="26835"/>
    <cellStyle name="Standard 24 2 2 4 3" xfId="40319"/>
    <cellStyle name="Standard 24 2 2 4 4" xfId="53810"/>
    <cellStyle name="Standard 24 2 2 5" xfId="16766"/>
    <cellStyle name="Standard 24 2 2 6" xfId="30250"/>
    <cellStyle name="Standard 24 2 2 7" xfId="43741"/>
    <cellStyle name="Standard 24 2 3" xfId="5545"/>
    <cellStyle name="Standard 24 2 3 2" xfId="18996"/>
    <cellStyle name="Standard 24 2 3 3" xfId="32480"/>
    <cellStyle name="Standard 24 2 3 4" xfId="45971"/>
    <cellStyle name="Standard 24 2 4" xfId="8901"/>
    <cellStyle name="Standard 24 2 4 2" xfId="22352"/>
    <cellStyle name="Standard 24 2 4 3" xfId="35836"/>
    <cellStyle name="Standard 24 2 4 4" xfId="49327"/>
    <cellStyle name="Standard 24 2 5" xfId="12257"/>
    <cellStyle name="Standard 24 2 5 2" xfId="25708"/>
    <cellStyle name="Standard 24 2 5 3" xfId="39192"/>
    <cellStyle name="Standard 24 2 5 4" xfId="52683"/>
    <cellStyle name="Standard 24 2 6" xfId="15639"/>
    <cellStyle name="Standard 24 2 7" xfId="29123"/>
    <cellStyle name="Standard 24 2 8" xfId="42614"/>
    <cellStyle name="Standard 24 3" xfId="2752"/>
    <cellStyle name="Standard 24 3 2" xfId="6113"/>
    <cellStyle name="Standard 24 3 2 2" xfId="19564"/>
    <cellStyle name="Standard 24 3 2 3" xfId="33048"/>
    <cellStyle name="Standard 24 3 2 4" xfId="46539"/>
    <cellStyle name="Standard 24 3 3" xfId="9469"/>
    <cellStyle name="Standard 24 3 3 2" xfId="22920"/>
    <cellStyle name="Standard 24 3 3 3" xfId="36404"/>
    <cellStyle name="Standard 24 3 3 4" xfId="49895"/>
    <cellStyle name="Standard 24 3 4" xfId="12825"/>
    <cellStyle name="Standard 24 3 4 2" xfId="26276"/>
    <cellStyle name="Standard 24 3 4 3" xfId="39760"/>
    <cellStyle name="Standard 24 3 4 4" xfId="53251"/>
    <cellStyle name="Standard 24 3 5" xfId="16207"/>
    <cellStyle name="Standard 24 3 6" xfId="29691"/>
    <cellStyle name="Standard 24 3 7" xfId="43182"/>
    <cellStyle name="Standard 24 4" xfId="4986"/>
    <cellStyle name="Standard 24 4 2" xfId="18437"/>
    <cellStyle name="Standard 24 4 3" xfId="31921"/>
    <cellStyle name="Standard 24 4 4" xfId="45412"/>
    <cellStyle name="Standard 24 5" xfId="8342"/>
    <cellStyle name="Standard 24 5 2" xfId="21793"/>
    <cellStyle name="Standard 24 5 3" xfId="35277"/>
    <cellStyle name="Standard 24 5 4" xfId="48768"/>
    <cellStyle name="Standard 24 6" xfId="11698"/>
    <cellStyle name="Standard 24 6 2" xfId="25149"/>
    <cellStyle name="Standard 24 6 3" xfId="38633"/>
    <cellStyle name="Standard 24 6 4" xfId="52124"/>
    <cellStyle name="Standard 24 7" xfId="15080"/>
    <cellStyle name="Standard 24 8" xfId="28564"/>
    <cellStyle name="Standard 24 9" xfId="42055"/>
    <cellStyle name="Standard 25" xfId="1033"/>
    <cellStyle name="Standard 25 2" xfId="3328"/>
    <cellStyle name="Standard 25 2 2" xfId="6689"/>
    <cellStyle name="Standard 25 2 2 2" xfId="20140"/>
    <cellStyle name="Standard 25 2 2 3" xfId="33624"/>
    <cellStyle name="Standard 25 2 2 4" xfId="47115"/>
    <cellStyle name="Standard 25 2 3" xfId="10045"/>
    <cellStyle name="Standard 25 2 3 2" xfId="23496"/>
    <cellStyle name="Standard 25 2 3 3" xfId="36980"/>
    <cellStyle name="Standard 25 2 3 4" xfId="50471"/>
    <cellStyle name="Standard 25 2 4" xfId="13401"/>
    <cellStyle name="Standard 25 2 4 2" xfId="26852"/>
    <cellStyle name="Standard 25 2 4 3" xfId="40336"/>
    <cellStyle name="Standard 25 2 4 4" xfId="53827"/>
    <cellStyle name="Standard 25 2 5" xfId="16783"/>
    <cellStyle name="Standard 25 2 6" xfId="30267"/>
    <cellStyle name="Standard 25 2 7" xfId="43758"/>
    <cellStyle name="Standard 25 3" xfId="2187"/>
    <cellStyle name="Standard 25 3 2" xfId="15656"/>
    <cellStyle name="Standard 25 3 3" xfId="29140"/>
    <cellStyle name="Standard 25 3 4" xfId="42631"/>
    <cellStyle name="Standard 25 4" xfId="5562"/>
    <cellStyle name="Standard 25 4 2" xfId="19013"/>
    <cellStyle name="Standard 25 4 3" xfId="32497"/>
    <cellStyle name="Standard 25 4 4" xfId="45988"/>
    <cellStyle name="Standard 25 5" xfId="8918"/>
    <cellStyle name="Standard 25 5 2" xfId="22369"/>
    <cellStyle name="Standard 25 5 3" xfId="35853"/>
    <cellStyle name="Standard 25 5 4" xfId="49344"/>
    <cellStyle name="Standard 25 6" xfId="12274"/>
    <cellStyle name="Standard 25 6 2" xfId="25725"/>
    <cellStyle name="Standard 25 6 3" xfId="39209"/>
    <cellStyle name="Standard 25 6 4" xfId="52700"/>
    <cellStyle name="Standard 25 7" xfId="14540"/>
    <cellStyle name="Standard 25 8" xfId="27993"/>
    <cellStyle name="Standard 25 9" xfId="41460"/>
    <cellStyle name="Standard 26" xfId="3856"/>
    <cellStyle name="Standard 26 2" xfId="7217"/>
    <cellStyle name="Standard 26 2 2" xfId="20668"/>
    <cellStyle name="Standard 26 2 3" xfId="34152"/>
    <cellStyle name="Standard 26 2 4" xfId="47643"/>
    <cellStyle name="Standard 26 3" xfId="10573"/>
    <cellStyle name="Standard 26 3 2" xfId="24024"/>
    <cellStyle name="Standard 26 3 3" xfId="37508"/>
    <cellStyle name="Standard 26 3 4" xfId="50999"/>
    <cellStyle name="Standard 26 4" xfId="13929"/>
    <cellStyle name="Standard 26 4 2" xfId="27380"/>
    <cellStyle name="Standard 26 4 3" xfId="40864"/>
    <cellStyle name="Standard 26 4 4" xfId="54355"/>
    <cellStyle name="Standard 26 5" xfId="17311"/>
    <cellStyle name="Standard 26 6" xfId="30795"/>
    <cellStyle name="Standard 26 7" xfId="44286"/>
    <cellStyle name="Standard 27" xfId="4436"/>
    <cellStyle name="Standard 27 2" xfId="17887"/>
    <cellStyle name="Standard 27 3" xfId="31371"/>
    <cellStyle name="Standard 27 4" xfId="44862"/>
    <cellStyle name="Standard 28" xfId="14505"/>
    <cellStyle name="Standard 28 2" xfId="27956"/>
    <cellStyle name="Standard 28 3" xfId="41440"/>
    <cellStyle name="Standard 28 4" xfId="54931"/>
    <cellStyle name="Standard 29" xfId="14508"/>
    <cellStyle name="Standard 29 2" xfId="27959"/>
    <cellStyle name="Standard 29 3" xfId="41443"/>
    <cellStyle name="Standard 29 4" xfId="54934"/>
    <cellStyle name="Standard 3" xfId="3"/>
    <cellStyle name="Standard 3 10" xfId="1073"/>
    <cellStyle name="Standard 3 10 2" xfId="1669"/>
    <cellStyle name="Standard 3 10 2 2" xfId="2805"/>
    <cellStyle name="Standard 3 10 2 2 2" xfId="6166"/>
    <cellStyle name="Standard 3 10 2 2 2 2" xfId="19617"/>
    <cellStyle name="Standard 3 10 2 2 2 3" xfId="33101"/>
    <cellStyle name="Standard 3 10 2 2 2 4" xfId="46592"/>
    <cellStyle name="Standard 3 10 2 2 3" xfId="9522"/>
    <cellStyle name="Standard 3 10 2 2 3 2" xfId="22973"/>
    <cellStyle name="Standard 3 10 2 2 3 3" xfId="36457"/>
    <cellStyle name="Standard 3 10 2 2 3 4" xfId="49948"/>
    <cellStyle name="Standard 3 10 2 2 4" xfId="12878"/>
    <cellStyle name="Standard 3 10 2 2 4 2" xfId="26329"/>
    <cellStyle name="Standard 3 10 2 2 4 3" xfId="39813"/>
    <cellStyle name="Standard 3 10 2 2 4 4" xfId="53304"/>
    <cellStyle name="Standard 3 10 2 2 5" xfId="16260"/>
    <cellStyle name="Standard 3 10 2 2 6" xfId="29744"/>
    <cellStyle name="Standard 3 10 2 2 7" xfId="43235"/>
    <cellStyle name="Standard 3 10 2 3" xfId="5039"/>
    <cellStyle name="Standard 3 10 2 3 2" xfId="18490"/>
    <cellStyle name="Standard 3 10 2 3 3" xfId="31974"/>
    <cellStyle name="Standard 3 10 2 3 4" xfId="45465"/>
    <cellStyle name="Standard 3 10 2 4" xfId="8395"/>
    <cellStyle name="Standard 3 10 2 4 2" xfId="21846"/>
    <cellStyle name="Standard 3 10 2 4 3" xfId="35330"/>
    <cellStyle name="Standard 3 10 2 4 4" xfId="48821"/>
    <cellStyle name="Standard 3 10 2 5" xfId="11751"/>
    <cellStyle name="Standard 3 10 2 5 2" xfId="25202"/>
    <cellStyle name="Standard 3 10 2 5 3" xfId="38686"/>
    <cellStyle name="Standard 3 10 2 5 4" xfId="52177"/>
    <cellStyle name="Standard 3 10 2 6" xfId="15133"/>
    <cellStyle name="Standard 3 10 2 7" xfId="28617"/>
    <cellStyle name="Standard 3 10 2 8" xfId="42108"/>
    <cellStyle name="Standard 3 10 3" xfId="2229"/>
    <cellStyle name="Standard 3 10 3 2" xfId="5603"/>
    <cellStyle name="Standard 3 10 3 2 2" xfId="19054"/>
    <cellStyle name="Standard 3 10 3 2 3" xfId="32538"/>
    <cellStyle name="Standard 3 10 3 2 4" xfId="46029"/>
    <cellStyle name="Standard 3 10 3 3" xfId="8959"/>
    <cellStyle name="Standard 3 10 3 3 2" xfId="22410"/>
    <cellStyle name="Standard 3 10 3 3 3" xfId="35894"/>
    <cellStyle name="Standard 3 10 3 3 4" xfId="49385"/>
    <cellStyle name="Standard 3 10 3 4" xfId="12315"/>
    <cellStyle name="Standard 3 10 3 4 2" xfId="25766"/>
    <cellStyle name="Standard 3 10 3 4 3" xfId="39250"/>
    <cellStyle name="Standard 3 10 3 4 4" xfId="52741"/>
    <cellStyle name="Standard 3 10 3 5" xfId="15697"/>
    <cellStyle name="Standard 3 10 3 6" xfId="29181"/>
    <cellStyle name="Standard 3 10 3 7" xfId="42672"/>
    <cellStyle name="Standard 3 10 4" xfId="4477"/>
    <cellStyle name="Standard 3 10 4 2" xfId="17928"/>
    <cellStyle name="Standard 3 10 4 3" xfId="31412"/>
    <cellStyle name="Standard 3 10 4 4" xfId="44903"/>
    <cellStyle name="Standard 3 10 5" xfId="7833"/>
    <cellStyle name="Standard 3 10 5 2" xfId="21284"/>
    <cellStyle name="Standard 3 10 5 3" xfId="34768"/>
    <cellStyle name="Standard 3 10 5 4" xfId="48259"/>
    <cellStyle name="Standard 3 10 6" xfId="11189"/>
    <cellStyle name="Standard 3 10 6 2" xfId="24640"/>
    <cellStyle name="Standard 3 10 6 3" xfId="38124"/>
    <cellStyle name="Standard 3 10 6 4" xfId="51615"/>
    <cellStyle name="Standard 3 10 7" xfId="14570"/>
    <cellStyle name="Standard 3 10 8" xfId="28035"/>
    <cellStyle name="Standard 3 10 9" xfId="41502"/>
    <cellStyle name="Standard 3 11" xfId="1061"/>
    <cellStyle name="Standard 3 11 2" xfId="1658"/>
    <cellStyle name="Standard 3 11 2 2" xfId="2794"/>
    <cellStyle name="Standard 3 11 2 2 2" xfId="6155"/>
    <cellStyle name="Standard 3 11 2 2 2 2" xfId="19606"/>
    <cellStyle name="Standard 3 11 2 2 2 3" xfId="33090"/>
    <cellStyle name="Standard 3 11 2 2 2 4" xfId="46581"/>
    <cellStyle name="Standard 3 11 2 2 3" xfId="9511"/>
    <cellStyle name="Standard 3 11 2 2 3 2" xfId="22962"/>
    <cellStyle name="Standard 3 11 2 2 3 3" xfId="36446"/>
    <cellStyle name="Standard 3 11 2 2 3 4" xfId="49937"/>
    <cellStyle name="Standard 3 11 2 2 4" xfId="12867"/>
    <cellStyle name="Standard 3 11 2 2 4 2" xfId="26318"/>
    <cellStyle name="Standard 3 11 2 2 4 3" xfId="39802"/>
    <cellStyle name="Standard 3 11 2 2 4 4" xfId="53293"/>
    <cellStyle name="Standard 3 11 2 2 5" xfId="16249"/>
    <cellStyle name="Standard 3 11 2 2 6" xfId="29733"/>
    <cellStyle name="Standard 3 11 2 2 7" xfId="43224"/>
    <cellStyle name="Standard 3 11 2 3" xfId="5028"/>
    <cellStyle name="Standard 3 11 2 3 2" xfId="18479"/>
    <cellStyle name="Standard 3 11 2 3 3" xfId="31963"/>
    <cellStyle name="Standard 3 11 2 3 4" xfId="45454"/>
    <cellStyle name="Standard 3 11 2 4" xfId="8384"/>
    <cellStyle name="Standard 3 11 2 4 2" xfId="21835"/>
    <cellStyle name="Standard 3 11 2 4 3" xfId="35319"/>
    <cellStyle name="Standard 3 11 2 4 4" xfId="48810"/>
    <cellStyle name="Standard 3 11 2 5" xfId="11740"/>
    <cellStyle name="Standard 3 11 2 5 2" xfId="25191"/>
    <cellStyle name="Standard 3 11 2 5 3" xfId="38675"/>
    <cellStyle name="Standard 3 11 2 5 4" xfId="52166"/>
    <cellStyle name="Standard 3 11 2 6" xfId="15122"/>
    <cellStyle name="Standard 3 11 2 7" xfId="28606"/>
    <cellStyle name="Standard 3 11 2 8" xfId="42097"/>
    <cellStyle name="Standard 3 11 3" xfId="2217"/>
    <cellStyle name="Standard 3 11 3 2" xfId="5592"/>
    <cellStyle name="Standard 3 11 3 2 2" xfId="19043"/>
    <cellStyle name="Standard 3 11 3 2 3" xfId="32527"/>
    <cellStyle name="Standard 3 11 3 2 4" xfId="46018"/>
    <cellStyle name="Standard 3 11 3 3" xfId="8948"/>
    <cellStyle name="Standard 3 11 3 3 2" xfId="22399"/>
    <cellStyle name="Standard 3 11 3 3 3" xfId="35883"/>
    <cellStyle name="Standard 3 11 3 3 4" xfId="49374"/>
    <cellStyle name="Standard 3 11 3 4" xfId="12304"/>
    <cellStyle name="Standard 3 11 3 4 2" xfId="25755"/>
    <cellStyle name="Standard 3 11 3 4 3" xfId="39239"/>
    <cellStyle name="Standard 3 11 3 4 4" xfId="52730"/>
    <cellStyle name="Standard 3 11 3 5" xfId="15686"/>
    <cellStyle name="Standard 3 11 3 6" xfId="29170"/>
    <cellStyle name="Standard 3 11 3 7" xfId="42661"/>
    <cellStyle name="Standard 3 11 4" xfId="4466"/>
    <cellStyle name="Standard 3 11 4 2" xfId="17917"/>
    <cellStyle name="Standard 3 11 4 3" xfId="31401"/>
    <cellStyle name="Standard 3 11 4 4" xfId="44892"/>
    <cellStyle name="Standard 3 11 5" xfId="7822"/>
    <cellStyle name="Standard 3 11 5 2" xfId="21273"/>
    <cellStyle name="Standard 3 11 5 3" xfId="34757"/>
    <cellStyle name="Standard 3 11 5 4" xfId="48248"/>
    <cellStyle name="Standard 3 11 6" xfId="11178"/>
    <cellStyle name="Standard 3 11 6 2" xfId="24629"/>
    <cellStyle name="Standard 3 11 6 3" xfId="38113"/>
    <cellStyle name="Standard 3 11 6 4" xfId="51604"/>
    <cellStyle name="Standard 3 11 7" xfId="14559"/>
    <cellStyle name="Standard 3 11 8" xfId="28024"/>
    <cellStyle name="Standard 3 11 9" xfId="41491"/>
    <cellStyle name="Standard 3 12" xfId="1635"/>
    <cellStyle name="Standard 3 12 2" xfId="2771"/>
    <cellStyle name="Standard 3 12 2 2" xfId="6132"/>
    <cellStyle name="Standard 3 12 2 2 2" xfId="19583"/>
    <cellStyle name="Standard 3 12 2 2 3" xfId="33067"/>
    <cellStyle name="Standard 3 12 2 2 4" xfId="46558"/>
    <cellStyle name="Standard 3 12 2 3" xfId="9488"/>
    <cellStyle name="Standard 3 12 2 3 2" xfId="22939"/>
    <cellStyle name="Standard 3 12 2 3 3" xfId="36423"/>
    <cellStyle name="Standard 3 12 2 3 4" xfId="49914"/>
    <cellStyle name="Standard 3 12 2 4" xfId="12844"/>
    <cellStyle name="Standard 3 12 2 4 2" xfId="26295"/>
    <cellStyle name="Standard 3 12 2 4 3" xfId="39779"/>
    <cellStyle name="Standard 3 12 2 4 4" xfId="53270"/>
    <cellStyle name="Standard 3 12 2 5" xfId="16226"/>
    <cellStyle name="Standard 3 12 2 6" xfId="29710"/>
    <cellStyle name="Standard 3 12 2 7" xfId="43201"/>
    <cellStyle name="Standard 3 12 3" xfId="5005"/>
    <cellStyle name="Standard 3 12 3 2" xfId="18456"/>
    <cellStyle name="Standard 3 12 3 3" xfId="31940"/>
    <cellStyle name="Standard 3 12 3 4" xfId="45431"/>
    <cellStyle name="Standard 3 12 4" xfId="8361"/>
    <cellStyle name="Standard 3 12 4 2" xfId="21812"/>
    <cellStyle name="Standard 3 12 4 3" xfId="35296"/>
    <cellStyle name="Standard 3 12 4 4" xfId="48787"/>
    <cellStyle name="Standard 3 12 5" xfId="11717"/>
    <cellStyle name="Standard 3 12 5 2" xfId="25168"/>
    <cellStyle name="Standard 3 12 5 3" xfId="38652"/>
    <cellStyle name="Standard 3 12 5 4" xfId="52143"/>
    <cellStyle name="Standard 3 12 6" xfId="15099"/>
    <cellStyle name="Standard 3 12 7" xfId="28583"/>
    <cellStyle name="Standard 3 12 8" xfId="42074"/>
    <cellStyle name="Standard 3 13" xfId="2192"/>
    <cellStyle name="Standard 3 13 2" xfId="5567"/>
    <cellStyle name="Standard 3 13 2 2" xfId="19018"/>
    <cellStyle name="Standard 3 13 2 3" xfId="32502"/>
    <cellStyle name="Standard 3 13 2 4" xfId="45993"/>
    <cellStyle name="Standard 3 13 3" xfId="8923"/>
    <cellStyle name="Standard 3 13 3 2" xfId="22374"/>
    <cellStyle name="Standard 3 13 3 3" xfId="35858"/>
    <cellStyle name="Standard 3 13 3 4" xfId="49349"/>
    <cellStyle name="Standard 3 13 4" xfId="12279"/>
    <cellStyle name="Standard 3 13 4 2" xfId="25730"/>
    <cellStyle name="Standard 3 13 4 3" xfId="39214"/>
    <cellStyle name="Standard 3 13 4 4" xfId="52705"/>
    <cellStyle name="Standard 3 13 5" xfId="15661"/>
    <cellStyle name="Standard 3 13 6" xfId="29145"/>
    <cellStyle name="Standard 3 13 7" xfId="42636"/>
    <cellStyle name="Standard 3 14" xfId="3333"/>
    <cellStyle name="Standard 3 14 2" xfId="6694"/>
    <cellStyle name="Standard 3 14 2 2" xfId="20145"/>
    <cellStyle name="Standard 3 14 2 3" xfId="33629"/>
    <cellStyle name="Standard 3 14 2 4" xfId="47120"/>
    <cellStyle name="Standard 3 14 3" xfId="10050"/>
    <cellStyle name="Standard 3 14 3 2" xfId="23501"/>
    <cellStyle name="Standard 3 14 3 3" xfId="36985"/>
    <cellStyle name="Standard 3 14 3 4" xfId="50476"/>
    <cellStyle name="Standard 3 14 4" xfId="13406"/>
    <cellStyle name="Standard 3 14 4 2" xfId="26857"/>
    <cellStyle name="Standard 3 14 4 3" xfId="40341"/>
    <cellStyle name="Standard 3 14 4 4" xfId="53832"/>
    <cellStyle name="Standard 3 14 5" xfId="16788"/>
    <cellStyle name="Standard 3 14 6" xfId="30272"/>
    <cellStyle name="Standard 3 14 7" xfId="43763"/>
    <cellStyle name="Standard 3 15" xfId="3913"/>
    <cellStyle name="Standard 3 15 2" xfId="7270"/>
    <cellStyle name="Standard 3 15 2 2" xfId="20721"/>
    <cellStyle name="Standard 3 15 2 3" xfId="34205"/>
    <cellStyle name="Standard 3 15 2 4" xfId="47696"/>
    <cellStyle name="Standard 3 15 3" xfId="10626"/>
    <cellStyle name="Standard 3 15 3 2" xfId="24077"/>
    <cellStyle name="Standard 3 15 3 3" xfId="37561"/>
    <cellStyle name="Standard 3 15 3 4" xfId="51052"/>
    <cellStyle name="Standard 3 15 4" xfId="13982"/>
    <cellStyle name="Standard 3 15 4 2" xfId="27433"/>
    <cellStyle name="Standard 3 15 4 3" xfId="40917"/>
    <cellStyle name="Standard 3 15 4 4" xfId="54408"/>
    <cellStyle name="Standard 3 15 5" xfId="17364"/>
    <cellStyle name="Standard 3 15 6" xfId="30848"/>
    <cellStyle name="Standard 3 15 7" xfId="44339"/>
    <cellStyle name="Standard 3 16" xfId="1040"/>
    <cellStyle name="Standard 3 16 2" xfId="14546"/>
    <cellStyle name="Standard 3 16 3" xfId="28011"/>
    <cellStyle name="Standard 3 16 4" xfId="41478"/>
    <cellStyle name="Standard 3 17" xfId="4441"/>
    <cellStyle name="Standard 3 17 2" xfId="17892"/>
    <cellStyle name="Standard 3 17 3" xfId="31376"/>
    <cellStyle name="Standard 3 17 4" xfId="44867"/>
    <cellStyle name="Standard 3 18" xfId="7797"/>
    <cellStyle name="Standard 3 18 2" xfId="21248"/>
    <cellStyle name="Standard 3 18 3" xfId="34732"/>
    <cellStyle name="Standard 3 18 4" xfId="48223"/>
    <cellStyle name="Standard 3 19" xfId="11153"/>
    <cellStyle name="Standard 3 19 2" xfId="24604"/>
    <cellStyle name="Standard 3 19 3" xfId="38088"/>
    <cellStyle name="Standard 3 19 4" xfId="51579"/>
    <cellStyle name="Standard 3 2" xfId="84"/>
    <cellStyle name="Standard 3 2 2" xfId="111"/>
    <cellStyle name="Standard 3 2 2 2" xfId="371"/>
    <cellStyle name="Standard 3 2 3" xfId="369"/>
    <cellStyle name="Standard 3 2 4" xfId="994"/>
    <cellStyle name="Standard 3 20" xfId="1022"/>
    <cellStyle name="Standard 3 21" xfId="14529"/>
    <cellStyle name="Standard 3 22" xfId="27982"/>
    <cellStyle name="Standard 3 23" xfId="41449"/>
    <cellStyle name="Standard 3 3" xfId="112"/>
    <cellStyle name="Standard 3 3 2" xfId="1148"/>
    <cellStyle name="Standard 3 3 2 10" xfId="7879"/>
    <cellStyle name="Standard 3 3 2 10 2" xfId="21330"/>
    <cellStyle name="Standard 3 3 2 10 3" xfId="34814"/>
    <cellStyle name="Standard 3 3 2 10 4" xfId="48305"/>
    <cellStyle name="Standard 3 3 2 11" xfId="11235"/>
    <cellStyle name="Standard 3 3 2 11 2" xfId="24686"/>
    <cellStyle name="Standard 3 3 2 11 3" xfId="38170"/>
    <cellStyle name="Standard 3 3 2 11 4" xfId="51661"/>
    <cellStyle name="Standard 3 3 2 12" xfId="14616"/>
    <cellStyle name="Standard 3 3 2 13" xfId="28099"/>
    <cellStyle name="Standard 3 3 2 14" xfId="41590"/>
    <cellStyle name="Standard 3 3 2 2" xfId="1245"/>
    <cellStyle name="Standard 3 3 2 2 10" xfId="14718"/>
    <cellStyle name="Standard 3 3 2 2 11" xfId="28201"/>
    <cellStyle name="Standard 3 3 2 2 12" xfId="41692"/>
    <cellStyle name="Standard 3 3 2 2 2" xfId="1483"/>
    <cellStyle name="Standard 3 3 2 2 2 10" xfId="28451"/>
    <cellStyle name="Standard 3 3 2 2 2 11" xfId="41942"/>
    <cellStyle name="Standard 3 3 2 2 2 2" xfId="2059"/>
    <cellStyle name="Standard 3 3 2 2 2 2 2" xfId="3200"/>
    <cellStyle name="Standard 3 3 2 2 2 2 2 2" xfId="6561"/>
    <cellStyle name="Standard 3 3 2 2 2 2 2 2 2" xfId="20012"/>
    <cellStyle name="Standard 3 3 2 2 2 2 2 2 3" xfId="33496"/>
    <cellStyle name="Standard 3 3 2 2 2 2 2 2 4" xfId="46987"/>
    <cellStyle name="Standard 3 3 2 2 2 2 2 3" xfId="9917"/>
    <cellStyle name="Standard 3 3 2 2 2 2 2 3 2" xfId="23368"/>
    <cellStyle name="Standard 3 3 2 2 2 2 2 3 3" xfId="36852"/>
    <cellStyle name="Standard 3 3 2 2 2 2 2 3 4" xfId="50343"/>
    <cellStyle name="Standard 3 3 2 2 2 2 2 4" xfId="13273"/>
    <cellStyle name="Standard 3 3 2 2 2 2 2 4 2" xfId="26724"/>
    <cellStyle name="Standard 3 3 2 2 2 2 2 4 3" xfId="40208"/>
    <cellStyle name="Standard 3 3 2 2 2 2 2 4 4" xfId="53699"/>
    <cellStyle name="Standard 3 3 2 2 2 2 2 5" xfId="16655"/>
    <cellStyle name="Standard 3 3 2 2 2 2 2 6" xfId="30139"/>
    <cellStyle name="Standard 3 3 2 2 2 2 2 7" xfId="43630"/>
    <cellStyle name="Standard 3 3 2 2 2 2 3" xfId="5434"/>
    <cellStyle name="Standard 3 3 2 2 2 2 3 2" xfId="18885"/>
    <cellStyle name="Standard 3 3 2 2 2 2 3 3" xfId="32369"/>
    <cellStyle name="Standard 3 3 2 2 2 2 3 4" xfId="45860"/>
    <cellStyle name="Standard 3 3 2 2 2 2 4" xfId="8790"/>
    <cellStyle name="Standard 3 3 2 2 2 2 4 2" xfId="22241"/>
    <cellStyle name="Standard 3 3 2 2 2 2 4 3" xfId="35725"/>
    <cellStyle name="Standard 3 3 2 2 2 2 4 4" xfId="49216"/>
    <cellStyle name="Standard 3 3 2 2 2 2 5" xfId="12146"/>
    <cellStyle name="Standard 3 3 2 2 2 2 5 2" xfId="25597"/>
    <cellStyle name="Standard 3 3 2 2 2 2 5 3" xfId="39081"/>
    <cellStyle name="Standard 3 3 2 2 2 2 5 4" xfId="52572"/>
    <cellStyle name="Standard 3 3 2 2 2 2 6" xfId="15528"/>
    <cellStyle name="Standard 3 3 2 2 2 2 7" xfId="29012"/>
    <cellStyle name="Standard 3 3 2 2 2 2 8" xfId="42503"/>
    <cellStyle name="Standard 3 3 2 2 2 3" xfId="2640"/>
    <cellStyle name="Standard 3 3 2 2 2 3 2" xfId="6001"/>
    <cellStyle name="Standard 3 3 2 2 2 3 2 2" xfId="19452"/>
    <cellStyle name="Standard 3 3 2 2 2 3 2 3" xfId="32936"/>
    <cellStyle name="Standard 3 3 2 2 2 3 2 4" xfId="46427"/>
    <cellStyle name="Standard 3 3 2 2 2 3 3" xfId="9357"/>
    <cellStyle name="Standard 3 3 2 2 2 3 3 2" xfId="22808"/>
    <cellStyle name="Standard 3 3 2 2 2 3 3 3" xfId="36292"/>
    <cellStyle name="Standard 3 3 2 2 2 3 3 4" xfId="49783"/>
    <cellStyle name="Standard 3 3 2 2 2 3 4" xfId="12713"/>
    <cellStyle name="Standard 3 3 2 2 2 3 4 2" xfId="26164"/>
    <cellStyle name="Standard 3 3 2 2 2 3 4 3" xfId="39648"/>
    <cellStyle name="Standard 3 3 2 2 2 3 4 4" xfId="53139"/>
    <cellStyle name="Standard 3 3 2 2 2 3 5" xfId="16095"/>
    <cellStyle name="Standard 3 3 2 2 2 3 6" xfId="29579"/>
    <cellStyle name="Standard 3 3 2 2 2 3 7" xfId="43070"/>
    <cellStyle name="Standard 3 3 2 2 2 4" xfId="3745"/>
    <cellStyle name="Standard 3 3 2 2 2 4 2" xfId="7106"/>
    <cellStyle name="Standard 3 3 2 2 2 4 2 2" xfId="20557"/>
    <cellStyle name="Standard 3 3 2 2 2 4 2 3" xfId="34041"/>
    <cellStyle name="Standard 3 3 2 2 2 4 2 4" xfId="47532"/>
    <cellStyle name="Standard 3 3 2 2 2 4 3" xfId="10462"/>
    <cellStyle name="Standard 3 3 2 2 2 4 3 2" xfId="23913"/>
    <cellStyle name="Standard 3 3 2 2 2 4 3 3" xfId="37397"/>
    <cellStyle name="Standard 3 3 2 2 2 4 3 4" xfId="50888"/>
    <cellStyle name="Standard 3 3 2 2 2 4 4" xfId="13818"/>
    <cellStyle name="Standard 3 3 2 2 2 4 4 2" xfId="27269"/>
    <cellStyle name="Standard 3 3 2 2 2 4 4 3" xfId="40753"/>
    <cellStyle name="Standard 3 3 2 2 2 4 4 4" xfId="54244"/>
    <cellStyle name="Standard 3 3 2 2 2 4 5" xfId="17200"/>
    <cellStyle name="Standard 3 3 2 2 2 4 6" xfId="30684"/>
    <cellStyle name="Standard 3 3 2 2 2 4 7" xfId="44175"/>
    <cellStyle name="Standard 3 3 2 2 2 5" xfId="4325"/>
    <cellStyle name="Standard 3 3 2 2 2 5 2" xfId="7682"/>
    <cellStyle name="Standard 3 3 2 2 2 5 2 2" xfId="21133"/>
    <cellStyle name="Standard 3 3 2 2 2 5 2 3" xfId="34617"/>
    <cellStyle name="Standard 3 3 2 2 2 5 2 4" xfId="48108"/>
    <cellStyle name="Standard 3 3 2 2 2 5 3" xfId="11038"/>
    <cellStyle name="Standard 3 3 2 2 2 5 3 2" xfId="24489"/>
    <cellStyle name="Standard 3 3 2 2 2 5 3 3" xfId="37973"/>
    <cellStyle name="Standard 3 3 2 2 2 5 3 4" xfId="51464"/>
    <cellStyle name="Standard 3 3 2 2 2 5 4" xfId="14394"/>
    <cellStyle name="Standard 3 3 2 2 2 5 4 2" xfId="27845"/>
    <cellStyle name="Standard 3 3 2 2 2 5 4 3" xfId="41329"/>
    <cellStyle name="Standard 3 3 2 2 2 5 4 4" xfId="54820"/>
    <cellStyle name="Standard 3 3 2 2 2 5 5" xfId="17776"/>
    <cellStyle name="Standard 3 3 2 2 2 5 6" xfId="31260"/>
    <cellStyle name="Standard 3 3 2 2 2 5 7" xfId="44751"/>
    <cellStyle name="Standard 3 3 2 2 2 6" xfId="4875"/>
    <cellStyle name="Standard 3 3 2 2 2 6 2" xfId="18326"/>
    <cellStyle name="Standard 3 3 2 2 2 6 3" xfId="31810"/>
    <cellStyle name="Standard 3 3 2 2 2 6 4" xfId="45301"/>
    <cellStyle name="Standard 3 3 2 2 2 7" xfId="8231"/>
    <cellStyle name="Standard 3 3 2 2 2 7 2" xfId="21682"/>
    <cellStyle name="Standard 3 3 2 2 2 7 3" xfId="35166"/>
    <cellStyle name="Standard 3 3 2 2 2 7 4" xfId="48657"/>
    <cellStyle name="Standard 3 3 2 2 2 8" xfId="11587"/>
    <cellStyle name="Standard 3 3 2 2 2 8 2" xfId="25038"/>
    <cellStyle name="Standard 3 3 2 2 2 8 3" xfId="38522"/>
    <cellStyle name="Standard 3 3 2 2 2 8 4" xfId="52013"/>
    <cellStyle name="Standard 3 3 2 2 2 9" xfId="14968"/>
    <cellStyle name="Standard 3 3 2 2 3" xfId="1810"/>
    <cellStyle name="Standard 3 3 2 2 3 2" xfId="2950"/>
    <cellStyle name="Standard 3 3 2 2 3 2 2" xfId="6311"/>
    <cellStyle name="Standard 3 3 2 2 3 2 2 2" xfId="19762"/>
    <cellStyle name="Standard 3 3 2 2 3 2 2 3" xfId="33246"/>
    <cellStyle name="Standard 3 3 2 2 3 2 2 4" xfId="46737"/>
    <cellStyle name="Standard 3 3 2 2 3 2 3" xfId="9667"/>
    <cellStyle name="Standard 3 3 2 2 3 2 3 2" xfId="23118"/>
    <cellStyle name="Standard 3 3 2 2 3 2 3 3" xfId="36602"/>
    <cellStyle name="Standard 3 3 2 2 3 2 3 4" xfId="50093"/>
    <cellStyle name="Standard 3 3 2 2 3 2 4" xfId="13023"/>
    <cellStyle name="Standard 3 3 2 2 3 2 4 2" xfId="26474"/>
    <cellStyle name="Standard 3 3 2 2 3 2 4 3" xfId="39958"/>
    <cellStyle name="Standard 3 3 2 2 3 2 4 4" xfId="53449"/>
    <cellStyle name="Standard 3 3 2 2 3 2 5" xfId="16405"/>
    <cellStyle name="Standard 3 3 2 2 3 2 6" xfId="29889"/>
    <cellStyle name="Standard 3 3 2 2 3 2 7" xfId="43380"/>
    <cellStyle name="Standard 3 3 2 2 3 3" xfId="5184"/>
    <cellStyle name="Standard 3 3 2 2 3 3 2" xfId="18635"/>
    <cellStyle name="Standard 3 3 2 2 3 3 3" xfId="32119"/>
    <cellStyle name="Standard 3 3 2 2 3 3 4" xfId="45610"/>
    <cellStyle name="Standard 3 3 2 2 3 4" xfId="8540"/>
    <cellStyle name="Standard 3 3 2 2 3 4 2" xfId="21991"/>
    <cellStyle name="Standard 3 3 2 2 3 4 3" xfId="35475"/>
    <cellStyle name="Standard 3 3 2 2 3 4 4" xfId="48966"/>
    <cellStyle name="Standard 3 3 2 2 3 5" xfId="11896"/>
    <cellStyle name="Standard 3 3 2 2 3 5 2" xfId="25347"/>
    <cellStyle name="Standard 3 3 2 2 3 5 3" xfId="38831"/>
    <cellStyle name="Standard 3 3 2 2 3 5 4" xfId="52322"/>
    <cellStyle name="Standard 3 3 2 2 3 6" xfId="15278"/>
    <cellStyle name="Standard 3 3 2 2 3 7" xfId="28762"/>
    <cellStyle name="Standard 3 3 2 2 3 8" xfId="42253"/>
    <cellStyle name="Standard 3 3 2 2 4" xfId="2389"/>
    <cellStyle name="Standard 3 3 2 2 4 2" xfId="5751"/>
    <cellStyle name="Standard 3 3 2 2 4 2 2" xfId="19202"/>
    <cellStyle name="Standard 3 3 2 2 4 2 3" xfId="32686"/>
    <cellStyle name="Standard 3 3 2 2 4 2 4" xfId="46177"/>
    <cellStyle name="Standard 3 3 2 2 4 3" xfId="9107"/>
    <cellStyle name="Standard 3 3 2 2 4 3 2" xfId="22558"/>
    <cellStyle name="Standard 3 3 2 2 4 3 3" xfId="36042"/>
    <cellStyle name="Standard 3 3 2 2 4 3 4" xfId="49533"/>
    <cellStyle name="Standard 3 3 2 2 4 4" xfId="12463"/>
    <cellStyle name="Standard 3 3 2 2 4 4 2" xfId="25914"/>
    <cellStyle name="Standard 3 3 2 2 4 4 3" xfId="39398"/>
    <cellStyle name="Standard 3 3 2 2 4 4 4" xfId="52889"/>
    <cellStyle name="Standard 3 3 2 2 4 5" xfId="15845"/>
    <cellStyle name="Standard 3 3 2 2 4 6" xfId="29329"/>
    <cellStyle name="Standard 3 3 2 2 4 7" xfId="42820"/>
    <cellStyle name="Standard 3 3 2 2 5" xfId="3495"/>
    <cellStyle name="Standard 3 3 2 2 5 2" xfId="6856"/>
    <cellStyle name="Standard 3 3 2 2 5 2 2" xfId="20307"/>
    <cellStyle name="Standard 3 3 2 2 5 2 3" xfId="33791"/>
    <cellStyle name="Standard 3 3 2 2 5 2 4" xfId="47282"/>
    <cellStyle name="Standard 3 3 2 2 5 3" xfId="10212"/>
    <cellStyle name="Standard 3 3 2 2 5 3 2" xfId="23663"/>
    <cellStyle name="Standard 3 3 2 2 5 3 3" xfId="37147"/>
    <cellStyle name="Standard 3 3 2 2 5 3 4" xfId="50638"/>
    <cellStyle name="Standard 3 3 2 2 5 4" xfId="13568"/>
    <cellStyle name="Standard 3 3 2 2 5 4 2" xfId="27019"/>
    <cellStyle name="Standard 3 3 2 2 5 4 3" xfId="40503"/>
    <cellStyle name="Standard 3 3 2 2 5 4 4" xfId="53994"/>
    <cellStyle name="Standard 3 3 2 2 5 5" xfId="16950"/>
    <cellStyle name="Standard 3 3 2 2 5 6" xfId="30434"/>
    <cellStyle name="Standard 3 3 2 2 5 7" xfId="43925"/>
    <cellStyle name="Standard 3 3 2 2 6" xfId="4075"/>
    <cellStyle name="Standard 3 3 2 2 6 2" xfId="7432"/>
    <cellStyle name="Standard 3 3 2 2 6 2 2" xfId="20883"/>
    <cellStyle name="Standard 3 3 2 2 6 2 3" xfId="34367"/>
    <cellStyle name="Standard 3 3 2 2 6 2 4" xfId="47858"/>
    <cellStyle name="Standard 3 3 2 2 6 3" xfId="10788"/>
    <cellStyle name="Standard 3 3 2 2 6 3 2" xfId="24239"/>
    <cellStyle name="Standard 3 3 2 2 6 3 3" xfId="37723"/>
    <cellStyle name="Standard 3 3 2 2 6 3 4" xfId="51214"/>
    <cellStyle name="Standard 3 3 2 2 6 4" xfId="14144"/>
    <cellStyle name="Standard 3 3 2 2 6 4 2" xfId="27595"/>
    <cellStyle name="Standard 3 3 2 2 6 4 3" xfId="41079"/>
    <cellStyle name="Standard 3 3 2 2 6 4 4" xfId="54570"/>
    <cellStyle name="Standard 3 3 2 2 6 5" xfId="17526"/>
    <cellStyle name="Standard 3 3 2 2 6 6" xfId="31010"/>
    <cellStyle name="Standard 3 3 2 2 6 7" xfId="44501"/>
    <cellStyle name="Standard 3 3 2 2 7" xfId="4625"/>
    <cellStyle name="Standard 3 3 2 2 7 2" xfId="18076"/>
    <cellStyle name="Standard 3 3 2 2 7 3" xfId="31560"/>
    <cellStyle name="Standard 3 3 2 2 7 4" xfId="45051"/>
    <cellStyle name="Standard 3 3 2 2 8" xfId="7981"/>
    <cellStyle name="Standard 3 3 2 2 8 2" xfId="21432"/>
    <cellStyle name="Standard 3 3 2 2 8 3" xfId="34916"/>
    <cellStyle name="Standard 3 3 2 2 8 4" xfId="48407"/>
    <cellStyle name="Standard 3 3 2 2 9" xfId="11337"/>
    <cellStyle name="Standard 3 3 2 2 9 2" xfId="24788"/>
    <cellStyle name="Standard 3 3 2 2 9 3" xfId="38272"/>
    <cellStyle name="Standard 3 3 2 2 9 4" xfId="51763"/>
    <cellStyle name="Standard 3 3 2 3" xfId="1323"/>
    <cellStyle name="Standard 3 3 2 3 10" xfId="14803"/>
    <cellStyle name="Standard 3 3 2 3 11" xfId="28286"/>
    <cellStyle name="Standard 3 3 2 3 12" xfId="41777"/>
    <cellStyle name="Standard 3 3 2 3 2" xfId="1567"/>
    <cellStyle name="Standard 3 3 2 3 2 10" xfId="28536"/>
    <cellStyle name="Standard 3 3 2 3 2 11" xfId="42027"/>
    <cellStyle name="Standard 3 3 2 3 2 2" xfId="2144"/>
    <cellStyle name="Standard 3 3 2 3 2 2 2" xfId="3285"/>
    <cellStyle name="Standard 3 3 2 3 2 2 2 2" xfId="6646"/>
    <cellStyle name="Standard 3 3 2 3 2 2 2 2 2" xfId="20097"/>
    <cellStyle name="Standard 3 3 2 3 2 2 2 2 3" xfId="33581"/>
    <cellStyle name="Standard 3 3 2 3 2 2 2 2 4" xfId="47072"/>
    <cellStyle name="Standard 3 3 2 3 2 2 2 3" xfId="10002"/>
    <cellStyle name="Standard 3 3 2 3 2 2 2 3 2" xfId="23453"/>
    <cellStyle name="Standard 3 3 2 3 2 2 2 3 3" xfId="36937"/>
    <cellStyle name="Standard 3 3 2 3 2 2 2 3 4" xfId="50428"/>
    <cellStyle name="Standard 3 3 2 3 2 2 2 4" xfId="13358"/>
    <cellStyle name="Standard 3 3 2 3 2 2 2 4 2" xfId="26809"/>
    <cellStyle name="Standard 3 3 2 3 2 2 2 4 3" xfId="40293"/>
    <cellStyle name="Standard 3 3 2 3 2 2 2 4 4" xfId="53784"/>
    <cellStyle name="Standard 3 3 2 3 2 2 2 5" xfId="16740"/>
    <cellStyle name="Standard 3 3 2 3 2 2 2 6" xfId="30224"/>
    <cellStyle name="Standard 3 3 2 3 2 2 2 7" xfId="43715"/>
    <cellStyle name="Standard 3 3 2 3 2 2 3" xfId="5519"/>
    <cellStyle name="Standard 3 3 2 3 2 2 3 2" xfId="18970"/>
    <cellStyle name="Standard 3 3 2 3 2 2 3 3" xfId="32454"/>
    <cellStyle name="Standard 3 3 2 3 2 2 3 4" xfId="45945"/>
    <cellStyle name="Standard 3 3 2 3 2 2 4" xfId="8875"/>
    <cellStyle name="Standard 3 3 2 3 2 2 4 2" xfId="22326"/>
    <cellStyle name="Standard 3 3 2 3 2 2 4 3" xfId="35810"/>
    <cellStyle name="Standard 3 3 2 3 2 2 4 4" xfId="49301"/>
    <cellStyle name="Standard 3 3 2 3 2 2 5" xfId="12231"/>
    <cellStyle name="Standard 3 3 2 3 2 2 5 2" xfId="25682"/>
    <cellStyle name="Standard 3 3 2 3 2 2 5 3" xfId="39166"/>
    <cellStyle name="Standard 3 3 2 3 2 2 5 4" xfId="52657"/>
    <cellStyle name="Standard 3 3 2 3 2 2 6" xfId="15613"/>
    <cellStyle name="Standard 3 3 2 3 2 2 7" xfId="29097"/>
    <cellStyle name="Standard 3 3 2 3 2 2 8" xfId="42588"/>
    <cellStyle name="Standard 3 3 2 3 2 3" xfId="2725"/>
    <cellStyle name="Standard 3 3 2 3 2 3 2" xfId="6086"/>
    <cellStyle name="Standard 3 3 2 3 2 3 2 2" xfId="19537"/>
    <cellStyle name="Standard 3 3 2 3 2 3 2 3" xfId="33021"/>
    <cellStyle name="Standard 3 3 2 3 2 3 2 4" xfId="46512"/>
    <cellStyle name="Standard 3 3 2 3 2 3 3" xfId="9442"/>
    <cellStyle name="Standard 3 3 2 3 2 3 3 2" xfId="22893"/>
    <cellStyle name="Standard 3 3 2 3 2 3 3 3" xfId="36377"/>
    <cellStyle name="Standard 3 3 2 3 2 3 3 4" xfId="49868"/>
    <cellStyle name="Standard 3 3 2 3 2 3 4" xfId="12798"/>
    <cellStyle name="Standard 3 3 2 3 2 3 4 2" xfId="26249"/>
    <cellStyle name="Standard 3 3 2 3 2 3 4 3" xfId="39733"/>
    <cellStyle name="Standard 3 3 2 3 2 3 4 4" xfId="53224"/>
    <cellStyle name="Standard 3 3 2 3 2 3 5" xfId="16180"/>
    <cellStyle name="Standard 3 3 2 3 2 3 6" xfId="29664"/>
    <cellStyle name="Standard 3 3 2 3 2 3 7" xfId="43155"/>
    <cellStyle name="Standard 3 3 2 3 2 4" xfId="3830"/>
    <cellStyle name="Standard 3 3 2 3 2 4 2" xfId="7191"/>
    <cellStyle name="Standard 3 3 2 3 2 4 2 2" xfId="20642"/>
    <cellStyle name="Standard 3 3 2 3 2 4 2 3" xfId="34126"/>
    <cellStyle name="Standard 3 3 2 3 2 4 2 4" xfId="47617"/>
    <cellStyle name="Standard 3 3 2 3 2 4 3" xfId="10547"/>
    <cellStyle name="Standard 3 3 2 3 2 4 3 2" xfId="23998"/>
    <cellStyle name="Standard 3 3 2 3 2 4 3 3" xfId="37482"/>
    <cellStyle name="Standard 3 3 2 3 2 4 3 4" xfId="50973"/>
    <cellStyle name="Standard 3 3 2 3 2 4 4" xfId="13903"/>
    <cellStyle name="Standard 3 3 2 3 2 4 4 2" xfId="27354"/>
    <cellStyle name="Standard 3 3 2 3 2 4 4 3" xfId="40838"/>
    <cellStyle name="Standard 3 3 2 3 2 4 4 4" xfId="54329"/>
    <cellStyle name="Standard 3 3 2 3 2 4 5" xfId="17285"/>
    <cellStyle name="Standard 3 3 2 3 2 4 6" xfId="30769"/>
    <cellStyle name="Standard 3 3 2 3 2 4 7" xfId="44260"/>
    <cellStyle name="Standard 3 3 2 3 2 5" xfId="4410"/>
    <cellStyle name="Standard 3 3 2 3 2 5 2" xfId="7767"/>
    <cellStyle name="Standard 3 3 2 3 2 5 2 2" xfId="21218"/>
    <cellStyle name="Standard 3 3 2 3 2 5 2 3" xfId="34702"/>
    <cellStyle name="Standard 3 3 2 3 2 5 2 4" xfId="48193"/>
    <cellStyle name="Standard 3 3 2 3 2 5 3" xfId="11123"/>
    <cellStyle name="Standard 3 3 2 3 2 5 3 2" xfId="24574"/>
    <cellStyle name="Standard 3 3 2 3 2 5 3 3" xfId="38058"/>
    <cellStyle name="Standard 3 3 2 3 2 5 3 4" xfId="51549"/>
    <cellStyle name="Standard 3 3 2 3 2 5 4" xfId="14479"/>
    <cellStyle name="Standard 3 3 2 3 2 5 4 2" xfId="27930"/>
    <cellStyle name="Standard 3 3 2 3 2 5 4 3" xfId="41414"/>
    <cellStyle name="Standard 3 3 2 3 2 5 4 4" xfId="54905"/>
    <cellStyle name="Standard 3 3 2 3 2 5 5" xfId="17861"/>
    <cellStyle name="Standard 3 3 2 3 2 5 6" xfId="31345"/>
    <cellStyle name="Standard 3 3 2 3 2 5 7" xfId="44836"/>
    <cellStyle name="Standard 3 3 2 3 2 6" xfId="4960"/>
    <cellStyle name="Standard 3 3 2 3 2 6 2" xfId="18411"/>
    <cellStyle name="Standard 3 3 2 3 2 6 3" xfId="31895"/>
    <cellStyle name="Standard 3 3 2 3 2 6 4" xfId="45386"/>
    <cellStyle name="Standard 3 3 2 3 2 7" xfId="8316"/>
    <cellStyle name="Standard 3 3 2 3 2 7 2" xfId="21767"/>
    <cellStyle name="Standard 3 3 2 3 2 7 3" xfId="35251"/>
    <cellStyle name="Standard 3 3 2 3 2 7 4" xfId="48742"/>
    <cellStyle name="Standard 3 3 2 3 2 8" xfId="11672"/>
    <cellStyle name="Standard 3 3 2 3 2 8 2" xfId="25123"/>
    <cellStyle name="Standard 3 3 2 3 2 8 3" xfId="38607"/>
    <cellStyle name="Standard 3 3 2 3 2 8 4" xfId="52098"/>
    <cellStyle name="Standard 3 3 2 3 2 9" xfId="15053"/>
    <cellStyle name="Standard 3 3 2 3 3" xfId="1895"/>
    <cellStyle name="Standard 3 3 2 3 3 2" xfId="3035"/>
    <cellStyle name="Standard 3 3 2 3 3 2 2" xfId="6396"/>
    <cellStyle name="Standard 3 3 2 3 3 2 2 2" xfId="19847"/>
    <cellStyle name="Standard 3 3 2 3 3 2 2 3" xfId="33331"/>
    <cellStyle name="Standard 3 3 2 3 3 2 2 4" xfId="46822"/>
    <cellStyle name="Standard 3 3 2 3 3 2 3" xfId="9752"/>
    <cellStyle name="Standard 3 3 2 3 3 2 3 2" xfId="23203"/>
    <cellStyle name="Standard 3 3 2 3 3 2 3 3" xfId="36687"/>
    <cellStyle name="Standard 3 3 2 3 3 2 3 4" xfId="50178"/>
    <cellStyle name="Standard 3 3 2 3 3 2 4" xfId="13108"/>
    <cellStyle name="Standard 3 3 2 3 3 2 4 2" xfId="26559"/>
    <cellStyle name="Standard 3 3 2 3 3 2 4 3" xfId="40043"/>
    <cellStyle name="Standard 3 3 2 3 3 2 4 4" xfId="53534"/>
    <cellStyle name="Standard 3 3 2 3 3 2 5" xfId="16490"/>
    <cellStyle name="Standard 3 3 2 3 3 2 6" xfId="29974"/>
    <cellStyle name="Standard 3 3 2 3 3 2 7" xfId="43465"/>
    <cellStyle name="Standard 3 3 2 3 3 3" xfId="5269"/>
    <cellStyle name="Standard 3 3 2 3 3 3 2" xfId="18720"/>
    <cellStyle name="Standard 3 3 2 3 3 3 3" xfId="32204"/>
    <cellStyle name="Standard 3 3 2 3 3 3 4" xfId="45695"/>
    <cellStyle name="Standard 3 3 2 3 3 4" xfId="8625"/>
    <cellStyle name="Standard 3 3 2 3 3 4 2" xfId="22076"/>
    <cellStyle name="Standard 3 3 2 3 3 4 3" xfId="35560"/>
    <cellStyle name="Standard 3 3 2 3 3 4 4" xfId="49051"/>
    <cellStyle name="Standard 3 3 2 3 3 5" xfId="11981"/>
    <cellStyle name="Standard 3 3 2 3 3 5 2" xfId="25432"/>
    <cellStyle name="Standard 3 3 2 3 3 5 3" xfId="38916"/>
    <cellStyle name="Standard 3 3 2 3 3 5 4" xfId="52407"/>
    <cellStyle name="Standard 3 3 2 3 3 6" xfId="15363"/>
    <cellStyle name="Standard 3 3 2 3 3 7" xfId="28847"/>
    <cellStyle name="Standard 3 3 2 3 3 8" xfId="42338"/>
    <cellStyle name="Standard 3 3 2 3 4" xfId="2474"/>
    <cellStyle name="Standard 3 3 2 3 4 2" xfId="5836"/>
    <cellStyle name="Standard 3 3 2 3 4 2 2" xfId="19287"/>
    <cellStyle name="Standard 3 3 2 3 4 2 3" xfId="32771"/>
    <cellStyle name="Standard 3 3 2 3 4 2 4" xfId="46262"/>
    <cellStyle name="Standard 3 3 2 3 4 3" xfId="9192"/>
    <cellStyle name="Standard 3 3 2 3 4 3 2" xfId="22643"/>
    <cellStyle name="Standard 3 3 2 3 4 3 3" xfId="36127"/>
    <cellStyle name="Standard 3 3 2 3 4 3 4" xfId="49618"/>
    <cellStyle name="Standard 3 3 2 3 4 4" xfId="12548"/>
    <cellStyle name="Standard 3 3 2 3 4 4 2" xfId="25999"/>
    <cellStyle name="Standard 3 3 2 3 4 4 3" xfId="39483"/>
    <cellStyle name="Standard 3 3 2 3 4 4 4" xfId="52974"/>
    <cellStyle name="Standard 3 3 2 3 4 5" xfId="15930"/>
    <cellStyle name="Standard 3 3 2 3 4 6" xfId="29414"/>
    <cellStyle name="Standard 3 3 2 3 4 7" xfId="42905"/>
    <cellStyle name="Standard 3 3 2 3 5" xfId="3580"/>
    <cellStyle name="Standard 3 3 2 3 5 2" xfId="6941"/>
    <cellStyle name="Standard 3 3 2 3 5 2 2" xfId="20392"/>
    <cellStyle name="Standard 3 3 2 3 5 2 3" xfId="33876"/>
    <cellStyle name="Standard 3 3 2 3 5 2 4" xfId="47367"/>
    <cellStyle name="Standard 3 3 2 3 5 3" xfId="10297"/>
    <cellStyle name="Standard 3 3 2 3 5 3 2" xfId="23748"/>
    <cellStyle name="Standard 3 3 2 3 5 3 3" xfId="37232"/>
    <cellStyle name="Standard 3 3 2 3 5 3 4" xfId="50723"/>
    <cellStyle name="Standard 3 3 2 3 5 4" xfId="13653"/>
    <cellStyle name="Standard 3 3 2 3 5 4 2" xfId="27104"/>
    <cellStyle name="Standard 3 3 2 3 5 4 3" xfId="40588"/>
    <cellStyle name="Standard 3 3 2 3 5 4 4" xfId="54079"/>
    <cellStyle name="Standard 3 3 2 3 5 5" xfId="17035"/>
    <cellStyle name="Standard 3 3 2 3 5 6" xfId="30519"/>
    <cellStyle name="Standard 3 3 2 3 5 7" xfId="44010"/>
    <cellStyle name="Standard 3 3 2 3 6" xfId="4160"/>
    <cellStyle name="Standard 3 3 2 3 6 2" xfId="7517"/>
    <cellStyle name="Standard 3 3 2 3 6 2 2" xfId="20968"/>
    <cellStyle name="Standard 3 3 2 3 6 2 3" xfId="34452"/>
    <cellStyle name="Standard 3 3 2 3 6 2 4" xfId="47943"/>
    <cellStyle name="Standard 3 3 2 3 6 3" xfId="10873"/>
    <cellStyle name="Standard 3 3 2 3 6 3 2" xfId="24324"/>
    <cellStyle name="Standard 3 3 2 3 6 3 3" xfId="37808"/>
    <cellStyle name="Standard 3 3 2 3 6 3 4" xfId="51299"/>
    <cellStyle name="Standard 3 3 2 3 6 4" xfId="14229"/>
    <cellStyle name="Standard 3 3 2 3 6 4 2" xfId="27680"/>
    <cellStyle name="Standard 3 3 2 3 6 4 3" xfId="41164"/>
    <cellStyle name="Standard 3 3 2 3 6 4 4" xfId="54655"/>
    <cellStyle name="Standard 3 3 2 3 6 5" xfId="17611"/>
    <cellStyle name="Standard 3 3 2 3 6 6" xfId="31095"/>
    <cellStyle name="Standard 3 3 2 3 6 7" xfId="44586"/>
    <cellStyle name="Standard 3 3 2 3 7" xfId="4710"/>
    <cellStyle name="Standard 3 3 2 3 7 2" xfId="18161"/>
    <cellStyle name="Standard 3 3 2 3 7 3" xfId="31645"/>
    <cellStyle name="Standard 3 3 2 3 7 4" xfId="45136"/>
    <cellStyle name="Standard 3 3 2 3 8" xfId="8066"/>
    <cellStyle name="Standard 3 3 2 3 8 2" xfId="21517"/>
    <cellStyle name="Standard 3 3 2 3 8 3" xfId="35001"/>
    <cellStyle name="Standard 3 3 2 3 8 4" xfId="48492"/>
    <cellStyle name="Standard 3 3 2 3 9" xfId="11422"/>
    <cellStyle name="Standard 3 3 2 3 9 2" xfId="24873"/>
    <cellStyle name="Standard 3 3 2 3 9 3" xfId="38357"/>
    <cellStyle name="Standard 3 3 2 3 9 4" xfId="51848"/>
    <cellStyle name="Standard 3 3 2 4" xfId="1385"/>
    <cellStyle name="Standard 3 3 2 4 10" xfId="28350"/>
    <cellStyle name="Standard 3 3 2 4 11" xfId="41841"/>
    <cellStyle name="Standard 3 3 2 4 2" xfId="1959"/>
    <cellStyle name="Standard 3 3 2 4 2 2" xfId="3099"/>
    <cellStyle name="Standard 3 3 2 4 2 2 2" xfId="6460"/>
    <cellStyle name="Standard 3 3 2 4 2 2 2 2" xfId="19911"/>
    <cellStyle name="Standard 3 3 2 4 2 2 2 3" xfId="33395"/>
    <cellStyle name="Standard 3 3 2 4 2 2 2 4" xfId="46886"/>
    <cellStyle name="Standard 3 3 2 4 2 2 3" xfId="9816"/>
    <cellStyle name="Standard 3 3 2 4 2 2 3 2" xfId="23267"/>
    <cellStyle name="Standard 3 3 2 4 2 2 3 3" xfId="36751"/>
    <cellStyle name="Standard 3 3 2 4 2 2 3 4" xfId="50242"/>
    <cellStyle name="Standard 3 3 2 4 2 2 4" xfId="13172"/>
    <cellStyle name="Standard 3 3 2 4 2 2 4 2" xfId="26623"/>
    <cellStyle name="Standard 3 3 2 4 2 2 4 3" xfId="40107"/>
    <cellStyle name="Standard 3 3 2 4 2 2 4 4" xfId="53598"/>
    <cellStyle name="Standard 3 3 2 4 2 2 5" xfId="16554"/>
    <cellStyle name="Standard 3 3 2 4 2 2 6" xfId="30038"/>
    <cellStyle name="Standard 3 3 2 4 2 2 7" xfId="43529"/>
    <cellStyle name="Standard 3 3 2 4 2 3" xfId="5333"/>
    <cellStyle name="Standard 3 3 2 4 2 3 2" xfId="18784"/>
    <cellStyle name="Standard 3 3 2 4 2 3 3" xfId="32268"/>
    <cellStyle name="Standard 3 3 2 4 2 3 4" xfId="45759"/>
    <cellStyle name="Standard 3 3 2 4 2 4" xfId="8689"/>
    <cellStyle name="Standard 3 3 2 4 2 4 2" xfId="22140"/>
    <cellStyle name="Standard 3 3 2 4 2 4 3" xfId="35624"/>
    <cellStyle name="Standard 3 3 2 4 2 4 4" xfId="49115"/>
    <cellStyle name="Standard 3 3 2 4 2 5" xfId="12045"/>
    <cellStyle name="Standard 3 3 2 4 2 5 2" xfId="25496"/>
    <cellStyle name="Standard 3 3 2 4 2 5 3" xfId="38980"/>
    <cellStyle name="Standard 3 3 2 4 2 5 4" xfId="52471"/>
    <cellStyle name="Standard 3 3 2 4 2 6" xfId="15427"/>
    <cellStyle name="Standard 3 3 2 4 2 7" xfId="28911"/>
    <cellStyle name="Standard 3 3 2 4 2 8" xfId="42402"/>
    <cellStyle name="Standard 3 3 2 4 3" xfId="2539"/>
    <cellStyle name="Standard 3 3 2 4 3 2" xfId="5900"/>
    <cellStyle name="Standard 3 3 2 4 3 2 2" xfId="19351"/>
    <cellStyle name="Standard 3 3 2 4 3 2 3" xfId="32835"/>
    <cellStyle name="Standard 3 3 2 4 3 2 4" xfId="46326"/>
    <cellStyle name="Standard 3 3 2 4 3 3" xfId="9256"/>
    <cellStyle name="Standard 3 3 2 4 3 3 2" xfId="22707"/>
    <cellStyle name="Standard 3 3 2 4 3 3 3" xfId="36191"/>
    <cellStyle name="Standard 3 3 2 4 3 3 4" xfId="49682"/>
    <cellStyle name="Standard 3 3 2 4 3 4" xfId="12612"/>
    <cellStyle name="Standard 3 3 2 4 3 4 2" xfId="26063"/>
    <cellStyle name="Standard 3 3 2 4 3 4 3" xfId="39547"/>
    <cellStyle name="Standard 3 3 2 4 3 4 4" xfId="53038"/>
    <cellStyle name="Standard 3 3 2 4 3 5" xfId="15994"/>
    <cellStyle name="Standard 3 3 2 4 3 6" xfId="29478"/>
    <cellStyle name="Standard 3 3 2 4 3 7" xfId="42969"/>
    <cellStyle name="Standard 3 3 2 4 4" xfId="3644"/>
    <cellStyle name="Standard 3 3 2 4 4 2" xfId="7005"/>
    <cellStyle name="Standard 3 3 2 4 4 2 2" xfId="20456"/>
    <cellStyle name="Standard 3 3 2 4 4 2 3" xfId="33940"/>
    <cellStyle name="Standard 3 3 2 4 4 2 4" xfId="47431"/>
    <cellStyle name="Standard 3 3 2 4 4 3" xfId="10361"/>
    <cellStyle name="Standard 3 3 2 4 4 3 2" xfId="23812"/>
    <cellStyle name="Standard 3 3 2 4 4 3 3" xfId="37296"/>
    <cellStyle name="Standard 3 3 2 4 4 3 4" xfId="50787"/>
    <cellStyle name="Standard 3 3 2 4 4 4" xfId="13717"/>
    <cellStyle name="Standard 3 3 2 4 4 4 2" xfId="27168"/>
    <cellStyle name="Standard 3 3 2 4 4 4 3" xfId="40652"/>
    <cellStyle name="Standard 3 3 2 4 4 4 4" xfId="54143"/>
    <cellStyle name="Standard 3 3 2 4 4 5" xfId="17099"/>
    <cellStyle name="Standard 3 3 2 4 4 6" xfId="30583"/>
    <cellStyle name="Standard 3 3 2 4 4 7" xfId="44074"/>
    <cellStyle name="Standard 3 3 2 4 5" xfId="4224"/>
    <cellStyle name="Standard 3 3 2 4 5 2" xfId="7581"/>
    <cellStyle name="Standard 3 3 2 4 5 2 2" xfId="21032"/>
    <cellStyle name="Standard 3 3 2 4 5 2 3" xfId="34516"/>
    <cellStyle name="Standard 3 3 2 4 5 2 4" xfId="48007"/>
    <cellStyle name="Standard 3 3 2 4 5 3" xfId="10937"/>
    <cellStyle name="Standard 3 3 2 4 5 3 2" xfId="24388"/>
    <cellStyle name="Standard 3 3 2 4 5 3 3" xfId="37872"/>
    <cellStyle name="Standard 3 3 2 4 5 3 4" xfId="51363"/>
    <cellStyle name="Standard 3 3 2 4 5 4" xfId="14293"/>
    <cellStyle name="Standard 3 3 2 4 5 4 2" xfId="27744"/>
    <cellStyle name="Standard 3 3 2 4 5 4 3" xfId="41228"/>
    <cellStyle name="Standard 3 3 2 4 5 4 4" xfId="54719"/>
    <cellStyle name="Standard 3 3 2 4 5 5" xfId="17675"/>
    <cellStyle name="Standard 3 3 2 4 5 6" xfId="31159"/>
    <cellStyle name="Standard 3 3 2 4 5 7" xfId="44650"/>
    <cellStyle name="Standard 3 3 2 4 6" xfId="4774"/>
    <cellStyle name="Standard 3 3 2 4 6 2" xfId="18225"/>
    <cellStyle name="Standard 3 3 2 4 6 3" xfId="31709"/>
    <cellStyle name="Standard 3 3 2 4 6 4" xfId="45200"/>
    <cellStyle name="Standard 3 3 2 4 7" xfId="8130"/>
    <cellStyle name="Standard 3 3 2 4 7 2" xfId="21581"/>
    <cellStyle name="Standard 3 3 2 4 7 3" xfId="35065"/>
    <cellStyle name="Standard 3 3 2 4 7 4" xfId="48556"/>
    <cellStyle name="Standard 3 3 2 4 8" xfId="11486"/>
    <cellStyle name="Standard 3 3 2 4 8 2" xfId="24937"/>
    <cellStyle name="Standard 3 3 2 4 8 3" xfId="38421"/>
    <cellStyle name="Standard 3 3 2 4 8 4" xfId="51912"/>
    <cellStyle name="Standard 3 3 2 4 9" xfId="14867"/>
    <cellStyle name="Standard 3 3 2 5" xfId="1710"/>
    <cellStyle name="Standard 3 3 2 5 2" xfId="2849"/>
    <cellStyle name="Standard 3 3 2 5 2 2" xfId="6210"/>
    <cellStyle name="Standard 3 3 2 5 2 2 2" xfId="19661"/>
    <cellStyle name="Standard 3 3 2 5 2 2 3" xfId="33145"/>
    <cellStyle name="Standard 3 3 2 5 2 2 4" xfId="46636"/>
    <cellStyle name="Standard 3 3 2 5 2 3" xfId="9566"/>
    <cellStyle name="Standard 3 3 2 5 2 3 2" xfId="23017"/>
    <cellStyle name="Standard 3 3 2 5 2 3 3" xfId="36501"/>
    <cellStyle name="Standard 3 3 2 5 2 3 4" xfId="49992"/>
    <cellStyle name="Standard 3 3 2 5 2 4" xfId="12922"/>
    <cellStyle name="Standard 3 3 2 5 2 4 2" xfId="26373"/>
    <cellStyle name="Standard 3 3 2 5 2 4 3" xfId="39857"/>
    <cellStyle name="Standard 3 3 2 5 2 4 4" xfId="53348"/>
    <cellStyle name="Standard 3 3 2 5 2 5" xfId="16304"/>
    <cellStyle name="Standard 3 3 2 5 2 6" xfId="29788"/>
    <cellStyle name="Standard 3 3 2 5 2 7" xfId="43279"/>
    <cellStyle name="Standard 3 3 2 5 3" xfId="5083"/>
    <cellStyle name="Standard 3 3 2 5 3 2" xfId="18534"/>
    <cellStyle name="Standard 3 3 2 5 3 3" xfId="32018"/>
    <cellStyle name="Standard 3 3 2 5 3 4" xfId="45509"/>
    <cellStyle name="Standard 3 3 2 5 4" xfId="8439"/>
    <cellStyle name="Standard 3 3 2 5 4 2" xfId="21890"/>
    <cellStyle name="Standard 3 3 2 5 4 3" xfId="35374"/>
    <cellStyle name="Standard 3 3 2 5 4 4" xfId="48865"/>
    <cellStyle name="Standard 3 3 2 5 5" xfId="11795"/>
    <cellStyle name="Standard 3 3 2 5 5 2" xfId="25246"/>
    <cellStyle name="Standard 3 3 2 5 5 3" xfId="38730"/>
    <cellStyle name="Standard 3 3 2 5 5 4" xfId="52221"/>
    <cellStyle name="Standard 3 3 2 5 6" xfId="15177"/>
    <cellStyle name="Standard 3 3 2 5 7" xfId="28661"/>
    <cellStyle name="Standard 3 3 2 5 8" xfId="42152"/>
    <cellStyle name="Standard 3 3 2 6" xfId="2286"/>
    <cellStyle name="Standard 3 3 2 6 2" xfId="5649"/>
    <cellStyle name="Standard 3 3 2 6 2 2" xfId="19100"/>
    <cellStyle name="Standard 3 3 2 6 2 3" xfId="32584"/>
    <cellStyle name="Standard 3 3 2 6 2 4" xfId="46075"/>
    <cellStyle name="Standard 3 3 2 6 3" xfId="9005"/>
    <cellStyle name="Standard 3 3 2 6 3 2" xfId="22456"/>
    <cellStyle name="Standard 3 3 2 6 3 3" xfId="35940"/>
    <cellStyle name="Standard 3 3 2 6 3 4" xfId="49431"/>
    <cellStyle name="Standard 3 3 2 6 4" xfId="12361"/>
    <cellStyle name="Standard 3 3 2 6 4 2" xfId="25812"/>
    <cellStyle name="Standard 3 3 2 6 4 3" xfId="39296"/>
    <cellStyle name="Standard 3 3 2 6 4 4" xfId="52787"/>
    <cellStyle name="Standard 3 3 2 6 5" xfId="15743"/>
    <cellStyle name="Standard 3 3 2 6 6" xfId="29227"/>
    <cellStyle name="Standard 3 3 2 6 7" xfId="42718"/>
    <cellStyle name="Standard 3 3 2 7" xfId="3393"/>
    <cellStyle name="Standard 3 3 2 7 2" xfId="6754"/>
    <cellStyle name="Standard 3 3 2 7 2 2" xfId="20205"/>
    <cellStyle name="Standard 3 3 2 7 2 3" xfId="33689"/>
    <cellStyle name="Standard 3 3 2 7 2 4" xfId="47180"/>
    <cellStyle name="Standard 3 3 2 7 3" xfId="10110"/>
    <cellStyle name="Standard 3 3 2 7 3 2" xfId="23561"/>
    <cellStyle name="Standard 3 3 2 7 3 3" xfId="37045"/>
    <cellStyle name="Standard 3 3 2 7 3 4" xfId="50536"/>
    <cellStyle name="Standard 3 3 2 7 4" xfId="13466"/>
    <cellStyle name="Standard 3 3 2 7 4 2" xfId="26917"/>
    <cellStyle name="Standard 3 3 2 7 4 3" xfId="40401"/>
    <cellStyle name="Standard 3 3 2 7 4 4" xfId="53892"/>
    <cellStyle name="Standard 3 3 2 7 5" xfId="16848"/>
    <cellStyle name="Standard 3 3 2 7 6" xfId="30332"/>
    <cellStyle name="Standard 3 3 2 7 7" xfId="43823"/>
    <cellStyle name="Standard 3 3 2 8" xfId="3973"/>
    <cellStyle name="Standard 3 3 2 8 2" xfId="7330"/>
    <cellStyle name="Standard 3 3 2 8 2 2" xfId="20781"/>
    <cellStyle name="Standard 3 3 2 8 2 3" xfId="34265"/>
    <cellStyle name="Standard 3 3 2 8 2 4" xfId="47756"/>
    <cellStyle name="Standard 3 3 2 8 3" xfId="10686"/>
    <cellStyle name="Standard 3 3 2 8 3 2" xfId="24137"/>
    <cellStyle name="Standard 3 3 2 8 3 3" xfId="37621"/>
    <cellStyle name="Standard 3 3 2 8 3 4" xfId="51112"/>
    <cellStyle name="Standard 3 3 2 8 4" xfId="14042"/>
    <cellStyle name="Standard 3 3 2 8 4 2" xfId="27493"/>
    <cellStyle name="Standard 3 3 2 8 4 3" xfId="40977"/>
    <cellStyle name="Standard 3 3 2 8 4 4" xfId="54468"/>
    <cellStyle name="Standard 3 3 2 8 5" xfId="17424"/>
    <cellStyle name="Standard 3 3 2 8 6" xfId="30908"/>
    <cellStyle name="Standard 3 3 2 8 7" xfId="44399"/>
    <cellStyle name="Standard 3 3 2 9" xfId="4523"/>
    <cellStyle name="Standard 3 3 2 9 2" xfId="17974"/>
    <cellStyle name="Standard 3 3 2 9 3" xfId="31458"/>
    <cellStyle name="Standard 3 3 2 9 4" xfId="44949"/>
    <cellStyle name="Standard 3 4" xfId="365"/>
    <cellStyle name="Standard 3 4 2" xfId="497"/>
    <cellStyle name="Standard 3 4 3" xfId="689"/>
    <cellStyle name="Standard 3 5" xfId="451"/>
    <cellStyle name="Standard 3 6" xfId="802"/>
    <cellStyle name="Standard 3 6 10" xfId="11198"/>
    <cellStyle name="Standard 3 6 10 2" xfId="24649"/>
    <cellStyle name="Standard 3 6 10 3" xfId="38133"/>
    <cellStyle name="Standard 3 6 10 4" xfId="51624"/>
    <cellStyle name="Standard 3 6 11" xfId="14579"/>
    <cellStyle name="Standard 3 6 12" xfId="28049"/>
    <cellStyle name="Standard 3 6 13" xfId="41516"/>
    <cellStyle name="Standard 3 6 2" xfId="1219"/>
    <cellStyle name="Standard 3 6 2 10" xfId="14683"/>
    <cellStyle name="Standard 3 6 2 11" xfId="28166"/>
    <cellStyle name="Standard 3 6 2 12" xfId="41657"/>
    <cellStyle name="Standard 3 6 2 2" xfId="1451"/>
    <cellStyle name="Standard 3 6 2 2 10" xfId="28416"/>
    <cellStyle name="Standard 3 6 2 2 11" xfId="41907"/>
    <cellStyle name="Standard 3 6 2 2 2" xfId="2025"/>
    <cellStyle name="Standard 3 6 2 2 2 2" xfId="3165"/>
    <cellStyle name="Standard 3 6 2 2 2 2 2" xfId="6526"/>
    <cellStyle name="Standard 3 6 2 2 2 2 2 2" xfId="19977"/>
    <cellStyle name="Standard 3 6 2 2 2 2 2 3" xfId="33461"/>
    <cellStyle name="Standard 3 6 2 2 2 2 2 4" xfId="46952"/>
    <cellStyle name="Standard 3 6 2 2 2 2 3" xfId="9882"/>
    <cellStyle name="Standard 3 6 2 2 2 2 3 2" xfId="23333"/>
    <cellStyle name="Standard 3 6 2 2 2 2 3 3" xfId="36817"/>
    <cellStyle name="Standard 3 6 2 2 2 2 3 4" xfId="50308"/>
    <cellStyle name="Standard 3 6 2 2 2 2 4" xfId="13238"/>
    <cellStyle name="Standard 3 6 2 2 2 2 4 2" xfId="26689"/>
    <cellStyle name="Standard 3 6 2 2 2 2 4 3" xfId="40173"/>
    <cellStyle name="Standard 3 6 2 2 2 2 4 4" xfId="53664"/>
    <cellStyle name="Standard 3 6 2 2 2 2 5" xfId="16620"/>
    <cellStyle name="Standard 3 6 2 2 2 2 6" xfId="30104"/>
    <cellStyle name="Standard 3 6 2 2 2 2 7" xfId="43595"/>
    <cellStyle name="Standard 3 6 2 2 2 3" xfId="5399"/>
    <cellStyle name="Standard 3 6 2 2 2 3 2" xfId="18850"/>
    <cellStyle name="Standard 3 6 2 2 2 3 3" xfId="32334"/>
    <cellStyle name="Standard 3 6 2 2 2 3 4" xfId="45825"/>
    <cellStyle name="Standard 3 6 2 2 2 4" xfId="8755"/>
    <cellStyle name="Standard 3 6 2 2 2 4 2" xfId="22206"/>
    <cellStyle name="Standard 3 6 2 2 2 4 3" xfId="35690"/>
    <cellStyle name="Standard 3 6 2 2 2 4 4" xfId="49181"/>
    <cellStyle name="Standard 3 6 2 2 2 5" xfId="12111"/>
    <cellStyle name="Standard 3 6 2 2 2 5 2" xfId="25562"/>
    <cellStyle name="Standard 3 6 2 2 2 5 3" xfId="39046"/>
    <cellStyle name="Standard 3 6 2 2 2 5 4" xfId="52537"/>
    <cellStyle name="Standard 3 6 2 2 2 6" xfId="15493"/>
    <cellStyle name="Standard 3 6 2 2 2 7" xfId="28977"/>
    <cellStyle name="Standard 3 6 2 2 2 8" xfId="42468"/>
    <cellStyle name="Standard 3 6 2 2 3" xfId="2605"/>
    <cellStyle name="Standard 3 6 2 2 3 2" xfId="5966"/>
    <cellStyle name="Standard 3 6 2 2 3 2 2" xfId="19417"/>
    <cellStyle name="Standard 3 6 2 2 3 2 3" xfId="32901"/>
    <cellStyle name="Standard 3 6 2 2 3 2 4" xfId="46392"/>
    <cellStyle name="Standard 3 6 2 2 3 3" xfId="9322"/>
    <cellStyle name="Standard 3 6 2 2 3 3 2" xfId="22773"/>
    <cellStyle name="Standard 3 6 2 2 3 3 3" xfId="36257"/>
    <cellStyle name="Standard 3 6 2 2 3 3 4" xfId="49748"/>
    <cellStyle name="Standard 3 6 2 2 3 4" xfId="12678"/>
    <cellStyle name="Standard 3 6 2 2 3 4 2" xfId="26129"/>
    <cellStyle name="Standard 3 6 2 2 3 4 3" xfId="39613"/>
    <cellStyle name="Standard 3 6 2 2 3 4 4" xfId="53104"/>
    <cellStyle name="Standard 3 6 2 2 3 5" xfId="16060"/>
    <cellStyle name="Standard 3 6 2 2 3 6" xfId="29544"/>
    <cellStyle name="Standard 3 6 2 2 3 7" xfId="43035"/>
    <cellStyle name="Standard 3 6 2 2 4" xfId="3710"/>
    <cellStyle name="Standard 3 6 2 2 4 2" xfId="7071"/>
    <cellStyle name="Standard 3 6 2 2 4 2 2" xfId="20522"/>
    <cellStyle name="Standard 3 6 2 2 4 2 3" xfId="34006"/>
    <cellStyle name="Standard 3 6 2 2 4 2 4" xfId="47497"/>
    <cellStyle name="Standard 3 6 2 2 4 3" xfId="10427"/>
    <cellStyle name="Standard 3 6 2 2 4 3 2" xfId="23878"/>
    <cellStyle name="Standard 3 6 2 2 4 3 3" xfId="37362"/>
    <cellStyle name="Standard 3 6 2 2 4 3 4" xfId="50853"/>
    <cellStyle name="Standard 3 6 2 2 4 4" xfId="13783"/>
    <cellStyle name="Standard 3 6 2 2 4 4 2" xfId="27234"/>
    <cellStyle name="Standard 3 6 2 2 4 4 3" xfId="40718"/>
    <cellStyle name="Standard 3 6 2 2 4 4 4" xfId="54209"/>
    <cellStyle name="Standard 3 6 2 2 4 5" xfId="17165"/>
    <cellStyle name="Standard 3 6 2 2 4 6" xfId="30649"/>
    <cellStyle name="Standard 3 6 2 2 4 7" xfId="44140"/>
    <cellStyle name="Standard 3 6 2 2 5" xfId="4290"/>
    <cellStyle name="Standard 3 6 2 2 5 2" xfId="7647"/>
    <cellStyle name="Standard 3 6 2 2 5 2 2" xfId="21098"/>
    <cellStyle name="Standard 3 6 2 2 5 2 3" xfId="34582"/>
    <cellStyle name="Standard 3 6 2 2 5 2 4" xfId="48073"/>
    <cellStyle name="Standard 3 6 2 2 5 3" xfId="11003"/>
    <cellStyle name="Standard 3 6 2 2 5 3 2" xfId="24454"/>
    <cellStyle name="Standard 3 6 2 2 5 3 3" xfId="37938"/>
    <cellStyle name="Standard 3 6 2 2 5 3 4" xfId="51429"/>
    <cellStyle name="Standard 3 6 2 2 5 4" xfId="14359"/>
    <cellStyle name="Standard 3 6 2 2 5 4 2" xfId="27810"/>
    <cellStyle name="Standard 3 6 2 2 5 4 3" xfId="41294"/>
    <cellStyle name="Standard 3 6 2 2 5 4 4" xfId="54785"/>
    <cellStyle name="Standard 3 6 2 2 5 5" xfId="17741"/>
    <cellStyle name="Standard 3 6 2 2 5 6" xfId="31225"/>
    <cellStyle name="Standard 3 6 2 2 5 7" xfId="44716"/>
    <cellStyle name="Standard 3 6 2 2 6" xfId="4840"/>
    <cellStyle name="Standard 3 6 2 2 6 2" xfId="18291"/>
    <cellStyle name="Standard 3 6 2 2 6 3" xfId="31775"/>
    <cellStyle name="Standard 3 6 2 2 6 4" xfId="45266"/>
    <cellStyle name="Standard 3 6 2 2 7" xfId="8196"/>
    <cellStyle name="Standard 3 6 2 2 7 2" xfId="21647"/>
    <cellStyle name="Standard 3 6 2 2 7 3" xfId="35131"/>
    <cellStyle name="Standard 3 6 2 2 7 4" xfId="48622"/>
    <cellStyle name="Standard 3 6 2 2 8" xfId="11552"/>
    <cellStyle name="Standard 3 6 2 2 8 2" xfId="25003"/>
    <cellStyle name="Standard 3 6 2 2 8 3" xfId="38487"/>
    <cellStyle name="Standard 3 6 2 2 8 4" xfId="51978"/>
    <cellStyle name="Standard 3 6 2 2 9" xfId="14933"/>
    <cellStyle name="Standard 3 6 2 3" xfId="1776"/>
    <cellStyle name="Standard 3 6 2 3 2" xfId="2915"/>
    <cellStyle name="Standard 3 6 2 3 2 2" xfId="6276"/>
    <cellStyle name="Standard 3 6 2 3 2 2 2" xfId="19727"/>
    <cellStyle name="Standard 3 6 2 3 2 2 3" xfId="33211"/>
    <cellStyle name="Standard 3 6 2 3 2 2 4" xfId="46702"/>
    <cellStyle name="Standard 3 6 2 3 2 3" xfId="9632"/>
    <cellStyle name="Standard 3 6 2 3 2 3 2" xfId="23083"/>
    <cellStyle name="Standard 3 6 2 3 2 3 3" xfId="36567"/>
    <cellStyle name="Standard 3 6 2 3 2 3 4" xfId="50058"/>
    <cellStyle name="Standard 3 6 2 3 2 4" xfId="12988"/>
    <cellStyle name="Standard 3 6 2 3 2 4 2" xfId="26439"/>
    <cellStyle name="Standard 3 6 2 3 2 4 3" xfId="39923"/>
    <cellStyle name="Standard 3 6 2 3 2 4 4" xfId="53414"/>
    <cellStyle name="Standard 3 6 2 3 2 5" xfId="16370"/>
    <cellStyle name="Standard 3 6 2 3 2 6" xfId="29854"/>
    <cellStyle name="Standard 3 6 2 3 2 7" xfId="43345"/>
    <cellStyle name="Standard 3 6 2 3 3" xfId="5149"/>
    <cellStyle name="Standard 3 6 2 3 3 2" xfId="18600"/>
    <cellStyle name="Standard 3 6 2 3 3 3" xfId="32084"/>
    <cellStyle name="Standard 3 6 2 3 3 4" xfId="45575"/>
    <cellStyle name="Standard 3 6 2 3 4" xfId="8505"/>
    <cellStyle name="Standard 3 6 2 3 4 2" xfId="21956"/>
    <cellStyle name="Standard 3 6 2 3 4 3" xfId="35440"/>
    <cellStyle name="Standard 3 6 2 3 4 4" xfId="48931"/>
    <cellStyle name="Standard 3 6 2 3 5" xfId="11861"/>
    <cellStyle name="Standard 3 6 2 3 5 2" xfId="25312"/>
    <cellStyle name="Standard 3 6 2 3 5 3" xfId="38796"/>
    <cellStyle name="Standard 3 6 2 3 5 4" xfId="52287"/>
    <cellStyle name="Standard 3 6 2 3 6" xfId="15243"/>
    <cellStyle name="Standard 3 6 2 3 7" xfId="28727"/>
    <cellStyle name="Standard 3 6 2 3 8" xfId="42218"/>
    <cellStyle name="Standard 3 6 2 4" xfId="2354"/>
    <cellStyle name="Standard 3 6 2 4 2" xfId="5716"/>
    <cellStyle name="Standard 3 6 2 4 2 2" xfId="19167"/>
    <cellStyle name="Standard 3 6 2 4 2 3" xfId="32651"/>
    <cellStyle name="Standard 3 6 2 4 2 4" xfId="46142"/>
    <cellStyle name="Standard 3 6 2 4 3" xfId="9072"/>
    <cellStyle name="Standard 3 6 2 4 3 2" xfId="22523"/>
    <cellStyle name="Standard 3 6 2 4 3 3" xfId="36007"/>
    <cellStyle name="Standard 3 6 2 4 3 4" xfId="49498"/>
    <cellStyle name="Standard 3 6 2 4 4" xfId="12428"/>
    <cellStyle name="Standard 3 6 2 4 4 2" xfId="25879"/>
    <cellStyle name="Standard 3 6 2 4 4 3" xfId="39363"/>
    <cellStyle name="Standard 3 6 2 4 4 4" xfId="52854"/>
    <cellStyle name="Standard 3 6 2 4 5" xfId="15810"/>
    <cellStyle name="Standard 3 6 2 4 6" xfId="29294"/>
    <cellStyle name="Standard 3 6 2 4 7" xfId="42785"/>
    <cellStyle name="Standard 3 6 2 5" xfId="3460"/>
    <cellStyle name="Standard 3 6 2 5 2" xfId="6821"/>
    <cellStyle name="Standard 3 6 2 5 2 2" xfId="20272"/>
    <cellStyle name="Standard 3 6 2 5 2 3" xfId="33756"/>
    <cellStyle name="Standard 3 6 2 5 2 4" xfId="47247"/>
    <cellStyle name="Standard 3 6 2 5 3" xfId="10177"/>
    <cellStyle name="Standard 3 6 2 5 3 2" xfId="23628"/>
    <cellStyle name="Standard 3 6 2 5 3 3" xfId="37112"/>
    <cellStyle name="Standard 3 6 2 5 3 4" xfId="50603"/>
    <cellStyle name="Standard 3 6 2 5 4" xfId="13533"/>
    <cellStyle name="Standard 3 6 2 5 4 2" xfId="26984"/>
    <cellStyle name="Standard 3 6 2 5 4 3" xfId="40468"/>
    <cellStyle name="Standard 3 6 2 5 4 4" xfId="53959"/>
    <cellStyle name="Standard 3 6 2 5 5" xfId="16915"/>
    <cellStyle name="Standard 3 6 2 5 6" xfId="30399"/>
    <cellStyle name="Standard 3 6 2 5 7" xfId="43890"/>
    <cellStyle name="Standard 3 6 2 6" xfId="4040"/>
    <cellStyle name="Standard 3 6 2 6 2" xfId="7397"/>
    <cellStyle name="Standard 3 6 2 6 2 2" xfId="20848"/>
    <cellStyle name="Standard 3 6 2 6 2 3" xfId="34332"/>
    <cellStyle name="Standard 3 6 2 6 2 4" xfId="47823"/>
    <cellStyle name="Standard 3 6 2 6 3" xfId="10753"/>
    <cellStyle name="Standard 3 6 2 6 3 2" xfId="24204"/>
    <cellStyle name="Standard 3 6 2 6 3 3" xfId="37688"/>
    <cellStyle name="Standard 3 6 2 6 3 4" xfId="51179"/>
    <cellStyle name="Standard 3 6 2 6 4" xfId="14109"/>
    <cellStyle name="Standard 3 6 2 6 4 2" xfId="27560"/>
    <cellStyle name="Standard 3 6 2 6 4 3" xfId="41044"/>
    <cellStyle name="Standard 3 6 2 6 4 4" xfId="54535"/>
    <cellStyle name="Standard 3 6 2 6 5" xfId="17491"/>
    <cellStyle name="Standard 3 6 2 6 6" xfId="30975"/>
    <cellStyle name="Standard 3 6 2 6 7" xfId="44466"/>
    <cellStyle name="Standard 3 6 2 7" xfId="4590"/>
    <cellStyle name="Standard 3 6 2 7 2" xfId="18041"/>
    <cellStyle name="Standard 3 6 2 7 3" xfId="31525"/>
    <cellStyle name="Standard 3 6 2 7 4" xfId="45016"/>
    <cellStyle name="Standard 3 6 2 8" xfId="7946"/>
    <cellStyle name="Standard 3 6 2 8 2" xfId="21397"/>
    <cellStyle name="Standard 3 6 2 8 3" xfId="34881"/>
    <cellStyle name="Standard 3 6 2 8 4" xfId="48372"/>
    <cellStyle name="Standard 3 6 2 9" xfId="11302"/>
    <cellStyle name="Standard 3 6 2 9 2" xfId="24753"/>
    <cellStyle name="Standard 3 6 2 9 3" xfId="38237"/>
    <cellStyle name="Standard 3 6 2 9 4" xfId="51728"/>
    <cellStyle name="Standard 3 6 3" xfId="1353"/>
    <cellStyle name="Standard 3 6 3 10" xfId="28315"/>
    <cellStyle name="Standard 3 6 3 11" xfId="41806"/>
    <cellStyle name="Standard 3 6 3 2" xfId="1924"/>
    <cellStyle name="Standard 3 6 3 2 2" xfId="3064"/>
    <cellStyle name="Standard 3 6 3 2 2 2" xfId="6425"/>
    <cellStyle name="Standard 3 6 3 2 2 2 2" xfId="19876"/>
    <cellStyle name="Standard 3 6 3 2 2 2 3" xfId="33360"/>
    <cellStyle name="Standard 3 6 3 2 2 2 4" xfId="46851"/>
    <cellStyle name="Standard 3 6 3 2 2 3" xfId="9781"/>
    <cellStyle name="Standard 3 6 3 2 2 3 2" xfId="23232"/>
    <cellStyle name="Standard 3 6 3 2 2 3 3" xfId="36716"/>
    <cellStyle name="Standard 3 6 3 2 2 3 4" xfId="50207"/>
    <cellStyle name="Standard 3 6 3 2 2 4" xfId="13137"/>
    <cellStyle name="Standard 3 6 3 2 2 4 2" xfId="26588"/>
    <cellStyle name="Standard 3 6 3 2 2 4 3" xfId="40072"/>
    <cellStyle name="Standard 3 6 3 2 2 4 4" xfId="53563"/>
    <cellStyle name="Standard 3 6 3 2 2 5" xfId="16519"/>
    <cellStyle name="Standard 3 6 3 2 2 6" xfId="30003"/>
    <cellStyle name="Standard 3 6 3 2 2 7" xfId="43494"/>
    <cellStyle name="Standard 3 6 3 2 3" xfId="5298"/>
    <cellStyle name="Standard 3 6 3 2 3 2" xfId="18749"/>
    <cellStyle name="Standard 3 6 3 2 3 3" xfId="32233"/>
    <cellStyle name="Standard 3 6 3 2 3 4" xfId="45724"/>
    <cellStyle name="Standard 3 6 3 2 4" xfId="8654"/>
    <cellStyle name="Standard 3 6 3 2 4 2" xfId="22105"/>
    <cellStyle name="Standard 3 6 3 2 4 3" xfId="35589"/>
    <cellStyle name="Standard 3 6 3 2 4 4" xfId="49080"/>
    <cellStyle name="Standard 3 6 3 2 5" xfId="12010"/>
    <cellStyle name="Standard 3 6 3 2 5 2" xfId="25461"/>
    <cellStyle name="Standard 3 6 3 2 5 3" xfId="38945"/>
    <cellStyle name="Standard 3 6 3 2 5 4" xfId="52436"/>
    <cellStyle name="Standard 3 6 3 2 6" xfId="15392"/>
    <cellStyle name="Standard 3 6 3 2 7" xfId="28876"/>
    <cellStyle name="Standard 3 6 3 2 8" xfId="42367"/>
    <cellStyle name="Standard 3 6 3 3" xfId="2504"/>
    <cellStyle name="Standard 3 6 3 3 2" xfId="5865"/>
    <cellStyle name="Standard 3 6 3 3 2 2" xfId="19316"/>
    <cellStyle name="Standard 3 6 3 3 2 3" xfId="32800"/>
    <cellStyle name="Standard 3 6 3 3 2 4" xfId="46291"/>
    <cellStyle name="Standard 3 6 3 3 3" xfId="9221"/>
    <cellStyle name="Standard 3 6 3 3 3 2" xfId="22672"/>
    <cellStyle name="Standard 3 6 3 3 3 3" xfId="36156"/>
    <cellStyle name="Standard 3 6 3 3 3 4" xfId="49647"/>
    <cellStyle name="Standard 3 6 3 3 4" xfId="12577"/>
    <cellStyle name="Standard 3 6 3 3 4 2" xfId="26028"/>
    <cellStyle name="Standard 3 6 3 3 4 3" xfId="39512"/>
    <cellStyle name="Standard 3 6 3 3 4 4" xfId="53003"/>
    <cellStyle name="Standard 3 6 3 3 5" xfId="15959"/>
    <cellStyle name="Standard 3 6 3 3 6" xfId="29443"/>
    <cellStyle name="Standard 3 6 3 3 7" xfId="42934"/>
    <cellStyle name="Standard 3 6 3 4" xfId="3609"/>
    <cellStyle name="Standard 3 6 3 4 2" xfId="6970"/>
    <cellStyle name="Standard 3 6 3 4 2 2" xfId="20421"/>
    <cellStyle name="Standard 3 6 3 4 2 3" xfId="33905"/>
    <cellStyle name="Standard 3 6 3 4 2 4" xfId="47396"/>
    <cellStyle name="Standard 3 6 3 4 3" xfId="10326"/>
    <cellStyle name="Standard 3 6 3 4 3 2" xfId="23777"/>
    <cellStyle name="Standard 3 6 3 4 3 3" xfId="37261"/>
    <cellStyle name="Standard 3 6 3 4 3 4" xfId="50752"/>
    <cellStyle name="Standard 3 6 3 4 4" xfId="13682"/>
    <cellStyle name="Standard 3 6 3 4 4 2" xfId="27133"/>
    <cellStyle name="Standard 3 6 3 4 4 3" xfId="40617"/>
    <cellStyle name="Standard 3 6 3 4 4 4" xfId="54108"/>
    <cellStyle name="Standard 3 6 3 4 5" xfId="17064"/>
    <cellStyle name="Standard 3 6 3 4 6" xfId="30548"/>
    <cellStyle name="Standard 3 6 3 4 7" xfId="44039"/>
    <cellStyle name="Standard 3 6 3 5" xfId="4189"/>
    <cellStyle name="Standard 3 6 3 5 2" xfId="7546"/>
    <cellStyle name="Standard 3 6 3 5 2 2" xfId="20997"/>
    <cellStyle name="Standard 3 6 3 5 2 3" xfId="34481"/>
    <cellStyle name="Standard 3 6 3 5 2 4" xfId="47972"/>
    <cellStyle name="Standard 3 6 3 5 3" xfId="10902"/>
    <cellStyle name="Standard 3 6 3 5 3 2" xfId="24353"/>
    <cellStyle name="Standard 3 6 3 5 3 3" xfId="37837"/>
    <cellStyle name="Standard 3 6 3 5 3 4" xfId="51328"/>
    <cellStyle name="Standard 3 6 3 5 4" xfId="14258"/>
    <cellStyle name="Standard 3 6 3 5 4 2" xfId="27709"/>
    <cellStyle name="Standard 3 6 3 5 4 3" xfId="41193"/>
    <cellStyle name="Standard 3 6 3 5 4 4" xfId="54684"/>
    <cellStyle name="Standard 3 6 3 5 5" xfId="17640"/>
    <cellStyle name="Standard 3 6 3 5 6" xfId="31124"/>
    <cellStyle name="Standard 3 6 3 5 7" xfId="44615"/>
    <cellStyle name="Standard 3 6 3 6" xfId="4739"/>
    <cellStyle name="Standard 3 6 3 6 2" xfId="18190"/>
    <cellStyle name="Standard 3 6 3 6 3" xfId="31674"/>
    <cellStyle name="Standard 3 6 3 6 4" xfId="45165"/>
    <cellStyle name="Standard 3 6 3 7" xfId="8095"/>
    <cellStyle name="Standard 3 6 3 7 2" xfId="21546"/>
    <cellStyle name="Standard 3 6 3 7 3" xfId="35030"/>
    <cellStyle name="Standard 3 6 3 7 4" xfId="48521"/>
    <cellStyle name="Standard 3 6 3 8" xfId="11451"/>
    <cellStyle name="Standard 3 6 3 8 2" xfId="24902"/>
    <cellStyle name="Standard 3 6 3 8 3" xfId="38386"/>
    <cellStyle name="Standard 3 6 3 8 4" xfId="51877"/>
    <cellStyle name="Standard 3 6 3 9" xfId="14832"/>
    <cellStyle name="Standard 3 6 4" xfId="1678"/>
    <cellStyle name="Standard 3 6 4 2" xfId="2814"/>
    <cellStyle name="Standard 3 6 4 2 2" xfId="6175"/>
    <cellStyle name="Standard 3 6 4 2 2 2" xfId="19626"/>
    <cellStyle name="Standard 3 6 4 2 2 3" xfId="33110"/>
    <cellStyle name="Standard 3 6 4 2 2 4" xfId="46601"/>
    <cellStyle name="Standard 3 6 4 2 3" xfId="9531"/>
    <cellStyle name="Standard 3 6 4 2 3 2" xfId="22982"/>
    <cellStyle name="Standard 3 6 4 2 3 3" xfId="36466"/>
    <cellStyle name="Standard 3 6 4 2 3 4" xfId="49957"/>
    <cellStyle name="Standard 3 6 4 2 4" xfId="12887"/>
    <cellStyle name="Standard 3 6 4 2 4 2" xfId="26338"/>
    <cellStyle name="Standard 3 6 4 2 4 3" xfId="39822"/>
    <cellStyle name="Standard 3 6 4 2 4 4" xfId="53313"/>
    <cellStyle name="Standard 3 6 4 2 5" xfId="16269"/>
    <cellStyle name="Standard 3 6 4 2 6" xfId="29753"/>
    <cellStyle name="Standard 3 6 4 2 7" xfId="43244"/>
    <cellStyle name="Standard 3 6 4 3" xfId="5048"/>
    <cellStyle name="Standard 3 6 4 3 2" xfId="18499"/>
    <cellStyle name="Standard 3 6 4 3 3" xfId="31983"/>
    <cellStyle name="Standard 3 6 4 3 4" xfId="45474"/>
    <cellStyle name="Standard 3 6 4 4" xfId="8404"/>
    <cellStyle name="Standard 3 6 4 4 2" xfId="21855"/>
    <cellStyle name="Standard 3 6 4 4 3" xfId="35339"/>
    <cellStyle name="Standard 3 6 4 4 4" xfId="48830"/>
    <cellStyle name="Standard 3 6 4 5" xfId="11760"/>
    <cellStyle name="Standard 3 6 4 5 2" xfId="25211"/>
    <cellStyle name="Standard 3 6 4 5 3" xfId="38695"/>
    <cellStyle name="Standard 3 6 4 5 4" xfId="52186"/>
    <cellStyle name="Standard 3 6 4 6" xfId="15142"/>
    <cellStyle name="Standard 3 6 4 7" xfId="28626"/>
    <cellStyle name="Standard 3 6 4 8" xfId="42117"/>
    <cellStyle name="Standard 3 6 5" xfId="2238"/>
    <cellStyle name="Standard 3 6 5 2" xfId="5612"/>
    <cellStyle name="Standard 3 6 5 2 2" xfId="19063"/>
    <cellStyle name="Standard 3 6 5 2 3" xfId="32547"/>
    <cellStyle name="Standard 3 6 5 2 4" xfId="46038"/>
    <cellStyle name="Standard 3 6 5 3" xfId="8968"/>
    <cellStyle name="Standard 3 6 5 3 2" xfId="22419"/>
    <cellStyle name="Standard 3 6 5 3 3" xfId="35903"/>
    <cellStyle name="Standard 3 6 5 3 4" xfId="49394"/>
    <cellStyle name="Standard 3 6 5 4" xfId="12324"/>
    <cellStyle name="Standard 3 6 5 4 2" xfId="25775"/>
    <cellStyle name="Standard 3 6 5 4 3" xfId="39259"/>
    <cellStyle name="Standard 3 6 5 4 4" xfId="52750"/>
    <cellStyle name="Standard 3 6 5 5" xfId="15706"/>
    <cellStyle name="Standard 3 6 5 6" xfId="29190"/>
    <cellStyle name="Standard 3 6 5 7" xfId="42681"/>
    <cellStyle name="Standard 3 6 6" xfId="3356"/>
    <cellStyle name="Standard 3 6 6 2" xfId="6717"/>
    <cellStyle name="Standard 3 6 6 2 2" xfId="20168"/>
    <cellStyle name="Standard 3 6 6 2 3" xfId="33652"/>
    <cellStyle name="Standard 3 6 6 2 4" xfId="47143"/>
    <cellStyle name="Standard 3 6 6 3" xfId="10073"/>
    <cellStyle name="Standard 3 6 6 3 2" xfId="23524"/>
    <cellStyle name="Standard 3 6 6 3 3" xfId="37008"/>
    <cellStyle name="Standard 3 6 6 3 4" xfId="50499"/>
    <cellStyle name="Standard 3 6 6 4" xfId="13429"/>
    <cellStyle name="Standard 3 6 6 4 2" xfId="26880"/>
    <cellStyle name="Standard 3 6 6 4 3" xfId="40364"/>
    <cellStyle name="Standard 3 6 6 4 4" xfId="53855"/>
    <cellStyle name="Standard 3 6 6 5" xfId="16811"/>
    <cellStyle name="Standard 3 6 6 6" xfId="30295"/>
    <cellStyle name="Standard 3 6 6 7" xfId="43786"/>
    <cellStyle name="Standard 3 6 7" xfId="3936"/>
    <cellStyle name="Standard 3 6 7 2" xfId="7293"/>
    <cellStyle name="Standard 3 6 7 2 2" xfId="20744"/>
    <cellStyle name="Standard 3 6 7 2 3" xfId="34228"/>
    <cellStyle name="Standard 3 6 7 2 4" xfId="47719"/>
    <cellStyle name="Standard 3 6 7 3" xfId="10649"/>
    <cellStyle name="Standard 3 6 7 3 2" xfId="24100"/>
    <cellStyle name="Standard 3 6 7 3 3" xfId="37584"/>
    <cellStyle name="Standard 3 6 7 3 4" xfId="51075"/>
    <cellStyle name="Standard 3 6 7 4" xfId="14005"/>
    <cellStyle name="Standard 3 6 7 4 2" xfId="27456"/>
    <cellStyle name="Standard 3 6 7 4 3" xfId="40940"/>
    <cellStyle name="Standard 3 6 7 4 4" xfId="54431"/>
    <cellStyle name="Standard 3 6 7 5" xfId="17387"/>
    <cellStyle name="Standard 3 6 7 6" xfId="30871"/>
    <cellStyle name="Standard 3 6 7 7" xfId="44362"/>
    <cellStyle name="Standard 3 6 8" xfId="4486"/>
    <cellStyle name="Standard 3 6 8 2" xfId="17937"/>
    <cellStyle name="Standard 3 6 8 3" xfId="31421"/>
    <cellStyle name="Standard 3 6 8 4" xfId="44912"/>
    <cellStyle name="Standard 3 6 9" xfId="7842"/>
    <cellStyle name="Standard 3 6 9 2" xfId="21293"/>
    <cellStyle name="Standard 3 6 9 3" xfId="34777"/>
    <cellStyle name="Standard 3 6 9 4" xfId="48268"/>
    <cellStyle name="Standard 3 7" xfId="1170"/>
    <cellStyle name="Standard 3 7 10" xfId="11254"/>
    <cellStyle name="Standard 3 7 10 2" xfId="24705"/>
    <cellStyle name="Standard 3 7 10 3" xfId="38189"/>
    <cellStyle name="Standard 3 7 10 4" xfId="51680"/>
    <cellStyle name="Standard 3 7 11" xfId="14635"/>
    <cellStyle name="Standard 3 7 12" xfId="28118"/>
    <cellStyle name="Standard 3 7 13" xfId="41609"/>
    <cellStyle name="Standard 3 7 2" xfId="1264"/>
    <cellStyle name="Standard 3 7 2 10" xfId="14737"/>
    <cellStyle name="Standard 3 7 2 11" xfId="28220"/>
    <cellStyle name="Standard 3 7 2 12" xfId="41711"/>
    <cellStyle name="Standard 3 7 2 2" xfId="1502"/>
    <cellStyle name="Standard 3 7 2 2 10" xfId="28470"/>
    <cellStyle name="Standard 3 7 2 2 11" xfId="41961"/>
    <cellStyle name="Standard 3 7 2 2 2" xfId="2078"/>
    <cellStyle name="Standard 3 7 2 2 2 2" xfId="3219"/>
    <cellStyle name="Standard 3 7 2 2 2 2 2" xfId="6580"/>
    <cellStyle name="Standard 3 7 2 2 2 2 2 2" xfId="20031"/>
    <cellStyle name="Standard 3 7 2 2 2 2 2 3" xfId="33515"/>
    <cellStyle name="Standard 3 7 2 2 2 2 2 4" xfId="47006"/>
    <cellStyle name="Standard 3 7 2 2 2 2 3" xfId="9936"/>
    <cellStyle name="Standard 3 7 2 2 2 2 3 2" xfId="23387"/>
    <cellStyle name="Standard 3 7 2 2 2 2 3 3" xfId="36871"/>
    <cellStyle name="Standard 3 7 2 2 2 2 3 4" xfId="50362"/>
    <cellStyle name="Standard 3 7 2 2 2 2 4" xfId="13292"/>
    <cellStyle name="Standard 3 7 2 2 2 2 4 2" xfId="26743"/>
    <cellStyle name="Standard 3 7 2 2 2 2 4 3" xfId="40227"/>
    <cellStyle name="Standard 3 7 2 2 2 2 4 4" xfId="53718"/>
    <cellStyle name="Standard 3 7 2 2 2 2 5" xfId="16674"/>
    <cellStyle name="Standard 3 7 2 2 2 2 6" xfId="30158"/>
    <cellStyle name="Standard 3 7 2 2 2 2 7" xfId="43649"/>
    <cellStyle name="Standard 3 7 2 2 2 3" xfId="5453"/>
    <cellStyle name="Standard 3 7 2 2 2 3 2" xfId="18904"/>
    <cellStyle name="Standard 3 7 2 2 2 3 3" xfId="32388"/>
    <cellStyle name="Standard 3 7 2 2 2 3 4" xfId="45879"/>
    <cellStyle name="Standard 3 7 2 2 2 4" xfId="8809"/>
    <cellStyle name="Standard 3 7 2 2 2 4 2" xfId="22260"/>
    <cellStyle name="Standard 3 7 2 2 2 4 3" xfId="35744"/>
    <cellStyle name="Standard 3 7 2 2 2 4 4" xfId="49235"/>
    <cellStyle name="Standard 3 7 2 2 2 5" xfId="12165"/>
    <cellStyle name="Standard 3 7 2 2 2 5 2" xfId="25616"/>
    <cellStyle name="Standard 3 7 2 2 2 5 3" xfId="39100"/>
    <cellStyle name="Standard 3 7 2 2 2 5 4" xfId="52591"/>
    <cellStyle name="Standard 3 7 2 2 2 6" xfId="15547"/>
    <cellStyle name="Standard 3 7 2 2 2 7" xfId="29031"/>
    <cellStyle name="Standard 3 7 2 2 2 8" xfId="42522"/>
    <cellStyle name="Standard 3 7 2 2 3" xfId="2659"/>
    <cellStyle name="Standard 3 7 2 2 3 2" xfId="6020"/>
    <cellStyle name="Standard 3 7 2 2 3 2 2" xfId="19471"/>
    <cellStyle name="Standard 3 7 2 2 3 2 3" xfId="32955"/>
    <cellStyle name="Standard 3 7 2 2 3 2 4" xfId="46446"/>
    <cellStyle name="Standard 3 7 2 2 3 3" xfId="9376"/>
    <cellStyle name="Standard 3 7 2 2 3 3 2" xfId="22827"/>
    <cellStyle name="Standard 3 7 2 2 3 3 3" xfId="36311"/>
    <cellStyle name="Standard 3 7 2 2 3 3 4" xfId="49802"/>
    <cellStyle name="Standard 3 7 2 2 3 4" xfId="12732"/>
    <cellStyle name="Standard 3 7 2 2 3 4 2" xfId="26183"/>
    <cellStyle name="Standard 3 7 2 2 3 4 3" xfId="39667"/>
    <cellStyle name="Standard 3 7 2 2 3 4 4" xfId="53158"/>
    <cellStyle name="Standard 3 7 2 2 3 5" xfId="16114"/>
    <cellStyle name="Standard 3 7 2 2 3 6" xfId="29598"/>
    <cellStyle name="Standard 3 7 2 2 3 7" xfId="43089"/>
    <cellStyle name="Standard 3 7 2 2 4" xfId="3764"/>
    <cellStyle name="Standard 3 7 2 2 4 2" xfId="7125"/>
    <cellStyle name="Standard 3 7 2 2 4 2 2" xfId="20576"/>
    <cellStyle name="Standard 3 7 2 2 4 2 3" xfId="34060"/>
    <cellStyle name="Standard 3 7 2 2 4 2 4" xfId="47551"/>
    <cellStyle name="Standard 3 7 2 2 4 3" xfId="10481"/>
    <cellStyle name="Standard 3 7 2 2 4 3 2" xfId="23932"/>
    <cellStyle name="Standard 3 7 2 2 4 3 3" xfId="37416"/>
    <cellStyle name="Standard 3 7 2 2 4 3 4" xfId="50907"/>
    <cellStyle name="Standard 3 7 2 2 4 4" xfId="13837"/>
    <cellStyle name="Standard 3 7 2 2 4 4 2" xfId="27288"/>
    <cellStyle name="Standard 3 7 2 2 4 4 3" xfId="40772"/>
    <cellStyle name="Standard 3 7 2 2 4 4 4" xfId="54263"/>
    <cellStyle name="Standard 3 7 2 2 4 5" xfId="17219"/>
    <cellStyle name="Standard 3 7 2 2 4 6" xfId="30703"/>
    <cellStyle name="Standard 3 7 2 2 4 7" xfId="44194"/>
    <cellStyle name="Standard 3 7 2 2 5" xfId="4344"/>
    <cellStyle name="Standard 3 7 2 2 5 2" xfId="7701"/>
    <cellStyle name="Standard 3 7 2 2 5 2 2" xfId="21152"/>
    <cellStyle name="Standard 3 7 2 2 5 2 3" xfId="34636"/>
    <cellStyle name="Standard 3 7 2 2 5 2 4" xfId="48127"/>
    <cellStyle name="Standard 3 7 2 2 5 3" xfId="11057"/>
    <cellStyle name="Standard 3 7 2 2 5 3 2" xfId="24508"/>
    <cellStyle name="Standard 3 7 2 2 5 3 3" xfId="37992"/>
    <cellStyle name="Standard 3 7 2 2 5 3 4" xfId="51483"/>
    <cellStyle name="Standard 3 7 2 2 5 4" xfId="14413"/>
    <cellStyle name="Standard 3 7 2 2 5 4 2" xfId="27864"/>
    <cellStyle name="Standard 3 7 2 2 5 4 3" xfId="41348"/>
    <cellStyle name="Standard 3 7 2 2 5 4 4" xfId="54839"/>
    <cellStyle name="Standard 3 7 2 2 5 5" xfId="17795"/>
    <cellStyle name="Standard 3 7 2 2 5 6" xfId="31279"/>
    <cellStyle name="Standard 3 7 2 2 5 7" xfId="44770"/>
    <cellStyle name="Standard 3 7 2 2 6" xfId="4894"/>
    <cellStyle name="Standard 3 7 2 2 6 2" xfId="18345"/>
    <cellStyle name="Standard 3 7 2 2 6 3" xfId="31829"/>
    <cellStyle name="Standard 3 7 2 2 6 4" xfId="45320"/>
    <cellStyle name="Standard 3 7 2 2 7" xfId="8250"/>
    <cellStyle name="Standard 3 7 2 2 7 2" xfId="21701"/>
    <cellStyle name="Standard 3 7 2 2 7 3" xfId="35185"/>
    <cellStyle name="Standard 3 7 2 2 7 4" xfId="48676"/>
    <cellStyle name="Standard 3 7 2 2 8" xfId="11606"/>
    <cellStyle name="Standard 3 7 2 2 8 2" xfId="25057"/>
    <cellStyle name="Standard 3 7 2 2 8 3" xfId="38541"/>
    <cellStyle name="Standard 3 7 2 2 8 4" xfId="52032"/>
    <cellStyle name="Standard 3 7 2 2 9" xfId="14987"/>
    <cellStyle name="Standard 3 7 2 3" xfId="1829"/>
    <cellStyle name="Standard 3 7 2 3 2" xfId="2969"/>
    <cellStyle name="Standard 3 7 2 3 2 2" xfId="6330"/>
    <cellStyle name="Standard 3 7 2 3 2 2 2" xfId="19781"/>
    <cellStyle name="Standard 3 7 2 3 2 2 3" xfId="33265"/>
    <cellStyle name="Standard 3 7 2 3 2 2 4" xfId="46756"/>
    <cellStyle name="Standard 3 7 2 3 2 3" xfId="9686"/>
    <cellStyle name="Standard 3 7 2 3 2 3 2" xfId="23137"/>
    <cellStyle name="Standard 3 7 2 3 2 3 3" xfId="36621"/>
    <cellStyle name="Standard 3 7 2 3 2 3 4" xfId="50112"/>
    <cellStyle name="Standard 3 7 2 3 2 4" xfId="13042"/>
    <cellStyle name="Standard 3 7 2 3 2 4 2" xfId="26493"/>
    <cellStyle name="Standard 3 7 2 3 2 4 3" xfId="39977"/>
    <cellStyle name="Standard 3 7 2 3 2 4 4" xfId="53468"/>
    <cellStyle name="Standard 3 7 2 3 2 5" xfId="16424"/>
    <cellStyle name="Standard 3 7 2 3 2 6" xfId="29908"/>
    <cellStyle name="Standard 3 7 2 3 2 7" xfId="43399"/>
    <cellStyle name="Standard 3 7 2 3 3" xfId="5203"/>
    <cellStyle name="Standard 3 7 2 3 3 2" xfId="18654"/>
    <cellStyle name="Standard 3 7 2 3 3 3" xfId="32138"/>
    <cellStyle name="Standard 3 7 2 3 3 4" xfId="45629"/>
    <cellStyle name="Standard 3 7 2 3 4" xfId="8559"/>
    <cellStyle name="Standard 3 7 2 3 4 2" xfId="22010"/>
    <cellStyle name="Standard 3 7 2 3 4 3" xfId="35494"/>
    <cellStyle name="Standard 3 7 2 3 4 4" xfId="48985"/>
    <cellStyle name="Standard 3 7 2 3 5" xfId="11915"/>
    <cellStyle name="Standard 3 7 2 3 5 2" xfId="25366"/>
    <cellStyle name="Standard 3 7 2 3 5 3" xfId="38850"/>
    <cellStyle name="Standard 3 7 2 3 5 4" xfId="52341"/>
    <cellStyle name="Standard 3 7 2 3 6" xfId="15297"/>
    <cellStyle name="Standard 3 7 2 3 7" xfId="28781"/>
    <cellStyle name="Standard 3 7 2 3 8" xfId="42272"/>
    <cellStyle name="Standard 3 7 2 4" xfId="2408"/>
    <cellStyle name="Standard 3 7 2 4 2" xfId="5770"/>
    <cellStyle name="Standard 3 7 2 4 2 2" xfId="19221"/>
    <cellStyle name="Standard 3 7 2 4 2 3" xfId="32705"/>
    <cellStyle name="Standard 3 7 2 4 2 4" xfId="46196"/>
    <cellStyle name="Standard 3 7 2 4 3" xfId="9126"/>
    <cellStyle name="Standard 3 7 2 4 3 2" xfId="22577"/>
    <cellStyle name="Standard 3 7 2 4 3 3" xfId="36061"/>
    <cellStyle name="Standard 3 7 2 4 3 4" xfId="49552"/>
    <cellStyle name="Standard 3 7 2 4 4" xfId="12482"/>
    <cellStyle name="Standard 3 7 2 4 4 2" xfId="25933"/>
    <cellStyle name="Standard 3 7 2 4 4 3" xfId="39417"/>
    <cellStyle name="Standard 3 7 2 4 4 4" xfId="52908"/>
    <cellStyle name="Standard 3 7 2 4 5" xfId="15864"/>
    <cellStyle name="Standard 3 7 2 4 6" xfId="29348"/>
    <cellStyle name="Standard 3 7 2 4 7" xfId="42839"/>
    <cellStyle name="Standard 3 7 2 5" xfId="3514"/>
    <cellStyle name="Standard 3 7 2 5 2" xfId="6875"/>
    <cellStyle name="Standard 3 7 2 5 2 2" xfId="20326"/>
    <cellStyle name="Standard 3 7 2 5 2 3" xfId="33810"/>
    <cellStyle name="Standard 3 7 2 5 2 4" xfId="47301"/>
    <cellStyle name="Standard 3 7 2 5 3" xfId="10231"/>
    <cellStyle name="Standard 3 7 2 5 3 2" xfId="23682"/>
    <cellStyle name="Standard 3 7 2 5 3 3" xfId="37166"/>
    <cellStyle name="Standard 3 7 2 5 3 4" xfId="50657"/>
    <cellStyle name="Standard 3 7 2 5 4" xfId="13587"/>
    <cellStyle name="Standard 3 7 2 5 4 2" xfId="27038"/>
    <cellStyle name="Standard 3 7 2 5 4 3" xfId="40522"/>
    <cellStyle name="Standard 3 7 2 5 4 4" xfId="54013"/>
    <cellStyle name="Standard 3 7 2 5 5" xfId="16969"/>
    <cellStyle name="Standard 3 7 2 5 6" xfId="30453"/>
    <cellStyle name="Standard 3 7 2 5 7" xfId="43944"/>
    <cellStyle name="Standard 3 7 2 6" xfId="4094"/>
    <cellStyle name="Standard 3 7 2 6 2" xfId="7451"/>
    <cellStyle name="Standard 3 7 2 6 2 2" xfId="20902"/>
    <cellStyle name="Standard 3 7 2 6 2 3" xfId="34386"/>
    <cellStyle name="Standard 3 7 2 6 2 4" xfId="47877"/>
    <cellStyle name="Standard 3 7 2 6 3" xfId="10807"/>
    <cellStyle name="Standard 3 7 2 6 3 2" xfId="24258"/>
    <cellStyle name="Standard 3 7 2 6 3 3" xfId="37742"/>
    <cellStyle name="Standard 3 7 2 6 3 4" xfId="51233"/>
    <cellStyle name="Standard 3 7 2 6 4" xfId="14163"/>
    <cellStyle name="Standard 3 7 2 6 4 2" xfId="27614"/>
    <cellStyle name="Standard 3 7 2 6 4 3" xfId="41098"/>
    <cellStyle name="Standard 3 7 2 6 4 4" xfId="54589"/>
    <cellStyle name="Standard 3 7 2 6 5" xfId="17545"/>
    <cellStyle name="Standard 3 7 2 6 6" xfId="31029"/>
    <cellStyle name="Standard 3 7 2 6 7" xfId="44520"/>
    <cellStyle name="Standard 3 7 2 7" xfId="4644"/>
    <cellStyle name="Standard 3 7 2 7 2" xfId="18095"/>
    <cellStyle name="Standard 3 7 2 7 3" xfId="31579"/>
    <cellStyle name="Standard 3 7 2 7 4" xfId="45070"/>
    <cellStyle name="Standard 3 7 2 8" xfId="8000"/>
    <cellStyle name="Standard 3 7 2 8 2" xfId="21451"/>
    <cellStyle name="Standard 3 7 2 8 3" xfId="34935"/>
    <cellStyle name="Standard 3 7 2 8 4" xfId="48426"/>
    <cellStyle name="Standard 3 7 2 9" xfId="11356"/>
    <cellStyle name="Standard 3 7 2 9 2" xfId="24807"/>
    <cellStyle name="Standard 3 7 2 9 3" xfId="38291"/>
    <cellStyle name="Standard 3 7 2 9 4" xfId="51782"/>
    <cellStyle name="Standard 3 7 3" xfId="1404"/>
    <cellStyle name="Standard 3 7 3 10" xfId="28369"/>
    <cellStyle name="Standard 3 7 3 11" xfId="41860"/>
    <cellStyle name="Standard 3 7 3 2" xfId="1978"/>
    <cellStyle name="Standard 3 7 3 2 2" xfId="3118"/>
    <cellStyle name="Standard 3 7 3 2 2 2" xfId="6479"/>
    <cellStyle name="Standard 3 7 3 2 2 2 2" xfId="19930"/>
    <cellStyle name="Standard 3 7 3 2 2 2 3" xfId="33414"/>
    <cellStyle name="Standard 3 7 3 2 2 2 4" xfId="46905"/>
    <cellStyle name="Standard 3 7 3 2 2 3" xfId="9835"/>
    <cellStyle name="Standard 3 7 3 2 2 3 2" xfId="23286"/>
    <cellStyle name="Standard 3 7 3 2 2 3 3" xfId="36770"/>
    <cellStyle name="Standard 3 7 3 2 2 3 4" xfId="50261"/>
    <cellStyle name="Standard 3 7 3 2 2 4" xfId="13191"/>
    <cellStyle name="Standard 3 7 3 2 2 4 2" xfId="26642"/>
    <cellStyle name="Standard 3 7 3 2 2 4 3" xfId="40126"/>
    <cellStyle name="Standard 3 7 3 2 2 4 4" xfId="53617"/>
    <cellStyle name="Standard 3 7 3 2 2 5" xfId="16573"/>
    <cellStyle name="Standard 3 7 3 2 2 6" xfId="30057"/>
    <cellStyle name="Standard 3 7 3 2 2 7" xfId="43548"/>
    <cellStyle name="Standard 3 7 3 2 3" xfId="5352"/>
    <cellStyle name="Standard 3 7 3 2 3 2" xfId="18803"/>
    <cellStyle name="Standard 3 7 3 2 3 3" xfId="32287"/>
    <cellStyle name="Standard 3 7 3 2 3 4" xfId="45778"/>
    <cellStyle name="Standard 3 7 3 2 4" xfId="8708"/>
    <cellStyle name="Standard 3 7 3 2 4 2" xfId="22159"/>
    <cellStyle name="Standard 3 7 3 2 4 3" xfId="35643"/>
    <cellStyle name="Standard 3 7 3 2 4 4" xfId="49134"/>
    <cellStyle name="Standard 3 7 3 2 5" xfId="12064"/>
    <cellStyle name="Standard 3 7 3 2 5 2" xfId="25515"/>
    <cellStyle name="Standard 3 7 3 2 5 3" xfId="38999"/>
    <cellStyle name="Standard 3 7 3 2 5 4" xfId="52490"/>
    <cellStyle name="Standard 3 7 3 2 6" xfId="15446"/>
    <cellStyle name="Standard 3 7 3 2 7" xfId="28930"/>
    <cellStyle name="Standard 3 7 3 2 8" xfId="42421"/>
    <cellStyle name="Standard 3 7 3 3" xfId="2558"/>
    <cellStyle name="Standard 3 7 3 3 2" xfId="5919"/>
    <cellStyle name="Standard 3 7 3 3 2 2" xfId="19370"/>
    <cellStyle name="Standard 3 7 3 3 2 3" xfId="32854"/>
    <cellStyle name="Standard 3 7 3 3 2 4" xfId="46345"/>
    <cellStyle name="Standard 3 7 3 3 3" xfId="9275"/>
    <cellStyle name="Standard 3 7 3 3 3 2" xfId="22726"/>
    <cellStyle name="Standard 3 7 3 3 3 3" xfId="36210"/>
    <cellStyle name="Standard 3 7 3 3 3 4" xfId="49701"/>
    <cellStyle name="Standard 3 7 3 3 4" xfId="12631"/>
    <cellStyle name="Standard 3 7 3 3 4 2" xfId="26082"/>
    <cellStyle name="Standard 3 7 3 3 4 3" xfId="39566"/>
    <cellStyle name="Standard 3 7 3 3 4 4" xfId="53057"/>
    <cellStyle name="Standard 3 7 3 3 5" xfId="16013"/>
    <cellStyle name="Standard 3 7 3 3 6" xfId="29497"/>
    <cellStyle name="Standard 3 7 3 3 7" xfId="42988"/>
    <cellStyle name="Standard 3 7 3 4" xfId="3663"/>
    <cellStyle name="Standard 3 7 3 4 2" xfId="7024"/>
    <cellStyle name="Standard 3 7 3 4 2 2" xfId="20475"/>
    <cellStyle name="Standard 3 7 3 4 2 3" xfId="33959"/>
    <cellStyle name="Standard 3 7 3 4 2 4" xfId="47450"/>
    <cellStyle name="Standard 3 7 3 4 3" xfId="10380"/>
    <cellStyle name="Standard 3 7 3 4 3 2" xfId="23831"/>
    <cellStyle name="Standard 3 7 3 4 3 3" xfId="37315"/>
    <cellStyle name="Standard 3 7 3 4 3 4" xfId="50806"/>
    <cellStyle name="Standard 3 7 3 4 4" xfId="13736"/>
    <cellStyle name="Standard 3 7 3 4 4 2" xfId="27187"/>
    <cellStyle name="Standard 3 7 3 4 4 3" xfId="40671"/>
    <cellStyle name="Standard 3 7 3 4 4 4" xfId="54162"/>
    <cellStyle name="Standard 3 7 3 4 5" xfId="17118"/>
    <cellStyle name="Standard 3 7 3 4 6" xfId="30602"/>
    <cellStyle name="Standard 3 7 3 4 7" xfId="44093"/>
    <cellStyle name="Standard 3 7 3 5" xfId="4243"/>
    <cellStyle name="Standard 3 7 3 5 2" xfId="7600"/>
    <cellStyle name="Standard 3 7 3 5 2 2" xfId="21051"/>
    <cellStyle name="Standard 3 7 3 5 2 3" xfId="34535"/>
    <cellStyle name="Standard 3 7 3 5 2 4" xfId="48026"/>
    <cellStyle name="Standard 3 7 3 5 3" xfId="10956"/>
    <cellStyle name="Standard 3 7 3 5 3 2" xfId="24407"/>
    <cellStyle name="Standard 3 7 3 5 3 3" xfId="37891"/>
    <cellStyle name="Standard 3 7 3 5 3 4" xfId="51382"/>
    <cellStyle name="Standard 3 7 3 5 4" xfId="14312"/>
    <cellStyle name="Standard 3 7 3 5 4 2" xfId="27763"/>
    <cellStyle name="Standard 3 7 3 5 4 3" xfId="41247"/>
    <cellStyle name="Standard 3 7 3 5 4 4" xfId="54738"/>
    <cellStyle name="Standard 3 7 3 5 5" xfId="17694"/>
    <cellStyle name="Standard 3 7 3 5 6" xfId="31178"/>
    <cellStyle name="Standard 3 7 3 5 7" xfId="44669"/>
    <cellStyle name="Standard 3 7 3 6" xfId="4793"/>
    <cellStyle name="Standard 3 7 3 6 2" xfId="18244"/>
    <cellStyle name="Standard 3 7 3 6 3" xfId="31728"/>
    <cellStyle name="Standard 3 7 3 6 4" xfId="45219"/>
    <cellStyle name="Standard 3 7 3 7" xfId="8149"/>
    <cellStyle name="Standard 3 7 3 7 2" xfId="21600"/>
    <cellStyle name="Standard 3 7 3 7 3" xfId="35084"/>
    <cellStyle name="Standard 3 7 3 7 4" xfId="48575"/>
    <cellStyle name="Standard 3 7 3 8" xfId="11505"/>
    <cellStyle name="Standard 3 7 3 8 2" xfId="24956"/>
    <cellStyle name="Standard 3 7 3 8 3" xfId="38440"/>
    <cellStyle name="Standard 3 7 3 8 4" xfId="51931"/>
    <cellStyle name="Standard 3 7 3 9" xfId="14886"/>
    <cellStyle name="Standard 3 7 4" xfId="1729"/>
    <cellStyle name="Standard 3 7 4 2" xfId="2868"/>
    <cellStyle name="Standard 3 7 4 2 2" xfId="6229"/>
    <cellStyle name="Standard 3 7 4 2 2 2" xfId="19680"/>
    <cellStyle name="Standard 3 7 4 2 2 3" xfId="33164"/>
    <cellStyle name="Standard 3 7 4 2 2 4" xfId="46655"/>
    <cellStyle name="Standard 3 7 4 2 3" xfId="9585"/>
    <cellStyle name="Standard 3 7 4 2 3 2" xfId="23036"/>
    <cellStyle name="Standard 3 7 4 2 3 3" xfId="36520"/>
    <cellStyle name="Standard 3 7 4 2 3 4" xfId="50011"/>
    <cellStyle name="Standard 3 7 4 2 4" xfId="12941"/>
    <cellStyle name="Standard 3 7 4 2 4 2" xfId="26392"/>
    <cellStyle name="Standard 3 7 4 2 4 3" xfId="39876"/>
    <cellStyle name="Standard 3 7 4 2 4 4" xfId="53367"/>
    <cellStyle name="Standard 3 7 4 2 5" xfId="16323"/>
    <cellStyle name="Standard 3 7 4 2 6" xfId="29807"/>
    <cellStyle name="Standard 3 7 4 2 7" xfId="43298"/>
    <cellStyle name="Standard 3 7 4 3" xfId="5102"/>
    <cellStyle name="Standard 3 7 4 3 2" xfId="18553"/>
    <cellStyle name="Standard 3 7 4 3 3" xfId="32037"/>
    <cellStyle name="Standard 3 7 4 3 4" xfId="45528"/>
    <cellStyle name="Standard 3 7 4 4" xfId="8458"/>
    <cellStyle name="Standard 3 7 4 4 2" xfId="21909"/>
    <cellStyle name="Standard 3 7 4 4 3" xfId="35393"/>
    <cellStyle name="Standard 3 7 4 4 4" xfId="48884"/>
    <cellStyle name="Standard 3 7 4 5" xfId="11814"/>
    <cellStyle name="Standard 3 7 4 5 2" xfId="25265"/>
    <cellStyle name="Standard 3 7 4 5 3" xfId="38749"/>
    <cellStyle name="Standard 3 7 4 5 4" xfId="52240"/>
    <cellStyle name="Standard 3 7 4 6" xfId="15196"/>
    <cellStyle name="Standard 3 7 4 7" xfId="28680"/>
    <cellStyle name="Standard 3 7 4 8" xfId="42171"/>
    <cellStyle name="Standard 3 7 5" xfId="2306"/>
    <cellStyle name="Standard 3 7 5 2" xfId="5668"/>
    <cellStyle name="Standard 3 7 5 2 2" xfId="19119"/>
    <cellStyle name="Standard 3 7 5 2 3" xfId="32603"/>
    <cellStyle name="Standard 3 7 5 2 4" xfId="46094"/>
    <cellStyle name="Standard 3 7 5 3" xfId="9024"/>
    <cellStyle name="Standard 3 7 5 3 2" xfId="22475"/>
    <cellStyle name="Standard 3 7 5 3 3" xfId="35959"/>
    <cellStyle name="Standard 3 7 5 3 4" xfId="49450"/>
    <cellStyle name="Standard 3 7 5 4" xfId="12380"/>
    <cellStyle name="Standard 3 7 5 4 2" xfId="25831"/>
    <cellStyle name="Standard 3 7 5 4 3" xfId="39315"/>
    <cellStyle name="Standard 3 7 5 4 4" xfId="52806"/>
    <cellStyle name="Standard 3 7 5 5" xfId="15762"/>
    <cellStyle name="Standard 3 7 5 6" xfId="29246"/>
    <cellStyle name="Standard 3 7 5 7" xfId="42737"/>
    <cellStyle name="Standard 3 7 6" xfId="3412"/>
    <cellStyle name="Standard 3 7 6 2" xfId="6773"/>
    <cellStyle name="Standard 3 7 6 2 2" xfId="20224"/>
    <cellStyle name="Standard 3 7 6 2 3" xfId="33708"/>
    <cellStyle name="Standard 3 7 6 2 4" xfId="47199"/>
    <cellStyle name="Standard 3 7 6 3" xfId="10129"/>
    <cellStyle name="Standard 3 7 6 3 2" xfId="23580"/>
    <cellStyle name="Standard 3 7 6 3 3" xfId="37064"/>
    <cellStyle name="Standard 3 7 6 3 4" xfId="50555"/>
    <cellStyle name="Standard 3 7 6 4" xfId="13485"/>
    <cellStyle name="Standard 3 7 6 4 2" xfId="26936"/>
    <cellStyle name="Standard 3 7 6 4 3" xfId="40420"/>
    <cellStyle name="Standard 3 7 6 4 4" xfId="53911"/>
    <cellStyle name="Standard 3 7 6 5" xfId="16867"/>
    <cellStyle name="Standard 3 7 6 6" xfId="30351"/>
    <cellStyle name="Standard 3 7 6 7" xfId="43842"/>
    <cellStyle name="Standard 3 7 7" xfId="3992"/>
    <cellStyle name="Standard 3 7 7 2" xfId="7349"/>
    <cellStyle name="Standard 3 7 7 2 2" xfId="20800"/>
    <cellStyle name="Standard 3 7 7 2 3" xfId="34284"/>
    <cellStyle name="Standard 3 7 7 2 4" xfId="47775"/>
    <cellStyle name="Standard 3 7 7 3" xfId="10705"/>
    <cellStyle name="Standard 3 7 7 3 2" xfId="24156"/>
    <cellStyle name="Standard 3 7 7 3 3" xfId="37640"/>
    <cellStyle name="Standard 3 7 7 3 4" xfId="51131"/>
    <cellStyle name="Standard 3 7 7 4" xfId="14061"/>
    <cellStyle name="Standard 3 7 7 4 2" xfId="27512"/>
    <cellStyle name="Standard 3 7 7 4 3" xfId="40996"/>
    <cellStyle name="Standard 3 7 7 4 4" xfId="54487"/>
    <cellStyle name="Standard 3 7 7 5" xfId="17443"/>
    <cellStyle name="Standard 3 7 7 6" xfId="30927"/>
    <cellStyle name="Standard 3 7 7 7" xfId="44418"/>
    <cellStyle name="Standard 3 7 8" xfId="4542"/>
    <cellStyle name="Standard 3 7 8 2" xfId="17993"/>
    <cellStyle name="Standard 3 7 8 3" xfId="31477"/>
    <cellStyle name="Standard 3 7 8 4" xfId="44968"/>
    <cellStyle name="Standard 3 7 9" xfId="7898"/>
    <cellStyle name="Standard 3 7 9 2" xfId="21349"/>
    <cellStyle name="Standard 3 7 9 3" xfId="34833"/>
    <cellStyle name="Standard 3 7 9 4" xfId="48324"/>
    <cellStyle name="Standard 3 8" xfId="1211"/>
    <cellStyle name="Standard 3 8 10" xfId="14674"/>
    <cellStyle name="Standard 3 8 11" xfId="28157"/>
    <cellStyle name="Standard 3 8 12" xfId="41648"/>
    <cellStyle name="Standard 3 8 2" xfId="1442"/>
    <cellStyle name="Standard 3 8 2 10" xfId="28407"/>
    <cellStyle name="Standard 3 8 2 11" xfId="41898"/>
    <cellStyle name="Standard 3 8 2 2" xfId="2016"/>
    <cellStyle name="Standard 3 8 2 2 2" xfId="3156"/>
    <cellStyle name="Standard 3 8 2 2 2 2" xfId="6517"/>
    <cellStyle name="Standard 3 8 2 2 2 2 2" xfId="19968"/>
    <cellStyle name="Standard 3 8 2 2 2 2 3" xfId="33452"/>
    <cellStyle name="Standard 3 8 2 2 2 2 4" xfId="46943"/>
    <cellStyle name="Standard 3 8 2 2 2 3" xfId="9873"/>
    <cellStyle name="Standard 3 8 2 2 2 3 2" xfId="23324"/>
    <cellStyle name="Standard 3 8 2 2 2 3 3" xfId="36808"/>
    <cellStyle name="Standard 3 8 2 2 2 3 4" xfId="50299"/>
    <cellStyle name="Standard 3 8 2 2 2 4" xfId="13229"/>
    <cellStyle name="Standard 3 8 2 2 2 4 2" xfId="26680"/>
    <cellStyle name="Standard 3 8 2 2 2 4 3" xfId="40164"/>
    <cellStyle name="Standard 3 8 2 2 2 4 4" xfId="53655"/>
    <cellStyle name="Standard 3 8 2 2 2 5" xfId="16611"/>
    <cellStyle name="Standard 3 8 2 2 2 6" xfId="30095"/>
    <cellStyle name="Standard 3 8 2 2 2 7" xfId="43586"/>
    <cellStyle name="Standard 3 8 2 2 3" xfId="5390"/>
    <cellStyle name="Standard 3 8 2 2 3 2" xfId="18841"/>
    <cellStyle name="Standard 3 8 2 2 3 3" xfId="32325"/>
    <cellStyle name="Standard 3 8 2 2 3 4" xfId="45816"/>
    <cellStyle name="Standard 3 8 2 2 4" xfId="8746"/>
    <cellStyle name="Standard 3 8 2 2 4 2" xfId="22197"/>
    <cellStyle name="Standard 3 8 2 2 4 3" xfId="35681"/>
    <cellStyle name="Standard 3 8 2 2 4 4" xfId="49172"/>
    <cellStyle name="Standard 3 8 2 2 5" xfId="12102"/>
    <cellStyle name="Standard 3 8 2 2 5 2" xfId="25553"/>
    <cellStyle name="Standard 3 8 2 2 5 3" xfId="39037"/>
    <cellStyle name="Standard 3 8 2 2 5 4" xfId="52528"/>
    <cellStyle name="Standard 3 8 2 2 6" xfId="15484"/>
    <cellStyle name="Standard 3 8 2 2 7" xfId="28968"/>
    <cellStyle name="Standard 3 8 2 2 8" xfId="42459"/>
    <cellStyle name="Standard 3 8 2 3" xfId="2596"/>
    <cellStyle name="Standard 3 8 2 3 2" xfId="5957"/>
    <cellStyle name="Standard 3 8 2 3 2 2" xfId="19408"/>
    <cellStyle name="Standard 3 8 2 3 2 3" xfId="32892"/>
    <cellStyle name="Standard 3 8 2 3 2 4" xfId="46383"/>
    <cellStyle name="Standard 3 8 2 3 3" xfId="9313"/>
    <cellStyle name="Standard 3 8 2 3 3 2" xfId="22764"/>
    <cellStyle name="Standard 3 8 2 3 3 3" xfId="36248"/>
    <cellStyle name="Standard 3 8 2 3 3 4" xfId="49739"/>
    <cellStyle name="Standard 3 8 2 3 4" xfId="12669"/>
    <cellStyle name="Standard 3 8 2 3 4 2" xfId="26120"/>
    <cellStyle name="Standard 3 8 2 3 4 3" xfId="39604"/>
    <cellStyle name="Standard 3 8 2 3 4 4" xfId="53095"/>
    <cellStyle name="Standard 3 8 2 3 5" xfId="16051"/>
    <cellStyle name="Standard 3 8 2 3 6" xfId="29535"/>
    <cellStyle name="Standard 3 8 2 3 7" xfId="43026"/>
    <cellStyle name="Standard 3 8 2 4" xfId="3701"/>
    <cellStyle name="Standard 3 8 2 4 2" xfId="7062"/>
    <cellStyle name="Standard 3 8 2 4 2 2" xfId="20513"/>
    <cellStyle name="Standard 3 8 2 4 2 3" xfId="33997"/>
    <cellStyle name="Standard 3 8 2 4 2 4" xfId="47488"/>
    <cellStyle name="Standard 3 8 2 4 3" xfId="10418"/>
    <cellStyle name="Standard 3 8 2 4 3 2" xfId="23869"/>
    <cellStyle name="Standard 3 8 2 4 3 3" xfId="37353"/>
    <cellStyle name="Standard 3 8 2 4 3 4" xfId="50844"/>
    <cellStyle name="Standard 3 8 2 4 4" xfId="13774"/>
    <cellStyle name="Standard 3 8 2 4 4 2" xfId="27225"/>
    <cellStyle name="Standard 3 8 2 4 4 3" xfId="40709"/>
    <cellStyle name="Standard 3 8 2 4 4 4" xfId="54200"/>
    <cellStyle name="Standard 3 8 2 4 5" xfId="17156"/>
    <cellStyle name="Standard 3 8 2 4 6" xfId="30640"/>
    <cellStyle name="Standard 3 8 2 4 7" xfId="44131"/>
    <cellStyle name="Standard 3 8 2 5" xfId="4281"/>
    <cellStyle name="Standard 3 8 2 5 2" xfId="7638"/>
    <cellStyle name="Standard 3 8 2 5 2 2" xfId="21089"/>
    <cellStyle name="Standard 3 8 2 5 2 3" xfId="34573"/>
    <cellStyle name="Standard 3 8 2 5 2 4" xfId="48064"/>
    <cellStyle name="Standard 3 8 2 5 3" xfId="10994"/>
    <cellStyle name="Standard 3 8 2 5 3 2" xfId="24445"/>
    <cellStyle name="Standard 3 8 2 5 3 3" xfId="37929"/>
    <cellStyle name="Standard 3 8 2 5 3 4" xfId="51420"/>
    <cellStyle name="Standard 3 8 2 5 4" xfId="14350"/>
    <cellStyle name="Standard 3 8 2 5 4 2" xfId="27801"/>
    <cellStyle name="Standard 3 8 2 5 4 3" xfId="41285"/>
    <cellStyle name="Standard 3 8 2 5 4 4" xfId="54776"/>
    <cellStyle name="Standard 3 8 2 5 5" xfId="17732"/>
    <cellStyle name="Standard 3 8 2 5 6" xfId="31216"/>
    <cellStyle name="Standard 3 8 2 5 7" xfId="44707"/>
    <cellStyle name="Standard 3 8 2 6" xfId="4831"/>
    <cellStyle name="Standard 3 8 2 6 2" xfId="18282"/>
    <cellStyle name="Standard 3 8 2 6 3" xfId="31766"/>
    <cellStyle name="Standard 3 8 2 6 4" xfId="45257"/>
    <cellStyle name="Standard 3 8 2 7" xfId="8187"/>
    <cellStyle name="Standard 3 8 2 7 2" xfId="21638"/>
    <cellStyle name="Standard 3 8 2 7 3" xfId="35122"/>
    <cellStyle name="Standard 3 8 2 7 4" xfId="48613"/>
    <cellStyle name="Standard 3 8 2 8" xfId="11543"/>
    <cellStyle name="Standard 3 8 2 8 2" xfId="24994"/>
    <cellStyle name="Standard 3 8 2 8 3" xfId="38478"/>
    <cellStyle name="Standard 3 8 2 8 4" xfId="51969"/>
    <cellStyle name="Standard 3 8 2 9" xfId="14924"/>
    <cellStyle name="Standard 3 8 3" xfId="1767"/>
    <cellStyle name="Standard 3 8 3 2" xfId="2906"/>
    <cellStyle name="Standard 3 8 3 2 2" xfId="6267"/>
    <cellStyle name="Standard 3 8 3 2 2 2" xfId="19718"/>
    <cellStyle name="Standard 3 8 3 2 2 3" xfId="33202"/>
    <cellStyle name="Standard 3 8 3 2 2 4" xfId="46693"/>
    <cellStyle name="Standard 3 8 3 2 3" xfId="9623"/>
    <cellStyle name="Standard 3 8 3 2 3 2" xfId="23074"/>
    <cellStyle name="Standard 3 8 3 2 3 3" xfId="36558"/>
    <cellStyle name="Standard 3 8 3 2 3 4" xfId="50049"/>
    <cellStyle name="Standard 3 8 3 2 4" xfId="12979"/>
    <cellStyle name="Standard 3 8 3 2 4 2" xfId="26430"/>
    <cellStyle name="Standard 3 8 3 2 4 3" xfId="39914"/>
    <cellStyle name="Standard 3 8 3 2 4 4" xfId="53405"/>
    <cellStyle name="Standard 3 8 3 2 5" xfId="16361"/>
    <cellStyle name="Standard 3 8 3 2 6" xfId="29845"/>
    <cellStyle name="Standard 3 8 3 2 7" xfId="43336"/>
    <cellStyle name="Standard 3 8 3 3" xfId="5140"/>
    <cellStyle name="Standard 3 8 3 3 2" xfId="18591"/>
    <cellStyle name="Standard 3 8 3 3 3" xfId="32075"/>
    <cellStyle name="Standard 3 8 3 3 4" xfId="45566"/>
    <cellStyle name="Standard 3 8 3 4" xfId="8496"/>
    <cellStyle name="Standard 3 8 3 4 2" xfId="21947"/>
    <cellStyle name="Standard 3 8 3 4 3" xfId="35431"/>
    <cellStyle name="Standard 3 8 3 4 4" xfId="48922"/>
    <cellStyle name="Standard 3 8 3 5" xfId="11852"/>
    <cellStyle name="Standard 3 8 3 5 2" xfId="25303"/>
    <cellStyle name="Standard 3 8 3 5 3" xfId="38787"/>
    <cellStyle name="Standard 3 8 3 5 4" xfId="52278"/>
    <cellStyle name="Standard 3 8 3 6" xfId="15234"/>
    <cellStyle name="Standard 3 8 3 7" xfId="28718"/>
    <cellStyle name="Standard 3 8 3 8" xfId="42209"/>
    <cellStyle name="Standard 3 8 4" xfId="2345"/>
    <cellStyle name="Standard 3 8 4 2" xfId="5707"/>
    <cellStyle name="Standard 3 8 4 2 2" xfId="19158"/>
    <cellStyle name="Standard 3 8 4 2 3" xfId="32642"/>
    <cellStyle name="Standard 3 8 4 2 4" xfId="46133"/>
    <cellStyle name="Standard 3 8 4 3" xfId="9063"/>
    <cellStyle name="Standard 3 8 4 3 2" xfId="22514"/>
    <cellStyle name="Standard 3 8 4 3 3" xfId="35998"/>
    <cellStyle name="Standard 3 8 4 3 4" xfId="49489"/>
    <cellStyle name="Standard 3 8 4 4" xfId="12419"/>
    <cellStyle name="Standard 3 8 4 4 2" xfId="25870"/>
    <cellStyle name="Standard 3 8 4 4 3" xfId="39354"/>
    <cellStyle name="Standard 3 8 4 4 4" xfId="52845"/>
    <cellStyle name="Standard 3 8 4 5" xfId="15801"/>
    <cellStyle name="Standard 3 8 4 6" xfId="29285"/>
    <cellStyle name="Standard 3 8 4 7" xfId="42776"/>
    <cellStyle name="Standard 3 8 5" xfId="3451"/>
    <cellStyle name="Standard 3 8 5 2" xfId="6812"/>
    <cellStyle name="Standard 3 8 5 2 2" xfId="20263"/>
    <cellStyle name="Standard 3 8 5 2 3" xfId="33747"/>
    <cellStyle name="Standard 3 8 5 2 4" xfId="47238"/>
    <cellStyle name="Standard 3 8 5 3" xfId="10168"/>
    <cellStyle name="Standard 3 8 5 3 2" xfId="23619"/>
    <cellStyle name="Standard 3 8 5 3 3" xfId="37103"/>
    <cellStyle name="Standard 3 8 5 3 4" xfId="50594"/>
    <cellStyle name="Standard 3 8 5 4" xfId="13524"/>
    <cellStyle name="Standard 3 8 5 4 2" xfId="26975"/>
    <cellStyle name="Standard 3 8 5 4 3" xfId="40459"/>
    <cellStyle name="Standard 3 8 5 4 4" xfId="53950"/>
    <cellStyle name="Standard 3 8 5 5" xfId="16906"/>
    <cellStyle name="Standard 3 8 5 6" xfId="30390"/>
    <cellStyle name="Standard 3 8 5 7" xfId="43881"/>
    <cellStyle name="Standard 3 8 6" xfId="4031"/>
    <cellStyle name="Standard 3 8 6 2" xfId="7388"/>
    <cellStyle name="Standard 3 8 6 2 2" xfId="20839"/>
    <cellStyle name="Standard 3 8 6 2 3" xfId="34323"/>
    <cellStyle name="Standard 3 8 6 2 4" xfId="47814"/>
    <cellStyle name="Standard 3 8 6 3" xfId="10744"/>
    <cellStyle name="Standard 3 8 6 3 2" xfId="24195"/>
    <cellStyle name="Standard 3 8 6 3 3" xfId="37679"/>
    <cellStyle name="Standard 3 8 6 3 4" xfId="51170"/>
    <cellStyle name="Standard 3 8 6 4" xfId="14100"/>
    <cellStyle name="Standard 3 8 6 4 2" xfId="27551"/>
    <cellStyle name="Standard 3 8 6 4 3" xfId="41035"/>
    <cellStyle name="Standard 3 8 6 4 4" xfId="54526"/>
    <cellStyle name="Standard 3 8 6 5" xfId="17482"/>
    <cellStyle name="Standard 3 8 6 6" xfId="30966"/>
    <cellStyle name="Standard 3 8 6 7" xfId="44457"/>
    <cellStyle name="Standard 3 8 7" xfId="4581"/>
    <cellStyle name="Standard 3 8 7 2" xfId="18032"/>
    <cellStyle name="Standard 3 8 7 3" xfId="31516"/>
    <cellStyle name="Standard 3 8 7 4" xfId="45007"/>
    <cellStyle name="Standard 3 8 8" xfId="7937"/>
    <cellStyle name="Standard 3 8 8 2" xfId="21388"/>
    <cellStyle name="Standard 3 8 8 3" xfId="34872"/>
    <cellStyle name="Standard 3 8 8 4" xfId="48363"/>
    <cellStyle name="Standard 3 8 9" xfId="11293"/>
    <cellStyle name="Standard 3 8 9 2" xfId="24744"/>
    <cellStyle name="Standard 3 8 9 3" xfId="38228"/>
    <cellStyle name="Standard 3 8 9 4" xfId="51719"/>
    <cellStyle name="Standard 3 9" xfId="1333"/>
    <cellStyle name="Standard 3 9 10" xfId="28294"/>
    <cellStyle name="Standard 3 9 11" xfId="41785"/>
    <cellStyle name="Standard 3 9 2" xfId="1903"/>
    <cellStyle name="Standard 3 9 2 2" xfId="3043"/>
    <cellStyle name="Standard 3 9 2 2 2" xfId="6404"/>
    <cellStyle name="Standard 3 9 2 2 2 2" xfId="19855"/>
    <cellStyle name="Standard 3 9 2 2 2 3" xfId="33339"/>
    <cellStyle name="Standard 3 9 2 2 2 4" xfId="46830"/>
    <cellStyle name="Standard 3 9 2 2 3" xfId="9760"/>
    <cellStyle name="Standard 3 9 2 2 3 2" xfId="23211"/>
    <cellStyle name="Standard 3 9 2 2 3 3" xfId="36695"/>
    <cellStyle name="Standard 3 9 2 2 3 4" xfId="50186"/>
    <cellStyle name="Standard 3 9 2 2 4" xfId="13116"/>
    <cellStyle name="Standard 3 9 2 2 4 2" xfId="26567"/>
    <cellStyle name="Standard 3 9 2 2 4 3" xfId="40051"/>
    <cellStyle name="Standard 3 9 2 2 4 4" xfId="53542"/>
    <cellStyle name="Standard 3 9 2 2 5" xfId="16498"/>
    <cellStyle name="Standard 3 9 2 2 6" xfId="29982"/>
    <cellStyle name="Standard 3 9 2 2 7" xfId="43473"/>
    <cellStyle name="Standard 3 9 2 3" xfId="5277"/>
    <cellStyle name="Standard 3 9 2 3 2" xfId="18728"/>
    <cellStyle name="Standard 3 9 2 3 3" xfId="32212"/>
    <cellStyle name="Standard 3 9 2 3 4" xfId="45703"/>
    <cellStyle name="Standard 3 9 2 4" xfId="8633"/>
    <cellStyle name="Standard 3 9 2 4 2" xfId="22084"/>
    <cellStyle name="Standard 3 9 2 4 3" xfId="35568"/>
    <cellStyle name="Standard 3 9 2 4 4" xfId="49059"/>
    <cellStyle name="Standard 3 9 2 5" xfId="11989"/>
    <cellStyle name="Standard 3 9 2 5 2" xfId="25440"/>
    <cellStyle name="Standard 3 9 2 5 3" xfId="38924"/>
    <cellStyle name="Standard 3 9 2 5 4" xfId="52415"/>
    <cellStyle name="Standard 3 9 2 6" xfId="15371"/>
    <cellStyle name="Standard 3 9 2 7" xfId="28855"/>
    <cellStyle name="Standard 3 9 2 8" xfId="42346"/>
    <cellStyle name="Standard 3 9 3" xfId="2483"/>
    <cellStyle name="Standard 3 9 3 2" xfId="5844"/>
    <cellStyle name="Standard 3 9 3 2 2" xfId="19295"/>
    <cellStyle name="Standard 3 9 3 2 3" xfId="32779"/>
    <cellStyle name="Standard 3 9 3 2 4" xfId="46270"/>
    <cellStyle name="Standard 3 9 3 3" xfId="9200"/>
    <cellStyle name="Standard 3 9 3 3 2" xfId="22651"/>
    <cellStyle name="Standard 3 9 3 3 3" xfId="36135"/>
    <cellStyle name="Standard 3 9 3 3 4" xfId="49626"/>
    <cellStyle name="Standard 3 9 3 4" xfId="12556"/>
    <cellStyle name="Standard 3 9 3 4 2" xfId="26007"/>
    <cellStyle name="Standard 3 9 3 4 3" xfId="39491"/>
    <cellStyle name="Standard 3 9 3 4 4" xfId="52982"/>
    <cellStyle name="Standard 3 9 3 5" xfId="15938"/>
    <cellStyle name="Standard 3 9 3 6" xfId="29422"/>
    <cellStyle name="Standard 3 9 3 7" xfId="42913"/>
    <cellStyle name="Standard 3 9 4" xfId="3588"/>
    <cellStyle name="Standard 3 9 4 2" xfId="6949"/>
    <cellStyle name="Standard 3 9 4 2 2" xfId="20400"/>
    <cellStyle name="Standard 3 9 4 2 3" xfId="33884"/>
    <cellStyle name="Standard 3 9 4 2 4" xfId="47375"/>
    <cellStyle name="Standard 3 9 4 3" xfId="10305"/>
    <cellStyle name="Standard 3 9 4 3 2" xfId="23756"/>
    <cellStyle name="Standard 3 9 4 3 3" xfId="37240"/>
    <cellStyle name="Standard 3 9 4 3 4" xfId="50731"/>
    <cellStyle name="Standard 3 9 4 4" xfId="13661"/>
    <cellStyle name="Standard 3 9 4 4 2" xfId="27112"/>
    <cellStyle name="Standard 3 9 4 4 3" xfId="40596"/>
    <cellStyle name="Standard 3 9 4 4 4" xfId="54087"/>
    <cellStyle name="Standard 3 9 4 5" xfId="17043"/>
    <cellStyle name="Standard 3 9 4 6" xfId="30527"/>
    <cellStyle name="Standard 3 9 4 7" xfId="44018"/>
    <cellStyle name="Standard 3 9 5" xfId="4168"/>
    <cellStyle name="Standard 3 9 5 2" xfId="7525"/>
    <cellStyle name="Standard 3 9 5 2 2" xfId="20976"/>
    <cellStyle name="Standard 3 9 5 2 3" xfId="34460"/>
    <cellStyle name="Standard 3 9 5 2 4" xfId="47951"/>
    <cellStyle name="Standard 3 9 5 3" xfId="10881"/>
    <cellStyle name="Standard 3 9 5 3 2" xfId="24332"/>
    <cellStyle name="Standard 3 9 5 3 3" xfId="37816"/>
    <cellStyle name="Standard 3 9 5 3 4" xfId="51307"/>
    <cellStyle name="Standard 3 9 5 4" xfId="14237"/>
    <cellStyle name="Standard 3 9 5 4 2" xfId="27688"/>
    <cellStyle name="Standard 3 9 5 4 3" xfId="41172"/>
    <cellStyle name="Standard 3 9 5 4 4" xfId="54663"/>
    <cellStyle name="Standard 3 9 5 5" xfId="17619"/>
    <cellStyle name="Standard 3 9 5 6" xfId="31103"/>
    <cellStyle name="Standard 3 9 5 7" xfId="44594"/>
    <cellStyle name="Standard 3 9 6" xfId="4718"/>
    <cellStyle name="Standard 3 9 6 2" xfId="18169"/>
    <cellStyle name="Standard 3 9 6 3" xfId="31653"/>
    <cellStyle name="Standard 3 9 6 4" xfId="45144"/>
    <cellStyle name="Standard 3 9 7" xfId="8074"/>
    <cellStyle name="Standard 3 9 7 2" xfId="21525"/>
    <cellStyle name="Standard 3 9 7 3" xfId="35009"/>
    <cellStyle name="Standard 3 9 7 4" xfId="48500"/>
    <cellStyle name="Standard 3 9 8" xfId="11430"/>
    <cellStyle name="Standard 3 9 8 2" xfId="24881"/>
    <cellStyle name="Standard 3 9 8 3" xfId="38365"/>
    <cellStyle name="Standard 3 9 8 4" xfId="51856"/>
    <cellStyle name="Standard 3 9 9" xfId="14811"/>
    <cellStyle name="Standard 30" xfId="14523"/>
    <cellStyle name="Standard 31" xfId="14510"/>
    <cellStyle name="Standard 32" xfId="27972"/>
    <cellStyle name="Standard 33" xfId="27976"/>
    <cellStyle name="Standard 34" xfId="995"/>
    <cellStyle name="Standard 4" xfId="46"/>
    <cellStyle name="Standard 4 10" xfId="27963"/>
    <cellStyle name="Standard 4 11" xfId="27969"/>
    <cellStyle name="Standard 4 2" xfId="75"/>
    <cellStyle name="Standard 4 2 2" xfId="549"/>
    <cellStyle name="Standard 4 2 3" xfId="518"/>
    <cellStyle name="Standard 4 2 4" xfId="456"/>
    <cellStyle name="Standard 4 2 5" xfId="1006"/>
    <cellStyle name="Standard 4 3" xfId="142"/>
    <cellStyle name="Standard 4 3 2" xfId="1149"/>
    <cellStyle name="Standard 4 4" xfId="173"/>
    <cellStyle name="Standard 4 4 2" xfId="349"/>
    <cellStyle name="Standard 4 4 2 2" xfId="419"/>
    <cellStyle name="Standard 4 4 3" xfId="380"/>
    <cellStyle name="Standard 4 4 4" xfId="348"/>
    <cellStyle name="Standard 4 5" xfId="350"/>
    <cellStyle name="Standard 4 5 2" xfId="412"/>
    <cellStyle name="Standard 4 5 3" xfId="420"/>
    <cellStyle name="Standard 4 6" xfId="1112"/>
    <cellStyle name="Standard 4 7" xfId="1109"/>
    <cellStyle name="Standard 4 8" xfId="1171"/>
    <cellStyle name="Standard 4 8 10" xfId="11255"/>
    <cellStyle name="Standard 4 8 10 2" xfId="24706"/>
    <cellStyle name="Standard 4 8 10 3" xfId="38190"/>
    <cellStyle name="Standard 4 8 10 4" xfId="51681"/>
    <cellStyle name="Standard 4 8 11" xfId="14636"/>
    <cellStyle name="Standard 4 8 12" xfId="28119"/>
    <cellStyle name="Standard 4 8 13" xfId="41610"/>
    <cellStyle name="Standard 4 8 2" xfId="1265"/>
    <cellStyle name="Standard 4 8 2 10" xfId="14738"/>
    <cellStyle name="Standard 4 8 2 11" xfId="28221"/>
    <cellStyle name="Standard 4 8 2 12" xfId="41712"/>
    <cellStyle name="Standard 4 8 2 2" xfId="1503"/>
    <cellStyle name="Standard 4 8 2 2 10" xfId="28471"/>
    <cellStyle name="Standard 4 8 2 2 11" xfId="41962"/>
    <cellStyle name="Standard 4 8 2 2 2" xfId="2079"/>
    <cellStyle name="Standard 4 8 2 2 2 2" xfId="3220"/>
    <cellStyle name="Standard 4 8 2 2 2 2 2" xfId="6581"/>
    <cellStyle name="Standard 4 8 2 2 2 2 2 2" xfId="20032"/>
    <cellStyle name="Standard 4 8 2 2 2 2 2 3" xfId="33516"/>
    <cellStyle name="Standard 4 8 2 2 2 2 2 4" xfId="47007"/>
    <cellStyle name="Standard 4 8 2 2 2 2 3" xfId="9937"/>
    <cellStyle name="Standard 4 8 2 2 2 2 3 2" xfId="23388"/>
    <cellStyle name="Standard 4 8 2 2 2 2 3 3" xfId="36872"/>
    <cellStyle name="Standard 4 8 2 2 2 2 3 4" xfId="50363"/>
    <cellStyle name="Standard 4 8 2 2 2 2 4" xfId="13293"/>
    <cellStyle name="Standard 4 8 2 2 2 2 4 2" xfId="26744"/>
    <cellStyle name="Standard 4 8 2 2 2 2 4 3" xfId="40228"/>
    <cellStyle name="Standard 4 8 2 2 2 2 4 4" xfId="53719"/>
    <cellStyle name="Standard 4 8 2 2 2 2 5" xfId="16675"/>
    <cellStyle name="Standard 4 8 2 2 2 2 6" xfId="30159"/>
    <cellStyle name="Standard 4 8 2 2 2 2 7" xfId="43650"/>
    <cellStyle name="Standard 4 8 2 2 2 3" xfId="5454"/>
    <cellStyle name="Standard 4 8 2 2 2 3 2" xfId="18905"/>
    <cellStyle name="Standard 4 8 2 2 2 3 3" xfId="32389"/>
    <cellStyle name="Standard 4 8 2 2 2 3 4" xfId="45880"/>
    <cellStyle name="Standard 4 8 2 2 2 4" xfId="8810"/>
    <cellStyle name="Standard 4 8 2 2 2 4 2" xfId="22261"/>
    <cellStyle name="Standard 4 8 2 2 2 4 3" xfId="35745"/>
    <cellStyle name="Standard 4 8 2 2 2 4 4" xfId="49236"/>
    <cellStyle name="Standard 4 8 2 2 2 5" xfId="12166"/>
    <cellStyle name="Standard 4 8 2 2 2 5 2" xfId="25617"/>
    <cellStyle name="Standard 4 8 2 2 2 5 3" xfId="39101"/>
    <cellStyle name="Standard 4 8 2 2 2 5 4" xfId="52592"/>
    <cellStyle name="Standard 4 8 2 2 2 6" xfId="15548"/>
    <cellStyle name="Standard 4 8 2 2 2 7" xfId="29032"/>
    <cellStyle name="Standard 4 8 2 2 2 8" xfId="42523"/>
    <cellStyle name="Standard 4 8 2 2 3" xfId="2660"/>
    <cellStyle name="Standard 4 8 2 2 3 2" xfId="6021"/>
    <cellStyle name="Standard 4 8 2 2 3 2 2" xfId="19472"/>
    <cellStyle name="Standard 4 8 2 2 3 2 3" xfId="32956"/>
    <cellStyle name="Standard 4 8 2 2 3 2 4" xfId="46447"/>
    <cellStyle name="Standard 4 8 2 2 3 3" xfId="9377"/>
    <cellStyle name="Standard 4 8 2 2 3 3 2" xfId="22828"/>
    <cellStyle name="Standard 4 8 2 2 3 3 3" xfId="36312"/>
    <cellStyle name="Standard 4 8 2 2 3 3 4" xfId="49803"/>
    <cellStyle name="Standard 4 8 2 2 3 4" xfId="12733"/>
    <cellStyle name="Standard 4 8 2 2 3 4 2" xfId="26184"/>
    <cellStyle name="Standard 4 8 2 2 3 4 3" xfId="39668"/>
    <cellStyle name="Standard 4 8 2 2 3 4 4" xfId="53159"/>
    <cellStyle name="Standard 4 8 2 2 3 5" xfId="16115"/>
    <cellStyle name="Standard 4 8 2 2 3 6" xfId="29599"/>
    <cellStyle name="Standard 4 8 2 2 3 7" xfId="43090"/>
    <cellStyle name="Standard 4 8 2 2 4" xfId="3765"/>
    <cellStyle name="Standard 4 8 2 2 4 2" xfId="7126"/>
    <cellStyle name="Standard 4 8 2 2 4 2 2" xfId="20577"/>
    <cellStyle name="Standard 4 8 2 2 4 2 3" xfId="34061"/>
    <cellStyle name="Standard 4 8 2 2 4 2 4" xfId="47552"/>
    <cellStyle name="Standard 4 8 2 2 4 3" xfId="10482"/>
    <cellStyle name="Standard 4 8 2 2 4 3 2" xfId="23933"/>
    <cellStyle name="Standard 4 8 2 2 4 3 3" xfId="37417"/>
    <cellStyle name="Standard 4 8 2 2 4 3 4" xfId="50908"/>
    <cellStyle name="Standard 4 8 2 2 4 4" xfId="13838"/>
    <cellStyle name="Standard 4 8 2 2 4 4 2" xfId="27289"/>
    <cellStyle name="Standard 4 8 2 2 4 4 3" xfId="40773"/>
    <cellStyle name="Standard 4 8 2 2 4 4 4" xfId="54264"/>
    <cellStyle name="Standard 4 8 2 2 4 5" xfId="17220"/>
    <cellStyle name="Standard 4 8 2 2 4 6" xfId="30704"/>
    <cellStyle name="Standard 4 8 2 2 4 7" xfId="44195"/>
    <cellStyle name="Standard 4 8 2 2 5" xfId="4345"/>
    <cellStyle name="Standard 4 8 2 2 5 2" xfId="7702"/>
    <cellStyle name="Standard 4 8 2 2 5 2 2" xfId="21153"/>
    <cellStyle name="Standard 4 8 2 2 5 2 3" xfId="34637"/>
    <cellStyle name="Standard 4 8 2 2 5 2 4" xfId="48128"/>
    <cellStyle name="Standard 4 8 2 2 5 3" xfId="11058"/>
    <cellStyle name="Standard 4 8 2 2 5 3 2" xfId="24509"/>
    <cellStyle name="Standard 4 8 2 2 5 3 3" xfId="37993"/>
    <cellStyle name="Standard 4 8 2 2 5 3 4" xfId="51484"/>
    <cellStyle name="Standard 4 8 2 2 5 4" xfId="14414"/>
    <cellStyle name="Standard 4 8 2 2 5 4 2" xfId="27865"/>
    <cellStyle name="Standard 4 8 2 2 5 4 3" xfId="41349"/>
    <cellStyle name="Standard 4 8 2 2 5 4 4" xfId="54840"/>
    <cellStyle name="Standard 4 8 2 2 5 5" xfId="17796"/>
    <cellStyle name="Standard 4 8 2 2 5 6" xfId="31280"/>
    <cellStyle name="Standard 4 8 2 2 5 7" xfId="44771"/>
    <cellStyle name="Standard 4 8 2 2 6" xfId="4895"/>
    <cellStyle name="Standard 4 8 2 2 6 2" xfId="18346"/>
    <cellStyle name="Standard 4 8 2 2 6 3" xfId="31830"/>
    <cellStyle name="Standard 4 8 2 2 6 4" xfId="45321"/>
    <cellStyle name="Standard 4 8 2 2 7" xfId="8251"/>
    <cellStyle name="Standard 4 8 2 2 7 2" xfId="21702"/>
    <cellStyle name="Standard 4 8 2 2 7 3" xfId="35186"/>
    <cellStyle name="Standard 4 8 2 2 7 4" xfId="48677"/>
    <cellStyle name="Standard 4 8 2 2 8" xfId="11607"/>
    <cellStyle name="Standard 4 8 2 2 8 2" xfId="25058"/>
    <cellStyle name="Standard 4 8 2 2 8 3" xfId="38542"/>
    <cellStyle name="Standard 4 8 2 2 8 4" xfId="52033"/>
    <cellStyle name="Standard 4 8 2 2 9" xfId="14988"/>
    <cellStyle name="Standard 4 8 2 3" xfId="1830"/>
    <cellStyle name="Standard 4 8 2 3 2" xfId="2970"/>
    <cellStyle name="Standard 4 8 2 3 2 2" xfId="6331"/>
    <cellStyle name="Standard 4 8 2 3 2 2 2" xfId="19782"/>
    <cellStyle name="Standard 4 8 2 3 2 2 3" xfId="33266"/>
    <cellStyle name="Standard 4 8 2 3 2 2 4" xfId="46757"/>
    <cellStyle name="Standard 4 8 2 3 2 3" xfId="9687"/>
    <cellStyle name="Standard 4 8 2 3 2 3 2" xfId="23138"/>
    <cellStyle name="Standard 4 8 2 3 2 3 3" xfId="36622"/>
    <cellStyle name="Standard 4 8 2 3 2 3 4" xfId="50113"/>
    <cellStyle name="Standard 4 8 2 3 2 4" xfId="13043"/>
    <cellStyle name="Standard 4 8 2 3 2 4 2" xfId="26494"/>
    <cellStyle name="Standard 4 8 2 3 2 4 3" xfId="39978"/>
    <cellStyle name="Standard 4 8 2 3 2 4 4" xfId="53469"/>
    <cellStyle name="Standard 4 8 2 3 2 5" xfId="16425"/>
    <cellStyle name="Standard 4 8 2 3 2 6" xfId="29909"/>
    <cellStyle name="Standard 4 8 2 3 2 7" xfId="43400"/>
    <cellStyle name="Standard 4 8 2 3 3" xfId="5204"/>
    <cellStyle name="Standard 4 8 2 3 3 2" xfId="18655"/>
    <cellStyle name="Standard 4 8 2 3 3 3" xfId="32139"/>
    <cellStyle name="Standard 4 8 2 3 3 4" xfId="45630"/>
    <cellStyle name="Standard 4 8 2 3 4" xfId="8560"/>
    <cellStyle name="Standard 4 8 2 3 4 2" xfId="22011"/>
    <cellStyle name="Standard 4 8 2 3 4 3" xfId="35495"/>
    <cellStyle name="Standard 4 8 2 3 4 4" xfId="48986"/>
    <cellStyle name="Standard 4 8 2 3 5" xfId="11916"/>
    <cellStyle name="Standard 4 8 2 3 5 2" xfId="25367"/>
    <cellStyle name="Standard 4 8 2 3 5 3" xfId="38851"/>
    <cellStyle name="Standard 4 8 2 3 5 4" xfId="52342"/>
    <cellStyle name="Standard 4 8 2 3 6" xfId="15298"/>
    <cellStyle name="Standard 4 8 2 3 7" xfId="28782"/>
    <cellStyle name="Standard 4 8 2 3 8" xfId="42273"/>
    <cellStyle name="Standard 4 8 2 4" xfId="2409"/>
    <cellStyle name="Standard 4 8 2 4 2" xfId="5771"/>
    <cellStyle name="Standard 4 8 2 4 2 2" xfId="19222"/>
    <cellStyle name="Standard 4 8 2 4 2 3" xfId="32706"/>
    <cellStyle name="Standard 4 8 2 4 2 4" xfId="46197"/>
    <cellStyle name="Standard 4 8 2 4 3" xfId="9127"/>
    <cellStyle name="Standard 4 8 2 4 3 2" xfId="22578"/>
    <cellStyle name="Standard 4 8 2 4 3 3" xfId="36062"/>
    <cellStyle name="Standard 4 8 2 4 3 4" xfId="49553"/>
    <cellStyle name="Standard 4 8 2 4 4" xfId="12483"/>
    <cellStyle name="Standard 4 8 2 4 4 2" xfId="25934"/>
    <cellStyle name="Standard 4 8 2 4 4 3" xfId="39418"/>
    <cellStyle name="Standard 4 8 2 4 4 4" xfId="52909"/>
    <cellStyle name="Standard 4 8 2 4 5" xfId="15865"/>
    <cellStyle name="Standard 4 8 2 4 6" xfId="29349"/>
    <cellStyle name="Standard 4 8 2 4 7" xfId="42840"/>
    <cellStyle name="Standard 4 8 2 5" xfId="3515"/>
    <cellStyle name="Standard 4 8 2 5 2" xfId="6876"/>
    <cellStyle name="Standard 4 8 2 5 2 2" xfId="20327"/>
    <cellStyle name="Standard 4 8 2 5 2 3" xfId="33811"/>
    <cellStyle name="Standard 4 8 2 5 2 4" xfId="47302"/>
    <cellStyle name="Standard 4 8 2 5 3" xfId="10232"/>
    <cellStyle name="Standard 4 8 2 5 3 2" xfId="23683"/>
    <cellStyle name="Standard 4 8 2 5 3 3" xfId="37167"/>
    <cellStyle name="Standard 4 8 2 5 3 4" xfId="50658"/>
    <cellStyle name="Standard 4 8 2 5 4" xfId="13588"/>
    <cellStyle name="Standard 4 8 2 5 4 2" xfId="27039"/>
    <cellStyle name="Standard 4 8 2 5 4 3" xfId="40523"/>
    <cellStyle name="Standard 4 8 2 5 4 4" xfId="54014"/>
    <cellStyle name="Standard 4 8 2 5 5" xfId="16970"/>
    <cellStyle name="Standard 4 8 2 5 6" xfId="30454"/>
    <cellStyle name="Standard 4 8 2 5 7" xfId="43945"/>
    <cellStyle name="Standard 4 8 2 6" xfId="4095"/>
    <cellStyle name="Standard 4 8 2 6 2" xfId="7452"/>
    <cellStyle name="Standard 4 8 2 6 2 2" xfId="20903"/>
    <cellStyle name="Standard 4 8 2 6 2 3" xfId="34387"/>
    <cellStyle name="Standard 4 8 2 6 2 4" xfId="47878"/>
    <cellStyle name="Standard 4 8 2 6 3" xfId="10808"/>
    <cellStyle name="Standard 4 8 2 6 3 2" xfId="24259"/>
    <cellStyle name="Standard 4 8 2 6 3 3" xfId="37743"/>
    <cellStyle name="Standard 4 8 2 6 3 4" xfId="51234"/>
    <cellStyle name="Standard 4 8 2 6 4" xfId="14164"/>
    <cellStyle name="Standard 4 8 2 6 4 2" xfId="27615"/>
    <cellStyle name="Standard 4 8 2 6 4 3" xfId="41099"/>
    <cellStyle name="Standard 4 8 2 6 4 4" xfId="54590"/>
    <cellStyle name="Standard 4 8 2 6 5" xfId="17546"/>
    <cellStyle name="Standard 4 8 2 6 6" xfId="31030"/>
    <cellStyle name="Standard 4 8 2 6 7" xfId="44521"/>
    <cellStyle name="Standard 4 8 2 7" xfId="4645"/>
    <cellStyle name="Standard 4 8 2 7 2" xfId="18096"/>
    <cellStyle name="Standard 4 8 2 7 3" xfId="31580"/>
    <cellStyle name="Standard 4 8 2 7 4" xfId="45071"/>
    <cellStyle name="Standard 4 8 2 8" xfId="8001"/>
    <cellStyle name="Standard 4 8 2 8 2" xfId="21452"/>
    <cellStyle name="Standard 4 8 2 8 3" xfId="34936"/>
    <cellStyle name="Standard 4 8 2 8 4" xfId="48427"/>
    <cellStyle name="Standard 4 8 2 9" xfId="11357"/>
    <cellStyle name="Standard 4 8 2 9 2" xfId="24808"/>
    <cellStyle name="Standard 4 8 2 9 3" xfId="38292"/>
    <cellStyle name="Standard 4 8 2 9 4" xfId="51783"/>
    <cellStyle name="Standard 4 8 3" xfId="1405"/>
    <cellStyle name="Standard 4 8 3 10" xfId="28370"/>
    <cellStyle name="Standard 4 8 3 11" xfId="41861"/>
    <cellStyle name="Standard 4 8 3 2" xfId="1979"/>
    <cellStyle name="Standard 4 8 3 2 2" xfId="3119"/>
    <cellStyle name="Standard 4 8 3 2 2 2" xfId="6480"/>
    <cellStyle name="Standard 4 8 3 2 2 2 2" xfId="19931"/>
    <cellStyle name="Standard 4 8 3 2 2 2 3" xfId="33415"/>
    <cellStyle name="Standard 4 8 3 2 2 2 4" xfId="46906"/>
    <cellStyle name="Standard 4 8 3 2 2 3" xfId="9836"/>
    <cellStyle name="Standard 4 8 3 2 2 3 2" xfId="23287"/>
    <cellStyle name="Standard 4 8 3 2 2 3 3" xfId="36771"/>
    <cellStyle name="Standard 4 8 3 2 2 3 4" xfId="50262"/>
    <cellStyle name="Standard 4 8 3 2 2 4" xfId="13192"/>
    <cellStyle name="Standard 4 8 3 2 2 4 2" xfId="26643"/>
    <cellStyle name="Standard 4 8 3 2 2 4 3" xfId="40127"/>
    <cellStyle name="Standard 4 8 3 2 2 4 4" xfId="53618"/>
    <cellStyle name="Standard 4 8 3 2 2 5" xfId="16574"/>
    <cellStyle name="Standard 4 8 3 2 2 6" xfId="30058"/>
    <cellStyle name="Standard 4 8 3 2 2 7" xfId="43549"/>
    <cellStyle name="Standard 4 8 3 2 3" xfId="5353"/>
    <cellStyle name="Standard 4 8 3 2 3 2" xfId="18804"/>
    <cellStyle name="Standard 4 8 3 2 3 3" xfId="32288"/>
    <cellStyle name="Standard 4 8 3 2 3 4" xfId="45779"/>
    <cellStyle name="Standard 4 8 3 2 4" xfId="8709"/>
    <cellStyle name="Standard 4 8 3 2 4 2" xfId="22160"/>
    <cellStyle name="Standard 4 8 3 2 4 3" xfId="35644"/>
    <cellStyle name="Standard 4 8 3 2 4 4" xfId="49135"/>
    <cellStyle name="Standard 4 8 3 2 5" xfId="12065"/>
    <cellStyle name="Standard 4 8 3 2 5 2" xfId="25516"/>
    <cellStyle name="Standard 4 8 3 2 5 3" xfId="39000"/>
    <cellStyle name="Standard 4 8 3 2 5 4" xfId="52491"/>
    <cellStyle name="Standard 4 8 3 2 6" xfId="15447"/>
    <cellStyle name="Standard 4 8 3 2 7" xfId="28931"/>
    <cellStyle name="Standard 4 8 3 2 8" xfId="42422"/>
    <cellStyle name="Standard 4 8 3 3" xfId="2559"/>
    <cellStyle name="Standard 4 8 3 3 2" xfId="5920"/>
    <cellStyle name="Standard 4 8 3 3 2 2" xfId="19371"/>
    <cellStyle name="Standard 4 8 3 3 2 3" xfId="32855"/>
    <cellStyle name="Standard 4 8 3 3 2 4" xfId="46346"/>
    <cellStyle name="Standard 4 8 3 3 3" xfId="9276"/>
    <cellStyle name="Standard 4 8 3 3 3 2" xfId="22727"/>
    <cellStyle name="Standard 4 8 3 3 3 3" xfId="36211"/>
    <cellStyle name="Standard 4 8 3 3 3 4" xfId="49702"/>
    <cellStyle name="Standard 4 8 3 3 4" xfId="12632"/>
    <cellStyle name="Standard 4 8 3 3 4 2" xfId="26083"/>
    <cellStyle name="Standard 4 8 3 3 4 3" xfId="39567"/>
    <cellStyle name="Standard 4 8 3 3 4 4" xfId="53058"/>
    <cellStyle name="Standard 4 8 3 3 5" xfId="16014"/>
    <cellStyle name="Standard 4 8 3 3 6" xfId="29498"/>
    <cellStyle name="Standard 4 8 3 3 7" xfId="42989"/>
    <cellStyle name="Standard 4 8 3 4" xfId="3664"/>
    <cellStyle name="Standard 4 8 3 4 2" xfId="7025"/>
    <cellStyle name="Standard 4 8 3 4 2 2" xfId="20476"/>
    <cellStyle name="Standard 4 8 3 4 2 3" xfId="33960"/>
    <cellStyle name="Standard 4 8 3 4 2 4" xfId="47451"/>
    <cellStyle name="Standard 4 8 3 4 3" xfId="10381"/>
    <cellStyle name="Standard 4 8 3 4 3 2" xfId="23832"/>
    <cellStyle name="Standard 4 8 3 4 3 3" xfId="37316"/>
    <cellStyle name="Standard 4 8 3 4 3 4" xfId="50807"/>
    <cellStyle name="Standard 4 8 3 4 4" xfId="13737"/>
    <cellStyle name="Standard 4 8 3 4 4 2" xfId="27188"/>
    <cellStyle name="Standard 4 8 3 4 4 3" xfId="40672"/>
    <cellStyle name="Standard 4 8 3 4 4 4" xfId="54163"/>
    <cellStyle name="Standard 4 8 3 4 5" xfId="17119"/>
    <cellStyle name="Standard 4 8 3 4 6" xfId="30603"/>
    <cellStyle name="Standard 4 8 3 4 7" xfId="44094"/>
    <cellStyle name="Standard 4 8 3 5" xfId="4244"/>
    <cellStyle name="Standard 4 8 3 5 2" xfId="7601"/>
    <cellStyle name="Standard 4 8 3 5 2 2" xfId="21052"/>
    <cellStyle name="Standard 4 8 3 5 2 3" xfId="34536"/>
    <cellStyle name="Standard 4 8 3 5 2 4" xfId="48027"/>
    <cellStyle name="Standard 4 8 3 5 3" xfId="10957"/>
    <cellStyle name="Standard 4 8 3 5 3 2" xfId="24408"/>
    <cellStyle name="Standard 4 8 3 5 3 3" xfId="37892"/>
    <cellStyle name="Standard 4 8 3 5 3 4" xfId="51383"/>
    <cellStyle name="Standard 4 8 3 5 4" xfId="14313"/>
    <cellStyle name="Standard 4 8 3 5 4 2" xfId="27764"/>
    <cellStyle name="Standard 4 8 3 5 4 3" xfId="41248"/>
    <cellStyle name="Standard 4 8 3 5 4 4" xfId="54739"/>
    <cellStyle name="Standard 4 8 3 5 5" xfId="17695"/>
    <cellStyle name="Standard 4 8 3 5 6" xfId="31179"/>
    <cellStyle name="Standard 4 8 3 5 7" xfId="44670"/>
    <cellStyle name="Standard 4 8 3 6" xfId="4794"/>
    <cellStyle name="Standard 4 8 3 6 2" xfId="18245"/>
    <cellStyle name="Standard 4 8 3 6 3" xfId="31729"/>
    <cellStyle name="Standard 4 8 3 6 4" xfId="45220"/>
    <cellStyle name="Standard 4 8 3 7" xfId="8150"/>
    <cellStyle name="Standard 4 8 3 7 2" xfId="21601"/>
    <cellStyle name="Standard 4 8 3 7 3" xfId="35085"/>
    <cellStyle name="Standard 4 8 3 7 4" xfId="48576"/>
    <cellStyle name="Standard 4 8 3 8" xfId="11506"/>
    <cellStyle name="Standard 4 8 3 8 2" xfId="24957"/>
    <cellStyle name="Standard 4 8 3 8 3" xfId="38441"/>
    <cellStyle name="Standard 4 8 3 8 4" xfId="51932"/>
    <cellStyle name="Standard 4 8 3 9" xfId="14887"/>
    <cellStyle name="Standard 4 8 4" xfId="1730"/>
    <cellStyle name="Standard 4 8 4 2" xfId="2869"/>
    <cellStyle name="Standard 4 8 4 2 2" xfId="6230"/>
    <cellStyle name="Standard 4 8 4 2 2 2" xfId="19681"/>
    <cellStyle name="Standard 4 8 4 2 2 3" xfId="33165"/>
    <cellStyle name="Standard 4 8 4 2 2 4" xfId="46656"/>
    <cellStyle name="Standard 4 8 4 2 3" xfId="9586"/>
    <cellStyle name="Standard 4 8 4 2 3 2" xfId="23037"/>
    <cellStyle name="Standard 4 8 4 2 3 3" xfId="36521"/>
    <cellStyle name="Standard 4 8 4 2 3 4" xfId="50012"/>
    <cellStyle name="Standard 4 8 4 2 4" xfId="12942"/>
    <cellStyle name="Standard 4 8 4 2 4 2" xfId="26393"/>
    <cellStyle name="Standard 4 8 4 2 4 3" xfId="39877"/>
    <cellStyle name="Standard 4 8 4 2 4 4" xfId="53368"/>
    <cellStyle name="Standard 4 8 4 2 5" xfId="16324"/>
    <cellStyle name="Standard 4 8 4 2 6" xfId="29808"/>
    <cellStyle name="Standard 4 8 4 2 7" xfId="43299"/>
    <cellStyle name="Standard 4 8 4 3" xfId="5103"/>
    <cellStyle name="Standard 4 8 4 3 2" xfId="18554"/>
    <cellStyle name="Standard 4 8 4 3 3" xfId="32038"/>
    <cellStyle name="Standard 4 8 4 3 4" xfId="45529"/>
    <cellStyle name="Standard 4 8 4 4" xfId="8459"/>
    <cellStyle name="Standard 4 8 4 4 2" xfId="21910"/>
    <cellStyle name="Standard 4 8 4 4 3" xfId="35394"/>
    <cellStyle name="Standard 4 8 4 4 4" xfId="48885"/>
    <cellStyle name="Standard 4 8 4 5" xfId="11815"/>
    <cellStyle name="Standard 4 8 4 5 2" xfId="25266"/>
    <cellStyle name="Standard 4 8 4 5 3" xfId="38750"/>
    <cellStyle name="Standard 4 8 4 5 4" xfId="52241"/>
    <cellStyle name="Standard 4 8 4 6" xfId="15197"/>
    <cellStyle name="Standard 4 8 4 7" xfId="28681"/>
    <cellStyle name="Standard 4 8 4 8" xfId="42172"/>
    <cellStyle name="Standard 4 8 5" xfId="2307"/>
    <cellStyle name="Standard 4 8 5 2" xfId="5669"/>
    <cellStyle name="Standard 4 8 5 2 2" xfId="19120"/>
    <cellStyle name="Standard 4 8 5 2 3" xfId="32604"/>
    <cellStyle name="Standard 4 8 5 2 4" xfId="46095"/>
    <cellStyle name="Standard 4 8 5 3" xfId="9025"/>
    <cellStyle name="Standard 4 8 5 3 2" xfId="22476"/>
    <cellStyle name="Standard 4 8 5 3 3" xfId="35960"/>
    <cellStyle name="Standard 4 8 5 3 4" xfId="49451"/>
    <cellStyle name="Standard 4 8 5 4" xfId="12381"/>
    <cellStyle name="Standard 4 8 5 4 2" xfId="25832"/>
    <cellStyle name="Standard 4 8 5 4 3" xfId="39316"/>
    <cellStyle name="Standard 4 8 5 4 4" xfId="52807"/>
    <cellStyle name="Standard 4 8 5 5" xfId="15763"/>
    <cellStyle name="Standard 4 8 5 6" xfId="29247"/>
    <cellStyle name="Standard 4 8 5 7" xfId="42738"/>
    <cellStyle name="Standard 4 8 6" xfId="3413"/>
    <cellStyle name="Standard 4 8 6 2" xfId="6774"/>
    <cellStyle name="Standard 4 8 6 2 2" xfId="20225"/>
    <cellStyle name="Standard 4 8 6 2 3" xfId="33709"/>
    <cellStyle name="Standard 4 8 6 2 4" xfId="47200"/>
    <cellStyle name="Standard 4 8 6 3" xfId="10130"/>
    <cellStyle name="Standard 4 8 6 3 2" xfId="23581"/>
    <cellStyle name="Standard 4 8 6 3 3" xfId="37065"/>
    <cellStyle name="Standard 4 8 6 3 4" xfId="50556"/>
    <cellStyle name="Standard 4 8 6 4" xfId="13486"/>
    <cellStyle name="Standard 4 8 6 4 2" xfId="26937"/>
    <cellStyle name="Standard 4 8 6 4 3" xfId="40421"/>
    <cellStyle name="Standard 4 8 6 4 4" xfId="53912"/>
    <cellStyle name="Standard 4 8 6 5" xfId="16868"/>
    <cellStyle name="Standard 4 8 6 6" xfId="30352"/>
    <cellStyle name="Standard 4 8 6 7" xfId="43843"/>
    <cellStyle name="Standard 4 8 7" xfId="3993"/>
    <cellStyle name="Standard 4 8 7 2" xfId="7350"/>
    <cellStyle name="Standard 4 8 7 2 2" xfId="20801"/>
    <cellStyle name="Standard 4 8 7 2 3" xfId="34285"/>
    <cellStyle name="Standard 4 8 7 2 4" xfId="47776"/>
    <cellStyle name="Standard 4 8 7 3" xfId="10706"/>
    <cellStyle name="Standard 4 8 7 3 2" xfId="24157"/>
    <cellStyle name="Standard 4 8 7 3 3" xfId="37641"/>
    <cellStyle name="Standard 4 8 7 3 4" xfId="51132"/>
    <cellStyle name="Standard 4 8 7 4" xfId="14062"/>
    <cellStyle name="Standard 4 8 7 4 2" xfId="27513"/>
    <cellStyle name="Standard 4 8 7 4 3" xfId="40997"/>
    <cellStyle name="Standard 4 8 7 4 4" xfId="54488"/>
    <cellStyle name="Standard 4 8 7 5" xfId="17444"/>
    <cellStyle name="Standard 4 8 7 6" xfId="30928"/>
    <cellStyle name="Standard 4 8 7 7" xfId="44419"/>
    <cellStyle name="Standard 4 8 8" xfId="4543"/>
    <cellStyle name="Standard 4 8 8 2" xfId="17994"/>
    <cellStyle name="Standard 4 8 8 3" xfId="31478"/>
    <cellStyle name="Standard 4 8 8 4" xfId="44969"/>
    <cellStyle name="Standard 4 8 9" xfId="7899"/>
    <cellStyle name="Standard 4 8 9 2" xfId="21350"/>
    <cellStyle name="Standard 4 8 9 3" xfId="34834"/>
    <cellStyle name="Standard 4 8 9 4" xfId="48325"/>
    <cellStyle name="Standard 4 9" xfId="1611"/>
    <cellStyle name="Standard 4 9 10" xfId="28560"/>
    <cellStyle name="Standard 4 9 11" xfId="42051"/>
    <cellStyle name="Standard 4 9 2" xfId="2166"/>
    <cellStyle name="Standard 4 9 2 2" xfId="3307"/>
    <cellStyle name="Standard 4 9 2 2 2" xfId="6668"/>
    <cellStyle name="Standard 4 9 2 2 2 2" xfId="20119"/>
    <cellStyle name="Standard 4 9 2 2 2 3" xfId="33603"/>
    <cellStyle name="Standard 4 9 2 2 2 4" xfId="47094"/>
    <cellStyle name="Standard 4 9 2 2 3" xfId="10024"/>
    <cellStyle name="Standard 4 9 2 2 3 2" xfId="23475"/>
    <cellStyle name="Standard 4 9 2 2 3 3" xfId="36959"/>
    <cellStyle name="Standard 4 9 2 2 3 4" xfId="50450"/>
    <cellStyle name="Standard 4 9 2 2 4" xfId="13380"/>
    <cellStyle name="Standard 4 9 2 2 4 2" xfId="26831"/>
    <cellStyle name="Standard 4 9 2 2 4 3" xfId="40315"/>
    <cellStyle name="Standard 4 9 2 2 4 4" xfId="53806"/>
    <cellStyle name="Standard 4 9 2 2 5" xfId="16762"/>
    <cellStyle name="Standard 4 9 2 2 6" xfId="30246"/>
    <cellStyle name="Standard 4 9 2 2 7" xfId="43737"/>
    <cellStyle name="Standard 4 9 2 3" xfId="5541"/>
    <cellStyle name="Standard 4 9 2 3 2" xfId="18992"/>
    <cellStyle name="Standard 4 9 2 3 3" xfId="32476"/>
    <cellStyle name="Standard 4 9 2 3 4" xfId="45967"/>
    <cellStyle name="Standard 4 9 2 4" xfId="8897"/>
    <cellStyle name="Standard 4 9 2 4 2" xfId="22348"/>
    <cellStyle name="Standard 4 9 2 4 3" xfId="35832"/>
    <cellStyle name="Standard 4 9 2 4 4" xfId="49323"/>
    <cellStyle name="Standard 4 9 2 5" xfId="12253"/>
    <cellStyle name="Standard 4 9 2 5 2" xfId="25704"/>
    <cellStyle name="Standard 4 9 2 5 3" xfId="39188"/>
    <cellStyle name="Standard 4 9 2 5 4" xfId="52679"/>
    <cellStyle name="Standard 4 9 2 6" xfId="15635"/>
    <cellStyle name="Standard 4 9 2 7" xfId="29119"/>
    <cellStyle name="Standard 4 9 2 8" xfId="42610"/>
    <cellStyle name="Standard 4 9 3" xfId="2748"/>
    <cellStyle name="Standard 4 9 3 2" xfId="6109"/>
    <cellStyle name="Standard 4 9 3 2 2" xfId="19560"/>
    <cellStyle name="Standard 4 9 3 2 3" xfId="33044"/>
    <cellStyle name="Standard 4 9 3 2 4" xfId="46535"/>
    <cellStyle name="Standard 4 9 3 3" xfId="9465"/>
    <cellStyle name="Standard 4 9 3 3 2" xfId="22916"/>
    <cellStyle name="Standard 4 9 3 3 3" xfId="36400"/>
    <cellStyle name="Standard 4 9 3 3 4" xfId="49891"/>
    <cellStyle name="Standard 4 9 3 4" xfId="12821"/>
    <cellStyle name="Standard 4 9 3 4 2" xfId="26272"/>
    <cellStyle name="Standard 4 9 3 4 3" xfId="39756"/>
    <cellStyle name="Standard 4 9 3 4 4" xfId="53247"/>
    <cellStyle name="Standard 4 9 3 5" xfId="16203"/>
    <cellStyle name="Standard 4 9 3 6" xfId="29687"/>
    <cellStyle name="Standard 4 9 3 7" xfId="43178"/>
    <cellStyle name="Standard 4 9 4" xfId="3852"/>
    <cellStyle name="Standard 4 9 4 2" xfId="7213"/>
    <cellStyle name="Standard 4 9 4 2 2" xfId="20664"/>
    <cellStyle name="Standard 4 9 4 2 3" xfId="34148"/>
    <cellStyle name="Standard 4 9 4 2 4" xfId="47639"/>
    <cellStyle name="Standard 4 9 4 3" xfId="10569"/>
    <cellStyle name="Standard 4 9 4 3 2" xfId="24020"/>
    <cellStyle name="Standard 4 9 4 3 3" xfId="37504"/>
    <cellStyle name="Standard 4 9 4 3 4" xfId="50995"/>
    <cellStyle name="Standard 4 9 4 4" xfId="13925"/>
    <cellStyle name="Standard 4 9 4 4 2" xfId="27376"/>
    <cellStyle name="Standard 4 9 4 4 3" xfId="40860"/>
    <cellStyle name="Standard 4 9 4 4 4" xfId="54351"/>
    <cellStyle name="Standard 4 9 4 5" xfId="17307"/>
    <cellStyle name="Standard 4 9 4 6" xfId="30791"/>
    <cellStyle name="Standard 4 9 4 7" xfId="44282"/>
    <cellStyle name="Standard 4 9 5" xfId="4432"/>
    <cellStyle name="Standard 4 9 5 2" xfId="7789"/>
    <cellStyle name="Standard 4 9 5 2 2" xfId="21240"/>
    <cellStyle name="Standard 4 9 5 2 3" xfId="34724"/>
    <cellStyle name="Standard 4 9 5 2 4" xfId="48215"/>
    <cellStyle name="Standard 4 9 5 3" xfId="11145"/>
    <cellStyle name="Standard 4 9 5 3 2" xfId="24596"/>
    <cellStyle name="Standard 4 9 5 3 3" xfId="38080"/>
    <cellStyle name="Standard 4 9 5 3 4" xfId="51571"/>
    <cellStyle name="Standard 4 9 5 4" xfId="14501"/>
    <cellStyle name="Standard 4 9 5 4 2" xfId="27952"/>
    <cellStyle name="Standard 4 9 5 4 3" xfId="41436"/>
    <cellStyle name="Standard 4 9 5 4 4" xfId="54927"/>
    <cellStyle name="Standard 4 9 5 5" xfId="17883"/>
    <cellStyle name="Standard 4 9 5 6" xfId="31367"/>
    <cellStyle name="Standard 4 9 5 7" xfId="44858"/>
    <cellStyle name="Standard 4 9 6" xfId="4982"/>
    <cellStyle name="Standard 4 9 6 2" xfId="18433"/>
    <cellStyle name="Standard 4 9 6 3" xfId="31917"/>
    <cellStyle name="Standard 4 9 6 4" xfId="45408"/>
    <cellStyle name="Standard 4 9 7" xfId="8338"/>
    <cellStyle name="Standard 4 9 7 2" xfId="21789"/>
    <cellStyle name="Standard 4 9 7 3" xfId="35273"/>
    <cellStyle name="Standard 4 9 7 4" xfId="48764"/>
    <cellStyle name="Standard 4 9 8" xfId="11694"/>
    <cellStyle name="Standard 4 9 8 2" xfId="25145"/>
    <cellStyle name="Standard 4 9 8 3" xfId="38629"/>
    <cellStyle name="Standard 4 9 8 4" xfId="52120"/>
    <cellStyle name="Standard 4 9 9" xfId="15076"/>
    <cellStyle name="Standard 5" xfId="50"/>
    <cellStyle name="Standard 5 10" xfId="1612"/>
    <cellStyle name="Standard 5 10 10" xfId="28561"/>
    <cellStyle name="Standard 5 10 11" xfId="42052"/>
    <cellStyle name="Standard 5 10 2" xfId="2167"/>
    <cellStyle name="Standard 5 10 2 2" xfId="3308"/>
    <cellStyle name="Standard 5 10 2 2 2" xfId="6669"/>
    <cellStyle name="Standard 5 10 2 2 2 2" xfId="20120"/>
    <cellStyle name="Standard 5 10 2 2 2 3" xfId="33604"/>
    <cellStyle name="Standard 5 10 2 2 2 4" xfId="47095"/>
    <cellStyle name="Standard 5 10 2 2 3" xfId="10025"/>
    <cellStyle name="Standard 5 10 2 2 3 2" xfId="23476"/>
    <cellStyle name="Standard 5 10 2 2 3 3" xfId="36960"/>
    <cellStyle name="Standard 5 10 2 2 3 4" xfId="50451"/>
    <cellStyle name="Standard 5 10 2 2 4" xfId="13381"/>
    <cellStyle name="Standard 5 10 2 2 4 2" xfId="26832"/>
    <cellStyle name="Standard 5 10 2 2 4 3" xfId="40316"/>
    <cellStyle name="Standard 5 10 2 2 4 4" xfId="53807"/>
    <cellStyle name="Standard 5 10 2 2 5" xfId="16763"/>
    <cellStyle name="Standard 5 10 2 2 6" xfId="30247"/>
    <cellStyle name="Standard 5 10 2 2 7" xfId="43738"/>
    <cellStyle name="Standard 5 10 2 3" xfId="5542"/>
    <cellStyle name="Standard 5 10 2 3 2" xfId="18993"/>
    <cellStyle name="Standard 5 10 2 3 3" xfId="32477"/>
    <cellStyle name="Standard 5 10 2 3 4" xfId="45968"/>
    <cellStyle name="Standard 5 10 2 4" xfId="8898"/>
    <cellStyle name="Standard 5 10 2 4 2" xfId="22349"/>
    <cellStyle name="Standard 5 10 2 4 3" xfId="35833"/>
    <cellStyle name="Standard 5 10 2 4 4" xfId="49324"/>
    <cellStyle name="Standard 5 10 2 5" xfId="12254"/>
    <cellStyle name="Standard 5 10 2 5 2" xfId="25705"/>
    <cellStyle name="Standard 5 10 2 5 3" xfId="39189"/>
    <cellStyle name="Standard 5 10 2 5 4" xfId="52680"/>
    <cellStyle name="Standard 5 10 2 6" xfId="15636"/>
    <cellStyle name="Standard 5 10 2 7" xfId="29120"/>
    <cellStyle name="Standard 5 10 2 8" xfId="42611"/>
    <cellStyle name="Standard 5 10 3" xfId="2749"/>
    <cellStyle name="Standard 5 10 3 2" xfId="6110"/>
    <cellStyle name="Standard 5 10 3 2 2" xfId="19561"/>
    <cellStyle name="Standard 5 10 3 2 3" xfId="33045"/>
    <cellStyle name="Standard 5 10 3 2 4" xfId="46536"/>
    <cellStyle name="Standard 5 10 3 3" xfId="9466"/>
    <cellStyle name="Standard 5 10 3 3 2" xfId="22917"/>
    <cellStyle name="Standard 5 10 3 3 3" xfId="36401"/>
    <cellStyle name="Standard 5 10 3 3 4" xfId="49892"/>
    <cellStyle name="Standard 5 10 3 4" xfId="12822"/>
    <cellStyle name="Standard 5 10 3 4 2" xfId="26273"/>
    <cellStyle name="Standard 5 10 3 4 3" xfId="39757"/>
    <cellStyle name="Standard 5 10 3 4 4" xfId="53248"/>
    <cellStyle name="Standard 5 10 3 5" xfId="16204"/>
    <cellStyle name="Standard 5 10 3 6" xfId="29688"/>
    <cellStyle name="Standard 5 10 3 7" xfId="43179"/>
    <cellStyle name="Standard 5 10 4" xfId="3853"/>
    <cellStyle name="Standard 5 10 4 2" xfId="7214"/>
    <cellStyle name="Standard 5 10 4 2 2" xfId="20665"/>
    <cellStyle name="Standard 5 10 4 2 3" xfId="34149"/>
    <cellStyle name="Standard 5 10 4 2 4" xfId="47640"/>
    <cellStyle name="Standard 5 10 4 3" xfId="10570"/>
    <cellStyle name="Standard 5 10 4 3 2" xfId="24021"/>
    <cellStyle name="Standard 5 10 4 3 3" xfId="37505"/>
    <cellStyle name="Standard 5 10 4 3 4" xfId="50996"/>
    <cellStyle name="Standard 5 10 4 4" xfId="13926"/>
    <cellStyle name="Standard 5 10 4 4 2" xfId="27377"/>
    <cellStyle name="Standard 5 10 4 4 3" xfId="40861"/>
    <cellStyle name="Standard 5 10 4 4 4" xfId="54352"/>
    <cellStyle name="Standard 5 10 4 5" xfId="17308"/>
    <cellStyle name="Standard 5 10 4 6" xfId="30792"/>
    <cellStyle name="Standard 5 10 4 7" xfId="44283"/>
    <cellStyle name="Standard 5 10 5" xfId="4433"/>
    <cellStyle name="Standard 5 10 5 2" xfId="7790"/>
    <cellStyle name="Standard 5 10 5 2 2" xfId="21241"/>
    <cellStyle name="Standard 5 10 5 2 3" xfId="34725"/>
    <cellStyle name="Standard 5 10 5 2 4" xfId="48216"/>
    <cellStyle name="Standard 5 10 5 3" xfId="11146"/>
    <cellStyle name="Standard 5 10 5 3 2" xfId="24597"/>
    <cellStyle name="Standard 5 10 5 3 3" xfId="38081"/>
    <cellStyle name="Standard 5 10 5 3 4" xfId="51572"/>
    <cellStyle name="Standard 5 10 5 4" xfId="14502"/>
    <cellStyle name="Standard 5 10 5 4 2" xfId="27953"/>
    <cellStyle name="Standard 5 10 5 4 3" xfId="41437"/>
    <cellStyle name="Standard 5 10 5 4 4" xfId="54928"/>
    <cellStyle name="Standard 5 10 5 5" xfId="17884"/>
    <cellStyle name="Standard 5 10 5 6" xfId="31368"/>
    <cellStyle name="Standard 5 10 5 7" xfId="44859"/>
    <cellStyle name="Standard 5 10 6" xfId="4983"/>
    <cellStyle name="Standard 5 10 6 2" xfId="18434"/>
    <cellStyle name="Standard 5 10 6 3" xfId="31918"/>
    <cellStyle name="Standard 5 10 6 4" xfId="45409"/>
    <cellStyle name="Standard 5 10 7" xfId="8339"/>
    <cellStyle name="Standard 5 10 7 2" xfId="21790"/>
    <cellStyle name="Standard 5 10 7 3" xfId="35274"/>
    <cellStyle name="Standard 5 10 7 4" xfId="48765"/>
    <cellStyle name="Standard 5 10 8" xfId="11695"/>
    <cellStyle name="Standard 5 10 8 2" xfId="25146"/>
    <cellStyle name="Standard 5 10 8 3" xfId="38630"/>
    <cellStyle name="Standard 5 10 8 4" xfId="52121"/>
    <cellStyle name="Standard 5 10 9" xfId="15077"/>
    <cellStyle name="Standard 5 11" xfId="14506"/>
    <cellStyle name="Standard 5 11 2" xfId="27957"/>
    <cellStyle name="Standard 5 11 3" xfId="41441"/>
    <cellStyle name="Standard 5 11 4" xfId="54932"/>
    <cellStyle name="Standard 5 12" xfId="27964"/>
    <cellStyle name="Standard 5 13" xfId="27970"/>
    <cellStyle name="Standard 5 14" xfId="27974"/>
    <cellStyle name="Standard 5 15" xfId="1001"/>
    <cellStyle name="Standard 5 2" xfId="182"/>
    <cellStyle name="Standard 5 2 2" xfId="388"/>
    <cellStyle name="Standard 5 2 2 10" xfId="3945"/>
    <cellStyle name="Standard 5 2 2 10 2" xfId="7302"/>
    <cellStyle name="Standard 5 2 2 10 2 2" xfId="20753"/>
    <cellStyle name="Standard 5 2 2 10 2 3" xfId="34237"/>
    <cellStyle name="Standard 5 2 2 10 2 4" xfId="47728"/>
    <cellStyle name="Standard 5 2 2 10 3" xfId="10658"/>
    <cellStyle name="Standard 5 2 2 10 3 2" xfId="24109"/>
    <cellStyle name="Standard 5 2 2 10 3 3" xfId="37593"/>
    <cellStyle name="Standard 5 2 2 10 3 4" xfId="51084"/>
    <cellStyle name="Standard 5 2 2 10 4" xfId="14014"/>
    <cellStyle name="Standard 5 2 2 10 4 2" xfId="27465"/>
    <cellStyle name="Standard 5 2 2 10 4 3" xfId="40949"/>
    <cellStyle name="Standard 5 2 2 10 4 4" xfId="54440"/>
    <cellStyle name="Standard 5 2 2 10 5" xfId="17396"/>
    <cellStyle name="Standard 5 2 2 10 6" xfId="30880"/>
    <cellStyle name="Standard 5 2 2 10 7" xfId="44371"/>
    <cellStyle name="Standard 5 2 2 11" xfId="4495"/>
    <cellStyle name="Standard 5 2 2 11 2" xfId="17946"/>
    <cellStyle name="Standard 5 2 2 11 3" xfId="31430"/>
    <cellStyle name="Standard 5 2 2 11 4" xfId="44921"/>
    <cellStyle name="Standard 5 2 2 12" xfId="7851"/>
    <cellStyle name="Standard 5 2 2 12 2" xfId="21302"/>
    <cellStyle name="Standard 5 2 2 12 3" xfId="34786"/>
    <cellStyle name="Standard 5 2 2 12 4" xfId="48277"/>
    <cellStyle name="Standard 5 2 2 13" xfId="11207"/>
    <cellStyle name="Standard 5 2 2 13 2" xfId="24658"/>
    <cellStyle name="Standard 5 2 2 13 3" xfId="38142"/>
    <cellStyle name="Standard 5 2 2 13 4" xfId="51633"/>
    <cellStyle name="Standard 5 2 2 14" xfId="14588"/>
    <cellStyle name="Standard 5 2 2 15" xfId="28063"/>
    <cellStyle name="Standard 5 2 2 16" xfId="41537"/>
    <cellStyle name="Standard 5 2 2 2" xfId="425"/>
    <cellStyle name="Standard 5 2 2 2 10" xfId="4518"/>
    <cellStyle name="Standard 5 2 2 2 10 2" xfId="17969"/>
    <cellStyle name="Standard 5 2 2 2 10 3" xfId="31453"/>
    <cellStyle name="Standard 5 2 2 2 10 4" xfId="44944"/>
    <cellStyle name="Standard 5 2 2 2 11" xfId="7874"/>
    <cellStyle name="Standard 5 2 2 2 11 2" xfId="21325"/>
    <cellStyle name="Standard 5 2 2 2 11 3" xfId="34809"/>
    <cellStyle name="Standard 5 2 2 2 11 4" xfId="48300"/>
    <cellStyle name="Standard 5 2 2 2 12" xfId="11230"/>
    <cellStyle name="Standard 5 2 2 2 12 2" xfId="24681"/>
    <cellStyle name="Standard 5 2 2 2 12 3" xfId="38165"/>
    <cellStyle name="Standard 5 2 2 2 12 4" xfId="51656"/>
    <cellStyle name="Standard 5 2 2 2 13" xfId="14611"/>
    <cellStyle name="Standard 5 2 2 2 14" xfId="28094"/>
    <cellStyle name="Standard 5 2 2 2 15" xfId="41585"/>
    <cellStyle name="Standard 5 2 2 2 2" xfId="445"/>
    <cellStyle name="Standard 5 2 2 2 2 10" xfId="14713"/>
    <cellStyle name="Standard 5 2 2 2 2 11" xfId="28196"/>
    <cellStyle name="Standard 5 2 2 2 2 12" xfId="41687"/>
    <cellStyle name="Standard 5 2 2 2 2 2" xfId="1478"/>
    <cellStyle name="Standard 5 2 2 2 2 2 10" xfId="28446"/>
    <cellStyle name="Standard 5 2 2 2 2 2 11" xfId="41937"/>
    <cellStyle name="Standard 5 2 2 2 2 2 2" xfId="2054"/>
    <cellStyle name="Standard 5 2 2 2 2 2 2 2" xfId="3195"/>
    <cellStyle name="Standard 5 2 2 2 2 2 2 2 2" xfId="6556"/>
    <cellStyle name="Standard 5 2 2 2 2 2 2 2 2 2" xfId="20007"/>
    <cellStyle name="Standard 5 2 2 2 2 2 2 2 2 3" xfId="33491"/>
    <cellStyle name="Standard 5 2 2 2 2 2 2 2 2 4" xfId="46982"/>
    <cellStyle name="Standard 5 2 2 2 2 2 2 2 3" xfId="9912"/>
    <cellStyle name="Standard 5 2 2 2 2 2 2 2 3 2" xfId="23363"/>
    <cellStyle name="Standard 5 2 2 2 2 2 2 2 3 3" xfId="36847"/>
    <cellStyle name="Standard 5 2 2 2 2 2 2 2 3 4" xfId="50338"/>
    <cellStyle name="Standard 5 2 2 2 2 2 2 2 4" xfId="13268"/>
    <cellStyle name="Standard 5 2 2 2 2 2 2 2 4 2" xfId="26719"/>
    <cellStyle name="Standard 5 2 2 2 2 2 2 2 4 3" xfId="40203"/>
    <cellStyle name="Standard 5 2 2 2 2 2 2 2 4 4" xfId="53694"/>
    <cellStyle name="Standard 5 2 2 2 2 2 2 2 5" xfId="16650"/>
    <cellStyle name="Standard 5 2 2 2 2 2 2 2 6" xfId="30134"/>
    <cellStyle name="Standard 5 2 2 2 2 2 2 2 7" xfId="43625"/>
    <cellStyle name="Standard 5 2 2 2 2 2 2 3" xfId="5429"/>
    <cellStyle name="Standard 5 2 2 2 2 2 2 3 2" xfId="18880"/>
    <cellStyle name="Standard 5 2 2 2 2 2 2 3 3" xfId="32364"/>
    <cellStyle name="Standard 5 2 2 2 2 2 2 3 4" xfId="45855"/>
    <cellStyle name="Standard 5 2 2 2 2 2 2 4" xfId="8785"/>
    <cellStyle name="Standard 5 2 2 2 2 2 2 4 2" xfId="22236"/>
    <cellStyle name="Standard 5 2 2 2 2 2 2 4 3" xfId="35720"/>
    <cellStyle name="Standard 5 2 2 2 2 2 2 4 4" xfId="49211"/>
    <cellStyle name="Standard 5 2 2 2 2 2 2 5" xfId="12141"/>
    <cellStyle name="Standard 5 2 2 2 2 2 2 5 2" xfId="25592"/>
    <cellStyle name="Standard 5 2 2 2 2 2 2 5 3" xfId="39076"/>
    <cellStyle name="Standard 5 2 2 2 2 2 2 5 4" xfId="52567"/>
    <cellStyle name="Standard 5 2 2 2 2 2 2 6" xfId="15523"/>
    <cellStyle name="Standard 5 2 2 2 2 2 2 7" xfId="29007"/>
    <cellStyle name="Standard 5 2 2 2 2 2 2 8" xfId="42498"/>
    <cellStyle name="Standard 5 2 2 2 2 2 3" xfId="2635"/>
    <cellStyle name="Standard 5 2 2 2 2 2 3 2" xfId="5996"/>
    <cellStyle name="Standard 5 2 2 2 2 2 3 2 2" xfId="19447"/>
    <cellStyle name="Standard 5 2 2 2 2 2 3 2 3" xfId="32931"/>
    <cellStyle name="Standard 5 2 2 2 2 2 3 2 4" xfId="46422"/>
    <cellStyle name="Standard 5 2 2 2 2 2 3 3" xfId="9352"/>
    <cellStyle name="Standard 5 2 2 2 2 2 3 3 2" xfId="22803"/>
    <cellStyle name="Standard 5 2 2 2 2 2 3 3 3" xfId="36287"/>
    <cellStyle name="Standard 5 2 2 2 2 2 3 3 4" xfId="49778"/>
    <cellStyle name="Standard 5 2 2 2 2 2 3 4" xfId="12708"/>
    <cellStyle name="Standard 5 2 2 2 2 2 3 4 2" xfId="26159"/>
    <cellStyle name="Standard 5 2 2 2 2 2 3 4 3" xfId="39643"/>
    <cellStyle name="Standard 5 2 2 2 2 2 3 4 4" xfId="53134"/>
    <cellStyle name="Standard 5 2 2 2 2 2 3 5" xfId="16090"/>
    <cellStyle name="Standard 5 2 2 2 2 2 3 6" xfId="29574"/>
    <cellStyle name="Standard 5 2 2 2 2 2 3 7" xfId="43065"/>
    <cellStyle name="Standard 5 2 2 2 2 2 4" xfId="3740"/>
    <cellStyle name="Standard 5 2 2 2 2 2 4 2" xfId="7101"/>
    <cellStyle name="Standard 5 2 2 2 2 2 4 2 2" xfId="20552"/>
    <cellStyle name="Standard 5 2 2 2 2 2 4 2 3" xfId="34036"/>
    <cellStyle name="Standard 5 2 2 2 2 2 4 2 4" xfId="47527"/>
    <cellStyle name="Standard 5 2 2 2 2 2 4 3" xfId="10457"/>
    <cellStyle name="Standard 5 2 2 2 2 2 4 3 2" xfId="23908"/>
    <cellStyle name="Standard 5 2 2 2 2 2 4 3 3" xfId="37392"/>
    <cellStyle name="Standard 5 2 2 2 2 2 4 3 4" xfId="50883"/>
    <cellStyle name="Standard 5 2 2 2 2 2 4 4" xfId="13813"/>
    <cellStyle name="Standard 5 2 2 2 2 2 4 4 2" xfId="27264"/>
    <cellStyle name="Standard 5 2 2 2 2 2 4 4 3" xfId="40748"/>
    <cellStyle name="Standard 5 2 2 2 2 2 4 4 4" xfId="54239"/>
    <cellStyle name="Standard 5 2 2 2 2 2 4 5" xfId="17195"/>
    <cellStyle name="Standard 5 2 2 2 2 2 4 6" xfId="30679"/>
    <cellStyle name="Standard 5 2 2 2 2 2 4 7" xfId="44170"/>
    <cellStyle name="Standard 5 2 2 2 2 2 5" xfId="4320"/>
    <cellStyle name="Standard 5 2 2 2 2 2 5 2" xfId="7677"/>
    <cellStyle name="Standard 5 2 2 2 2 2 5 2 2" xfId="21128"/>
    <cellStyle name="Standard 5 2 2 2 2 2 5 2 3" xfId="34612"/>
    <cellStyle name="Standard 5 2 2 2 2 2 5 2 4" xfId="48103"/>
    <cellStyle name="Standard 5 2 2 2 2 2 5 3" xfId="11033"/>
    <cellStyle name="Standard 5 2 2 2 2 2 5 3 2" xfId="24484"/>
    <cellStyle name="Standard 5 2 2 2 2 2 5 3 3" xfId="37968"/>
    <cellStyle name="Standard 5 2 2 2 2 2 5 3 4" xfId="51459"/>
    <cellStyle name="Standard 5 2 2 2 2 2 5 4" xfId="14389"/>
    <cellStyle name="Standard 5 2 2 2 2 2 5 4 2" xfId="27840"/>
    <cellStyle name="Standard 5 2 2 2 2 2 5 4 3" xfId="41324"/>
    <cellStyle name="Standard 5 2 2 2 2 2 5 4 4" xfId="54815"/>
    <cellStyle name="Standard 5 2 2 2 2 2 5 5" xfId="17771"/>
    <cellStyle name="Standard 5 2 2 2 2 2 5 6" xfId="31255"/>
    <cellStyle name="Standard 5 2 2 2 2 2 5 7" xfId="44746"/>
    <cellStyle name="Standard 5 2 2 2 2 2 6" xfId="4870"/>
    <cellStyle name="Standard 5 2 2 2 2 2 6 2" xfId="18321"/>
    <cellStyle name="Standard 5 2 2 2 2 2 6 3" xfId="31805"/>
    <cellStyle name="Standard 5 2 2 2 2 2 6 4" xfId="45296"/>
    <cellStyle name="Standard 5 2 2 2 2 2 7" xfId="8226"/>
    <cellStyle name="Standard 5 2 2 2 2 2 7 2" xfId="21677"/>
    <cellStyle name="Standard 5 2 2 2 2 2 7 3" xfId="35161"/>
    <cellStyle name="Standard 5 2 2 2 2 2 7 4" xfId="48652"/>
    <cellStyle name="Standard 5 2 2 2 2 2 8" xfId="11582"/>
    <cellStyle name="Standard 5 2 2 2 2 2 8 2" xfId="25033"/>
    <cellStyle name="Standard 5 2 2 2 2 2 8 3" xfId="38517"/>
    <cellStyle name="Standard 5 2 2 2 2 2 8 4" xfId="52008"/>
    <cellStyle name="Standard 5 2 2 2 2 2 9" xfId="14963"/>
    <cellStyle name="Standard 5 2 2 2 2 3" xfId="1805"/>
    <cellStyle name="Standard 5 2 2 2 2 3 2" xfId="2945"/>
    <cellStyle name="Standard 5 2 2 2 2 3 2 2" xfId="6306"/>
    <cellStyle name="Standard 5 2 2 2 2 3 2 2 2" xfId="19757"/>
    <cellStyle name="Standard 5 2 2 2 2 3 2 2 3" xfId="33241"/>
    <cellStyle name="Standard 5 2 2 2 2 3 2 2 4" xfId="46732"/>
    <cellStyle name="Standard 5 2 2 2 2 3 2 3" xfId="9662"/>
    <cellStyle name="Standard 5 2 2 2 2 3 2 3 2" xfId="23113"/>
    <cellStyle name="Standard 5 2 2 2 2 3 2 3 3" xfId="36597"/>
    <cellStyle name="Standard 5 2 2 2 2 3 2 3 4" xfId="50088"/>
    <cellStyle name="Standard 5 2 2 2 2 3 2 4" xfId="13018"/>
    <cellStyle name="Standard 5 2 2 2 2 3 2 4 2" xfId="26469"/>
    <cellStyle name="Standard 5 2 2 2 2 3 2 4 3" xfId="39953"/>
    <cellStyle name="Standard 5 2 2 2 2 3 2 4 4" xfId="53444"/>
    <cellStyle name="Standard 5 2 2 2 2 3 2 5" xfId="16400"/>
    <cellStyle name="Standard 5 2 2 2 2 3 2 6" xfId="29884"/>
    <cellStyle name="Standard 5 2 2 2 2 3 2 7" xfId="43375"/>
    <cellStyle name="Standard 5 2 2 2 2 3 3" xfId="5179"/>
    <cellStyle name="Standard 5 2 2 2 2 3 3 2" xfId="18630"/>
    <cellStyle name="Standard 5 2 2 2 2 3 3 3" xfId="32114"/>
    <cellStyle name="Standard 5 2 2 2 2 3 3 4" xfId="45605"/>
    <cellStyle name="Standard 5 2 2 2 2 3 4" xfId="8535"/>
    <cellStyle name="Standard 5 2 2 2 2 3 4 2" xfId="21986"/>
    <cellStyle name="Standard 5 2 2 2 2 3 4 3" xfId="35470"/>
    <cellStyle name="Standard 5 2 2 2 2 3 4 4" xfId="48961"/>
    <cellStyle name="Standard 5 2 2 2 2 3 5" xfId="11891"/>
    <cellStyle name="Standard 5 2 2 2 2 3 5 2" xfId="25342"/>
    <cellStyle name="Standard 5 2 2 2 2 3 5 3" xfId="38826"/>
    <cellStyle name="Standard 5 2 2 2 2 3 5 4" xfId="52317"/>
    <cellStyle name="Standard 5 2 2 2 2 3 6" xfId="15273"/>
    <cellStyle name="Standard 5 2 2 2 2 3 7" xfId="28757"/>
    <cellStyle name="Standard 5 2 2 2 2 3 8" xfId="42248"/>
    <cellStyle name="Standard 5 2 2 2 2 4" xfId="2384"/>
    <cellStyle name="Standard 5 2 2 2 2 4 2" xfId="5746"/>
    <cellStyle name="Standard 5 2 2 2 2 4 2 2" xfId="19197"/>
    <cellStyle name="Standard 5 2 2 2 2 4 2 3" xfId="32681"/>
    <cellStyle name="Standard 5 2 2 2 2 4 2 4" xfId="46172"/>
    <cellStyle name="Standard 5 2 2 2 2 4 3" xfId="9102"/>
    <cellStyle name="Standard 5 2 2 2 2 4 3 2" xfId="22553"/>
    <cellStyle name="Standard 5 2 2 2 2 4 3 3" xfId="36037"/>
    <cellStyle name="Standard 5 2 2 2 2 4 3 4" xfId="49528"/>
    <cellStyle name="Standard 5 2 2 2 2 4 4" xfId="12458"/>
    <cellStyle name="Standard 5 2 2 2 2 4 4 2" xfId="25909"/>
    <cellStyle name="Standard 5 2 2 2 2 4 4 3" xfId="39393"/>
    <cellStyle name="Standard 5 2 2 2 2 4 4 4" xfId="52884"/>
    <cellStyle name="Standard 5 2 2 2 2 4 5" xfId="15840"/>
    <cellStyle name="Standard 5 2 2 2 2 4 6" xfId="29324"/>
    <cellStyle name="Standard 5 2 2 2 2 4 7" xfId="42815"/>
    <cellStyle name="Standard 5 2 2 2 2 5" xfId="3490"/>
    <cellStyle name="Standard 5 2 2 2 2 5 2" xfId="6851"/>
    <cellStyle name="Standard 5 2 2 2 2 5 2 2" xfId="20302"/>
    <cellStyle name="Standard 5 2 2 2 2 5 2 3" xfId="33786"/>
    <cellStyle name="Standard 5 2 2 2 2 5 2 4" xfId="47277"/>
    <cellStyle name="Standard 5 2 2 2 2 5 3" xfId="10207"/>
    <cellStyle name="Standard 5 2 2 2 2 5 3 2" xfId="23658"/>
    <cellStyle name="Standard 5 2 2 2 2 5 3 3" xfId="37142"/>
    <cellStyle name="Standard 5 2 2 2 2 5 3 4" xfId="50633"/>
    <cellStyle name="Standard 5 2 2 2 2 5 4" xfId="13563"/>
    <cellStyle name="Standard 5 2 2 2 2 5 4 2" xfId="27014"/>
    <cellStyle name="Standard 5 2 2 2 2 5 4 3" xfId="40498"/>
    <cellStyle name="Standard 5 2 2 2 2 5 4 4" xfId="53989"/>
    <cellStyle name="Standard 5 2 2 2 2 5 5" xfId="16945"/>
    <cellStyle name="Standard 5 2 2 2 2 5 6" xfId="30429"/>
    <cellStyle name="Standard 5 2 2 2 2 5 7" xfId="43920"/>
    <cellStyle name="Standard 5 2 2 2 2 6" xfId="4070"/>
    <cellStyle name="Standard 5 2 2 2 2 6 2" xfId="7427"/>
    <cellStyle name="Standard 5 2 2 2 2 6 2 2" xfId="20878"/>
    <cellStyle name="Standard 5 2 2 2 2 6 2 3" xfId="34362"/>
    <cellStyle name="Standard 5 2 2 2 2 6 2 4" xfId="47853"/>
    <cellStyle name="Standard 5 2 2 2 2 6 3" xfId="10783"/>
    <cellStyle name="Standard 5 2 2 2 2 6 3 2" xfId="24234"/>
    <cellStyle name="Standard 5 2 2 2 2 6 3 3" xfId="37718"/>
    <cellStyle name="Standard 5 2 2 2 2 6 3 4" xfId="51209"/>
    <cellStyle name="Standard 5 2 2 2 2 6 4" xfId="14139"/>
    <cellStyle name="Standard 5 2 2 2 2 6 4 2" xfId="27590"/>
    <cellStyle name="Standard 5 2 2 2 2 6 4 3" xfId="41074"/>
    <cellStyle name="Standard 5 2 2 2 2 6 4 4" xfId="54565"/>
    <cellStyle name="Standard 5 2 2 2 2 6 5" xfId="17521"/>
    <cellStyle name="Standard 5 2 2 2 2 6 6" xfId="31005"/>
    <cellStyle name="Standard 5 2 2 2 2 6 7" xfId="44496"/>
    <cellStyle name="Standard 5 2 2 2 2 7" xfId="4620"/>
    <cellStyle name="Standard 5 2 2 2 2 7 2" xfId="18071"/>
    <cellStyle name="Standard 5 2 2 2 2 7 3" xfId="31555"/>
    <cellStyle name="Standard 5 2 2 2 2 7 4" xfId="45046"/>
    <cellStyle name="Standard 5 2 2 2 2 8" xfId="7976"/>
    <cellStyle name="Standard 5 2 2 2 2 8 2" xfId="21427"/>
    <cellStyle name="Standard 5 2 2 2 2 8 3" xfId="34911"/>
    <cellStyle name="Standard 5 2 2 2 2 8 4" xfId="48402"/>
    <cellStyle name="Standard 5 2 2 2 2 9" xfId="11332"/>
    <cellStyle name="Standard 5 2 2 2 2 9 2" xfId="24783"/>
    <cellStyle name="Standard 5 2 2 2 2 9 3" xfId="38267"/>
    <cellStyle name="Standard 5 2 2 2 2 9 4" xfId="51758"/>
    <cellStyle name="Standard 5 2 2 2 3" xfId="666"/>
    <cellStyle name="Standard 5 2 2 2 3 10" xfId="14799"/>
    <cellStyle name="Standard 5 2 2 2 3 11" xfId="28282"/>
    <cellStyle name="Standard 5 2 2 2 3 12" xfId="41773"/>
    <cellStyle name="Standard 5 2 2 2 3 2" xfId="1563"/>
    <cellStyle name="Standard 5 2 2 2 3 2 10" xfId="28532"/>
    <cellStyle name="Standard 5 2 2 2 3 2 11" xfId="42023"/>
    <cellStyle name="Standard 5 2 2 2 3 2 2" xfId="2140"/>
    <cellStyle name="Standard 5 2 2 2 3 2 2 2" xfId="3281"/>
    <cellStyle name="Standard 5 2 2 2 3 2 2 2 2" xfId="6642"/>
    <cellStyle name="Standard 5 2 2 2 3 2 2 2 2 2" xfId="20093"/>
    <cellStyle name="Standard 5 2 2 2 3 2 2 2 2 3" xfId="33577"/>
    <cellStyle name="Standard 5 2 2 2 3 2 2 2 2 4" xfId="47068"/>
    <cellStyle name="Standard 5 2 2 2 3 2 2 2 3" xfId="9998"/>
    <cellStyle name="Standard 5 2 2 2 3 2 2 2 3 2" xfId="23449"/>
    <cellStyle name="Standard 5 2 2 2 3 2 2 2 3 3" xfId="36933"/>
    <cellStyle name="Standard 5 2 2 2 3 2 2 2 3 4" xfId="50424"/>
    <cellStyle name="Standard 5 2 2 2 3 2 2 2 4" xfId="13354"/>
    <cellStyle name="Standard 5 2 2 2 3 2 2 2 4 2" xfId="26805"/>
    <cellStyle name="Standard 5 2 2 2 3 2 2 2 4 3" xfId="40289"/>
    <cellStyle name="Standard 5 2 2 2 3 2 2 2 4 4" xfId="53780"/>
    <cellStyle name="Standard 5 2 2 2 3 2 2 2 5" xfId="16736"/>
    <cellStyle name="Standard 5 2 2 2 3 2 2 2 6" xfId="30220"/>
    <cellStyle name="Standard 5 2 2 2 3 2 2 2 7" xfId="43711"/>
    <cellStyle name="Standard 5 2 2 2 3 2 2 3" xfId="5515"/>
    <cellStyle name="Standard 5 2 2 2 3 2 2 3 2" xfId="18966"/>
    <cellStyle name="Standard 5 2 2 2 3 2 2 3 3" xfId="32450"/>
    <cellStyle name="Standard 5 2 2 2 3 2 2 3 4" xfId="45941"/>
    <cellStyle name="Standard 5 2 2 2 3 2 2 4" xfId="8871"/>
    <cellStyle name="Standard 5 2 2 2 3 2 2 4 2" xfId="22322"/>
    <cellStyle name="Standard 5 2 2 2 3 2 2 4 3" xfId="35806"/>
    <cellStyle name="Standard 5 2 2 2 3 2 2 4 4" xfId="49297"/>
    <cellStyle name="Standard 5 2 2 2 3 2 2 5" xfId="12227"/>
    <cellStyle name="Standard 5 2 2 2 3 2 2 5 2" xfId="25678"/>
    <cellStyle name="Standard 5 2 2 2 3 2 2 5 3" xfId="39162"/>
    <cellStyle name="Standard 5 2 2 2 3 2 2 5 4" xfId="52653"/>
    <cellStyle name="Standard 5 2 2 2 3 2 2 6" xfId="15609"/>
    <cellStyle name="Standard 5 2 2 2 3 2 2 7" xfId="29093"/>
    <cellStyle name="Standard 5 2 2 2 3 2 2 8" xfId="42584"/>
    <cellStyle name="Standard 5 2 2 2 3 2 3" xfId="2721"/>
    <cellStyle name="Standard 5 2 2 2 3 2 3 2" xfId="6082"/>
    <cellStyle name="Standard 5 2 2 2 3 2 3 2 2" xfId="19533"/>
    <cellStyle name="Standard 5 2 2 2 3 2 3 2 3" xfId="33017"/>
    <cellStyle name="Standard 5 2 2 2 3 2 3 2 4" xfId="46508"/>
    <cellStyle name="Standard 5 2 2 2 3 2 3 3" xfId="9438"/>
    <cellStyle name="Standard 5 2 2 2 3 2 3 3 2" xfId="22889"/>
    <cellStyle name="Standard 5 2 2 2 3 2 3 3 3" xfId="36373"/>
    <cellStyle name="Standard 5 2 2 2 3 2 3 3 4" xfId="49864"/>
    <cellStyle name="Standard 5 2 2 2 3 2 3 4" xfId="12794"/>
    <cellStyle name="Standard 5 2 2 2 3 2 3 4 2" xfId="26245"/>
    <cellStyle name="Standard 5 2 2 2 3 2 3 4 3" xfId="39729"/>
    <cellStyle name="Standard 5 2 2 2 3 2 3 4 4" xfId="53220"/>
    <cellStyle name="Standard 5 2 2 2 3 2 3 5" xfId="16176"/>
    <cellStyle name="Standard 5 2 2 2 3 2 3 6" xfId="29660"/>
    <cellStyle name="Standard 5 2 2 2 3 2 3 7" xfId="43151"/>
    <cellStyle name="Standard 5 2 2 2 3 2 4" xfId="3826"/>
    <cellStyle name="Standard 5 2 2 2 3 2 4 2" xfId="7187"/>
    <cellStyle name="Standard 5 2 2 2 3 2 4 2 2" xfId="20638"/>
    <cellStyle name="Standard 5 2 2 2 3 2 4 2 3" xfId="34122"/>
    <cellStyle name="Standard 5 2 2 2 3 2 4 2 4" xfId="47613"/>
    <cellStyle name="Standard 5 2 2 2 3 2 4 3" xfId="10543"/>
    <cellStyle name="Standard 5 2 2 2 3 2 4 3 2" xfId="23994"/>
    <cellStyle name="Standard 5 2 2 2 3 2 4 3 3" xfId="37478"/>
    <cellStyle name="Standard 5 2 2 2 3 2 4 3 4" xfId="50969"/>
    <cellStyle name="Standard 5 2 2 2 3 2 4 4" xfId="13899"/>
    <cellStyle name="Standard 5 2 2 2 3 2 4 4 2" xfId="27350"/>
    <cellStyle name="Standard 5 2 2 2 3 2 4 4 3" xfId="40834"/>
    <cellStyle name="Standard 5 2 2 2 3 2 4 4 4" xfId="54325"/>
    <cellStyle name="Standard 5 2 2 2 3 2 4 5" xfId="17281"/>
    <cellStyle name="Standard 5 2 2 2 3 2 4 6" xfId="30765"/>
    <cellStyle name="Standard 5 2 2 2 3 2 4 7" xfId="44256"/>
    <cellStyle name="Standard 5 2 2 2 3 2 5" xfId="4406"/>
    <cellStyle name="Standard 5 2 2 2 3 2 5 2" xfId="7763"/>
    <cellStyle name="Standard 5 2 2 2 3 2 5 2 2" xfId="21214"/>
    <cellStyle name="Standard 5 2 2 2 3 2 5 2 3" xfId="34698"/>
    <cellStyle name="Standard 5 2 2 2 3 2 5 2 4" xfId="48189"/>
    <cellStyle name="Standard 5 2 2 2 3 2 5 3" xfId="11119"/>
    <cellStyle name="Standard 5 2 2 2 3 2 5 3 2" xfId="24570"/>
    <cellStyle name="Standard 5 2 2 2 3 2 5 3 3" xfId="38054"/>
    <cellStyle name="Standard 5 2 2 2 3 2 5 3 4" xfId="51545"/>
    <cellStyle name="Standard 5 2 2 2 3 2 5 4" xfId="14475"/>
    <cellStyle name="Standard 5 2 2 2 3 2 5 4 2" xfId="27926"/>
    <cellStyle name="Standard 5 2 2 2 3 2 5 4 3" xfId="41410"/>
    <cellStyle name="Standard 5 2 2 2 3 2 5 4 4" xfId="54901"/>
    <cellStyle name="Standard 5 2 2 2 3 2 5 5" xfId="17857"/>
    <cellStyle name="Standard 5 2 2 2 3 2 5 6" xfId="31341"/>
    <cellStyle name="Standard 5 2 2 2 3 2 5 7" xfId="44832"/>
    <cellStyle name="Standard 5 2 2 2 3 2 6" xfId="4956"/>
    <cellStyle name="Standard 5 2 2 2 3 2 6 2" xfId="18407"/>
    <cellStyle name="Standard 5 2 2 2 3 2 6 3" xfId="31891"/>
    <cellStyle name="Standard 5 2 2 2 3 2 6 4" xfId="45382"/>
    <cellStyle name="Standard 5 2 2 2 3 2 7" xfId="8312"/>
    <cellStyle name="Standard 5 2 2 2 3 2 7 2" xfId="21763"/>
    <cellStyle name="Standard 5 2 2 2 3 2 7 3" xfId="35247"/>
    <cellStyle name="Standard 5 2 2 2 3 2 7 4" xfId="48738"/>
    <cellStyle name="Standard 5 2 2 2 3 2 8" xfId="11668"/>
    <cellStyle name="Standard 5 2 2 2 3 2 8 2" xfId="25119"/>
    <cellStyle name="Standard 5 2 2 2 3 2 8 3" xfId="38603"/>
    <cellStyle name="Standard 5 2 2 2 3 2 8 4" xfId="52094"/>
    <cellStyle name="Standard 5 2 2 2 3 2 9" xfId="15049"/>
    <cellStyle name="Standard 5 2 2 2 3 3" xfId="1891"/>
    <cellStyle name="Standard 5 2 2 2 3 3 2" xfId="3031"/>
    <cellStyle name="Standard 5 2 2 2 3 3 2 2" xfId="6392"/>
    <cellStyle name="Standard 5 2 2 2 3 3 2 2 2" xfId="19843"/>
    <cellStyle name="Standard 5 2 2 2 3 3 2 2 3" xfId="33327"/>
    <cellStyle name="Standard 5 2 2 2 3 3 2 2 4" xfId="46818"/>
    <cellStyle name="Standard 5 2 2 2 3 3 2 3" xfId="9748"/>
    <cellStyle name="Standard 5 2 2 2 3 3 2 3 2" xfId="23199"/>
    <cellStyle name="Standard 5 2 2 2 3 3 2 3 3" xfId="36683"/>
    <cellStyle name="Standard 5 2 2 2 3 3 2 3 4" xfId="50174"/>
    <cellStyle name="Standard 5 2 2 2 3 3 2 4" xfId="13104"/>
    <cellStyle name="Standard 5 2 2 2 3 3 2 4 2" xfId="26555"/>
    <cellStyle name="Standard 5 2 2 2 3 3 2 4 3" xfId="40039"/>
    <cellStyle name="Standard 5 2 2 2 3 3 2 4 4" xfId="53530"/>
    <cellStyle name="Standard 5 2 2 2 3 3 2 5" xfId="16486"/>
    <cellStyle name="Standard 5 2 2 2 3 3 2 6" xfId="29970"/>
    <cellStyle name="Standard 5 2 2 2 3 3 2 7" xfId="43461"/>
    <cellStyle name="Standard 5 2 2 2 3 3 3" xfId="5265"/>
    <cellStyle name="Standard 5 2 2 2 3 3 3 2" xfId="18716"/>
    <cellStyle name="Standard 5 2 2 2 3 3 3 3" xfId="32200"/>
    <cellStyle name="Standard 5 2 2 2 3 3 3 4" xfId="45691"/>
    <cellStyle name="Standard 5 2 2 2 3 3 4" xfId="8621"/>
    <cellStyle name="Standard 5 2 2 2 3 3 4 2" xfId="22072"/>
    <cellStyle name="Standard 5 2 2 2 3 3 4 3" xfId="35556"/>
    <cellStyle name="Standard 5 2 2 2 3 3 4 4" xfId="49047"/>
    <cellStyle name="Standard 5 2 2 2 3 3 5" xfId="11977"/>
    <cellStyle name="Standard 5 2 2 2 3 3 5 2" xfId="25428"/>
    <cellStyle name="Standard 5 2 2 2 3 3 5 3" xfId="38912"/>
    <cellStyle name="Standard 5 2 2 2 3 3 5 4" xfId="52403"/>
    <cellStyle name="Standard 5 2 2 2 3 3 6" xfId="15359"/>
    <cellStyle name="Standard 5 2 2 2 3 3 7" xfId="28843"/>
    <cellStyle name="Standard 5 2 2 2 3 3 8" xfId="42334"/>
    <cellStyle name="Standard 5 2 2 2 3 4" xfId="2470"/>
    <cellStyle name="Standard 5 2 2 2 3 4 2" xfId="5832"/>
    <cellStyle name="Standard 5 2 2 2 3 4 2 2" xfId="19283"/>
    <cellStyle name="Standard 5 2 2 2 3 4 2 3" xfId="32767"/>
    <cellStyle name="Standard 5 2 2 2 3 4 2 4" xfId="46258"/>
    <cellStyle name="Standard 5 2 2 2 3 4 3" xfId="9188"/>
    <cellStyle name="Standard 5 2 2 2 3 4 3 2" xfId="22639"/>
    <cellStyle name="Standard 5 2 2 2 3 4 3 3" xfId="36123"/>
    <cellStyle name="Standard 5 2 2 2 3 4 3 4" xfId="49614"/>
    <cellStyle name="Standard 5 2 2 2 3 4 4" xfId="12544"/>
    <cellStyle name="Standard 5 2 2 2 3 4 4 2" xfId="25995"/>
    <cellStyle name="Standard 5 2 2 2 3 4 4 3" xfId="39479"/>
    <cellStyle name="Standard 5 2 2 2 3 4 4 4" xfId="52970"/>
    <cellStyle name="Standard 5 2 2 2 3 4 5" xfId="15926"/>
    <cellStyle name="Standard 5 2 2 2 3 4 6" xfId="29410"/>
    <cellStyle name="Standard 5 2 2 2 3 4 7" xfId="42901"/>
    <cellStyle name="Standard 5 2 2 2 3 5" xfId="3576"/>
    <cellStyle name="Standard 5 2 2 2 3 5 2" xfId="6937"/>
    <cellStyle name="Standard 5 2 2 2 3 5 2 2" xfId="20388"/>
    <cellStyle name="Standard 5 2 2 2 3 5 2 3" xfId="33872"/>
    <cellStyle name="Standard 5 2 2 2 3 5 2 4" xfId="47363"/>
    <cellStyle name="Standard 5 2 2 2 3 5 3" xfId="10293"/>
    <cellStyle name="Standard 5 2 2 2 3 5 3 2" xfId="23744"/>
    <cellStyle name="Standard 5 2 2 2 3 5 3 3" xfId="37228"/>
    <cellStyle name="Standard 5 2 2 2 3 5 3 4" xfId="50719"/>
    <cellStyle name="Standard 5 2 2 2 3 5 4" xfId="13649"/>
    <cellStyle name="Standard 5 2 2 2 3 5 4 2" xfId="27100"/>
    <cellStyle name="Standard 5 2 2 2 3 5 4 3" xfId="40584"/>
    <cellStyle name="Standard 5 2 2 2 3 5 4 4" xfId="54075"/>
    <cellStyle name="Standard 5 2 2 2 3 5 5" xfId="17031"/>
    <cellStyle name="Standard 5 2 2 2 3 5 6" xfId="30515"/>
    <cellStyle name="Standard 5 2 2 2 3 5 7" xfId="44006"/>
    <cellStyle name="Standard 5 2 2 2 3 6" xfId="4156"/>
    <cellStyle name="Standard 5 2 2 2 3 6 2" xfId="7513"/>
    <cellStyle name="Standard 5 2 2 2 3 6 2 2" xfId="20964"/>
    <cellStyle name="Standard 5 2 2 2 3 6 2 3" xfId="34448"/>
    <cellStyle name="Standard 5 2 2 2 3 6 2 4" xfId="47939"/>
    <cellStyle name="Standard 5 2 2 2 3 6 3" xfId="10869"/>
    <cellStyle name="Standard 5 2 2 2 3 6 3 2" xfId="24320"/>
    <cellStyle name="Standard 5 2 2 2 3 6 3 3" xfId="37804"/>
    <cellStyle name="Standard 5 2 2 2 3 6 3 4" xfId="51295"/>
    <cellStyle name="Standard 5 2 2 2 3 6 4" xfId="14225"/>
    <cellStyle name="Standard 5 2 2 2 3 6 4 2" xfId="27676"/>
    <cellStyle name="Standard 5 2 2 2 3 6 4 3" xfId="41160"/>
    <cellStyle name="Standard 5 2 2 2 3 6 4 4" xfId="54651"/>
    <cellStyle name="Standard 5 2 2 2 3 6 5" xfId="17607"/>
    <cellStyle name="Standard 5 2 2 2 3 6 6" xfId="31091"/>
    <cellStyle name="Standard 5 2 2 2 3 6 7" xfId="44582"/>
    <cellStyle name="Standard 5 2 2 2 3 7" xfId="4706"/>
    <cellStyle name="Standard 5 2 2 2 3 7 2" xfId="18157"/>
    <cellStyle name="Standard 5 2 2 2 3 7 3" xfId="31641"/>
    <cellStyle name="Standard 5 2 2 2 3 7 4" xfId="45132"/>
    <cellStyle name="Standard 5 2 2 2 3 8" xfId="8062"/>
    <cellStyle name="Standard 5 2 2 2 3 8 2" xfId="21513"/>
    <cellStyle name="Standard 5 2 2 2 3 8 3" xfId="34997"/>
    <cellStyle name="Standard 5 2 2 2 3 8 4" xfId="48488"/>
    <cellStyle name="Standard 5 2 2 2 3 9" xfId="11418"/>
    <cellStyle name="Standard 5 2 2 2 3 9 2" xfId="24869"/>
    <cellStyle name="Standard 5 2 2 2 3 9 3" xfId="38353"/>
    <cellStyle name="Standard 5 2 2 2 3 9 4" xfId="51844"/>
    <cellStyle name="Standard 5 2 2 2 4" xfId="1380"/>
    <cellStyle name="Standard 5 2 2 2 4 10" xfId="28345"/>
    <cellStyle name="Standard 5 2 2 2 4 11" xfId="41836"/>
    <cellStyle name="Standard 5 2 2 2 4 2" xfId="1954"/>
    <cellStyle name="Standard 5 2 2 2 4 2 2" xfId="3094"/>
    <cellStyle name="Standard 5 2 2 2 4 2 2 2" xfId="6455"/>
    <cellStyle name="Standard 5 2 2 2 4 2 2 2 2" xfId="19906"/>
    <cellStyle name="Standard 5 2 2 2 4 2 2 2 3" xfId="33390"/>
    <cellStyle name="Standard 5 2 2 2 4 2 2 2 4" xfId="46881"/>
    <cellStyle name="Standard 5 2 2 2 4 2 2 3" xfId="9811"/>
    <cellStyle name="Standard 5 2 2 2 4 2 2 3 2" xfId="23262"/>
    <cellStyle name="Standard 5 2 2 2 4 2 2 3 3" xfId="36746"/>
    <cellStyle name="Standard 5 2 2 2 4 2 2 3 4" xfId="50237"/>
    <cellStyle name="Standard 5 2 2 2 4 2 2 4" xfId="13167"/>
    <cellStyle name="Standard 5 2 2 2 4 2 2 4 2" xfId="26618"/>
    <cellStyle name="Standard 5 2 2 2 4 2 2 4 3" xfId="40102"/>
    <cellStyle name="Standard 5 2 2 2 4 2 2 4 4" xfId="53593"/>
    <cellStyle name="Standard 5 2 2 2 4 2 2 5" xfId="16549"/>
    <cellStyle name="Standard 5 2 2 2 4 2 2 6" xfId="30033"/>
    <cellStyle name="Standard 5 2 2 2 4 2 2 7" xfId="43524"/>
    <cellStyle name="Standard 5 2 2 2 4 2 3" xfId="5328"/>
    <cellStyle name="Standard 5 2 2 2 4 2 3 2" xfId="18779"/>
    <cellStyle name="Standard 5 2 2 2 4 2 3 3" xfId="32263"/>
    <cellStyle name="Standard 5 2 2 2 4 2 3 4" xfId="45754"/>
    <cellStyle name="Standard 5 2 2 2 4 2 4" xfId="8684"/>
    <cellStyle name="Standard 5 2 2 2 4 2 4 2" xfId="22135"/>
    <cellStyle name="Standard 5 2 2 2 4 2 4 3" xfId="35619"/>
    <cellStyle name="Standard 5 2 2 2 4 2 4 4" xfId="49110"/>
    <cellStyle name="Standard 5 2 2 2 4 2 5" xfId="12040"/>
    <cellStyle name="Standard 5 2 2 2 4 2 5 2" xfId="25491"/>
    <cellStyle name="Standard 5 2 2 2 4 2 5 3" xfId="38975"/>
    <cellStyle name="Standard 5 2 2 2 4 2 5 4" xfId="52466"/>
    <cellStyle name="Standard 5 2 2 2 4 2 6" xfId="15422"/>
    <cellStyle name="Standard 5 2 2 2 4 2 7" xfId="28906"/>
    <cellStyle name="Standard 5 2 2 2 4 2 8" xfId="42397"/>
    <cellStyle name="Standard 5 2 2 2 4 3" xfId="2534"/>
    <cellStyle name="Standard 5 2 2 2 4 3 2" xfId="5895"/>
    <cellStyle name="Standard 5 2 2 2 4 3 2 2" xfId="19346"/>
    <cellStyle name="Standard 5 2 2 2 4 3 2 3" xfId="32830"/>
    <cellStyle name="Standard 5 2 2 2 4 3 2 4" xfId="46321"/>
    <cellStyle name="Standard 5 2 2 2 4 3 3" xfId="9251"/>
    <cellStyle name="Standard 5 2 2 2 4 3 3 2" xfId="22702"/>
    <cellStyle name="Standard 5 2 2 2 4 3 3 3" xfId="36186"/>
    <cellStyle name="Standard 5 2 2 2 4 3 3 4" xfId="49677"/>
    <cellStyle name="Standard 5 2 2 2 4 3 4" xfId="12607"/>
    <cellStyle name="Standard 5 2 2 2 4 3 4 2" xfId="26058"/>
    <cellStyle name="Standard 5 2 2 2 4 3 4 3" xfId="39542"/>
    <cellStyle name="Standard 5 2 2 2 4 3 4 4" xfId="53033"/>
    <cellStyle name="Standard 5 2 2 2 4 3 5" xfId="15989"/>
    <cellStyle name="Standard 5 2 2 2 4 3 6" xfId="29473"/>
    <cellStyle name="Standard 5 2 2 2 4 3 7" xfId="42964"/>
    <cellStyle name="Standard 5 2 2 2 4 4" xfId="3639"/>
    <cellStyle name="Standard 5 2 2 2 4 4 2" xfId="7000"/>
    <cellStyle name="Standard 5 2 2 2 4 4 2 2" xfId="20451"/>
    <cellStyle name="Standard 5 2 2 2 4 4 2 3" xfId="33935"/>
    <cellStyle name="Standard 5 2 2 2 4 4 2 4" xfId="47426"/>
    <cellStyle name="Standard 5 2 2 2 4 4 3" xfId="10356"/>
    <cellStyle name="Standard 5 2 2 2 4 4 3 2" xfId="23807"/>
    <cellStyle name="Standard 5 2 2 2 4 4 3 3" xfId="37291"/>
    <cellStyle name="Standard 5 2 2 2 4 4 3 4" xfId="50782"/>
    <cellStyle name="Standard 5 2 2 2 4 4 4" xfId="13712"/>
    <cellStyle name="Standard 5 2 2 2 4 4 4 2" xfId="27163"/>
    <cellStyle name="Standard 5 2 2 2 4 4 4 3" xfId="40647"/>
    <cellStyle name="Standard 5 2 2 2 4 4 4 4" xfId="54138"/>
    <cellStyle name="Standard 5 2 2 2 4 4 5" xfId="17094"/>
    <cellStyle name="Standard 5 2 2 2 4 4 6" xfId="30578"/>
    <cellStyle name="Standard 5 2 2 2 4 4 7" xfId="44069"/>
    <cellStyle name="Standard 5 2 2 2 4 5" xfId="4219"/>
    <cellStyle name="Standard 5 2 2 2 4 5 2" xfId="7576"/>
    <cellStyle name="Standard 5 2 2 2 4 5 2 2" xfId="21027"/>
    <cellStyle name="Standard 5 2 2 2 4 5 2 3" xfId="34511"/>
    <cellStyle name="Standard 5 2 2 2 4 5 2 4" xfId="48002"/>
    <cellStyle name="Standard 5 2 2 2 4 5 3" xfId="10932"/>
    <cellStyle name="Standard 5 2 2 2 4 5 3 2" xfId="24383"/>
    <cellStyle name="Standard 5 2 2 2 4 5 3 3" xfId="37867"/>
    <cellStyle name="Standard 5 2 2 2 4 5 3 4" xfId="51358"/>
    <cellStyle name="Standard 5 2 2 2 4 5 4" xfId="14288"/>
    <cellStyle name="Standard 5 2 2 2 4 5 4 2" xfId="27739"/>
    <cellStyle name="Standard 5 2 2 2 4 5 4 3" xfId="41223"/>
    <cellStyle name="Standard 5 2 2 2 4 5 4 4" xfId="54714"/>
    <cellStyle name="Standard 5 2 2 2 4 5 5" xfId="17670"/>
    <cellStyle name="Standard 5 2 2 2 4 5 6" xfId="31154"/>
    <cellStyle name="Standard 5 2 2 2 4 5 7" xfId="44645"/>
    <cellStyle name="Standard 5 2 2 2 4 6" xfId="4769"/>
    <cellStyle name="Standard 5 2 2 2 4 6 2" xfId="18220"/>
    <cellStyle name="Standard 5 2 2 2 4 6 3" xfId="31704"/>
    <cellStyle name="Standard 5 2 2 2 4 6 4" xfId="45195"/>
    <cellStyle name="Standard 5 2 2 2 4 7" xfId="8125"/>
    <cellStyle name="Standard 5 2 2 2 4 7 2" xfId="21576"/>
    <cellStyle name="Standard 5 2 2 2 4 7 3" xfId="35060"/>
    <cellStyle name="Standard 5 2 2 2 4 7 4" xfId="48551"/>
    <cellStyle name="Standard 5 2 2 2 4 8" xfId="11481"/>
    <cellStyle name="Standard 5 2 2 2 4 8 2" xfId="24932"/>
    <cellStyle name="Standard 5 2 2 2 4 8 3" xfId="38416"/>
    <cellStyle name="Standard 5 2 2 2 4 8 4" xfId="51907"/>
    <cellStyle name="Standard 5 2 2 2 4 9" xfId="14862"/>
    <cellStyle name="Standard 5 2 2 2 5" xfId="1705"/>
    <cellStyle name="Standard 5 2 2 2 5 2" xfId="2844"/>
    <cellStyle name="Standard 5 2 2 2 5 2 2" xfId="6205"/>
    <cellStyle name="Standard 5 2 2 2 5 2 2 2" xfId="19656"/>
    <cellStyle name="Standard 5 2 2 2 5 2 2 3" xfId="33140"/>
    <cellStyle name="Standard 5 2 2 2 5 2 2 4" xfId="46631"/>
    <cellStyle name="Standard 5 2 2 2 5 2 3" xfId="9561"/>
    <cellStyle name="Standard 5 2 2 2 5 2 3 2" xfId="23012"/>
    <cellStyle name="Standard 5 2 2 2 5 2 3 3" xfId="36496"/>
    <cellStyle name="Standard 5 2 2 2 5 2 3 4" xfId="49987"/>
    <cellStyle name="Standard 5 2 2 2 5 2 4" xfId="12917"/>
    <cellStyle name="Standard 5 2 2 2 5 2 4 2" xfId="26368"/>
    <cellStyle name="Standard 5 2 2 2 5 2 4 3" xfId="39852"/>
    <cellStyle name="Standard 5 2 2 2 5 2 4 4" xfId="53343"/>
    <cellStyle name="Standard 5 2 2 2 5 2 5" xfId="16299"/>
    <cellStyle name="Standard 5 2 2 2 5 2 6" xfId="29783"/>
    <cellStyle name="Standard 5 2 2 2 5 2 7" xfId="43274"/>
    <cellStyle name="Standard 5 2 2 2 5 3" xfId="5078"/>
    <cellStyle name="Standard 5 2 2 2 5 3 2" xfId="18529"/>
    <cellStyle name="Standard 5 2 2 2 5 3 3" xfId="32013"/>
    <cellStyle name="Standard 5 2 2 2 5 3 4" xfId="45504"/>
    <cellStyle name="Standard 5 2 2 2 5 4" xfId="8434"/>
    <cellStyle name="Standard 5 2 2 2 5 4 2" xfId="21885"/>
    <cellStyle name="Standard 5 2 2 2 5 4 3" xfId="35369"/>
    <cellStyle name="Standard 5 2 2 2 5 4 4" xfId="48860"/>
    <cellStyle name="Standard 5 2 2 2 5 5" xfId="11790"/>
    <cellStyle name="Standard 5 2 2 2 5 5 2" xfId="25241"/>
    <cellStyle name="Standard 5 2 2 2 5 5 3" xfId="38725"/>
    <cellStyle name="Standard 5 2 2 2 5 5 4" xfId="52216"/>
    <cellStyle name="Standard 5 2 2 2 5 6" xfId="15172"/>
    <cellStyle name="Standard 5 2 2 2 5 7" xfId="28656"/>
    <cellStyle name="Standard 5 2 2 2 5 8" xfId="42147"/>
    <cellStyle name="Standard 5 2 2 2 6" xfId="2273"/>
    <cellStyle name="Standard 5 2 2 2 6 2" xfId="5644"/>
    <cellStyle name="Standard 5 2 2 2 6 2 2" xfId="19095"/>
    <cellStyle name="Standard 5 2 2 2 6 2 3" xfId="32579"/>
    <cellStyle name="Standard 5 2 2 2 6 2 4" xfId="46070"/>
    <cellStyle name="Standard 5 2 2 2 6 3" xfId="9000"/>
    <cellStyle name="Standard 5 2 2 2 6 3 2" xfId="22451"/>
    <cellStyle name="Standard 5 2 2 2 6 3 3" xfId="35935"/>
    <cellStyle name="Standard 5 2 2 2 6 3 4" xfId="49426"/>
    <cellStyle name="Standard 5 2 2 2 6 4" xfId="12356"/>
    <cellStyle name="Standard 5 2 2 2 6 4 2" xfId="25807"/>
    <cellStyle name="Standard 5 2 2 2 6 4 3" xfId="39291"/>
    <cellStyle name="Standard 5 2 2 2 6 4 4" xfId="52782"/>
    <cellStyle name="Standard 5 2 2 2 6 5" xfId="15738"/>
    <cellStyle name="Standard 5 2 2 2 6 6" xfId="29222"/>
    <cellStyle name="Standard 5 2 2 2 6 7" xfId="42713"/>
    <cellStyle name="Standard 5 2 2 2 7" xfId="3388"/>
    <cellStyle name="Standard 5 2 2 2 7 2" xfId="6749"/>
    <cellStyle name="Standard 5 2 2 2 7 2 2" xfId="20200"/>
    <cellStyle name="Standard 5 2 2 2 7 2 3" xfId="33684"/>
    <cellStyle name="Standard 5 2 2 2 7 2 4" xfId="47175"/>
    <cellStyle name="Standard 5 2 2 2 7 3" xfId="10105"/>
    <cellStyle name="Standard 5 2 2 2 7 3 2" xfId="23556"/>
    <cellStyle name="Standard 5 2 2 2 7 3 3" xfId="37040"/>
    <cellStyle name="Standard 5 2 2 2 7 3 4" xfId="50531"/>
    <cellStyle name="Standard 5 2 2 2 7 4" xfId="13461"/>
    <cellStyle name="Standard 5 2 2 2 7 4 2" xfId="26912"/>
    <cellStyle name="Standard 5 2 2 2 7 4 3" xfId="40396"/>
    <cellStyle name="Standard 5 2 2 2 7 4 4" xfId="53887"/>
    <cellStyle name="Standard 5 2 2 2 7 5" xfId="16843"/>
    <cellStyle name="Standard 5 2 2 2 7 6" xfId="30327"/>
    <cellStyle name="Standard 5 2 2 2 7 7" xfId="43818"/>
    <cellStyle name="Standard 5 2 2 2 8" xfId="3899"/>
    <cellStyle name="Standard 5 2 2 2 8 2" xfId="7260"/>
    <cellStyle name="Standard 5 2 2 2 8 2 2" xfId="20711"/>
    <cellStyle name="Standard 5 2 2 2 8 2 3" xfId="34195"/>
    <cellStyle name="Standard 5 2 2 2 8 2 4" xfId="47686"/>
    <cellStyle name="Standard 5 2 2 2 8 3" xfId="10616"/>
    <cellStyle name="Standard 5 2 2 2 8 3 2" xfId="24067"/>
    <cellStyle name="Standard 5 2 2 2 8 3 3" xfId="37551"/>
    <cellStyle name="Standard 5 2 2 2 8 3 4" xfId="51042"/>
    <cellStyle name="Standard 5 2 2 2 8 4" xfId="13972"/>
    <cellStyle name="Standard 5 2 2 2 8 4 2" xfId="27423"/>
    <cellStyle name="Standard 5 2 2 2 8 4 3" xfId="40907"/>
    <cellStyle name="Standard 5 2 2 2 8 4 4" xfId="54398"/>
    <cellStyle name="Standard 5 2 2 2 8 5" xfId="17354"/>
    <cellStyle name="Standard 5 2 2 2 8 6" xfId="30838"/>
    <cellStyle name="Standard 5 2 2 2 8 7" xfId="44329"/>
    <cellStyle name="Standard 5 2 2 2 9" xfId="3968"/>
    <cellStyle name="Standard 5 2 2 2 9 2" xfId="7325"/>
    <cellStyle name="Standard 5 2 2 2 9 2 2" xfId="20776"/>
    <cellStyle name="Standard 5 2 2 2 9 2 3" xfId="34260"/>
    <cellStyle name="Standard 5 2 2 2 9 2 4" xfId="47751"/>
    <cellStyle name="Standard 5 2 2 2 9 3" xfId="10681"/>
    <cellStyle name="Standard 5 2 2 2 9 3 2" xfId="24132"/>
    <cellStyle name="Standard 5 2 2 2 9 3 3" xfId="37616"/>
    <cellStyle name="Standard 5 2 2 2 9 3 4" xfId="51107"/>
    <cellStyle name="Standard 5 2 2 2 9 4" xfId="14037"/>
    <cellStyle name="Standard 5 2 2 2 9 4 2" xfId="27488"/>
    <cellStyle name="Standard 5 2 2 2 9 4 3" xfId="40972"/>
    <cellStyle name="Standard 5 2 2 2 9 4 4" xfId="54463"/>
    <cellStyle name="Standard 5 2 2 2 9 5" xfId="17419"/>
    <cellStyle name="Standard 5 2 2 2 9 6" xfId="30903"/>
    <cellStyle name="Standard 5 2 2 2 9 7" xfId="44394"/>
    <cellStyle name="Standard 5 2 2 3" xfId="435"/>
    <cellStyle name="Standard 5 2 2 3 2" xfId="550"/>
    <cellStyle name="Standard 5 2 2 4" xfId="487"/>
    <cellStyle name="Standard 5 2 2 4 10" xfId="14692"/>
    <cellStyle name="Standard 5 2 2 4 11" xfId="28175"/>
    <cellStyle name="Standard 5 2 2 4 12" xfId="41666"/>
    <cellStyle name="Standard 5 2 2 4 2" xfId="1460"/>
    <cellStyle name="Standard 5 2 2 4 2 10" xfId="28425"/>
    <cellStyle name="Standard 5 2 2 4 2 11" xfId="41916"/>
    <cellStyle name="Standard 5 2 2 4 2 2" xfId="2034"/>
    <cellStyle name="Standard 5 2 2 4 2 2 2" xfId="3174"/>
    <cellStyle name="Standard 5 2 2 4 2 2 2 2" xfId="6535"/>
    <cellStyle name="Standard 5 2 2 4 2 2 2 2 2" xfId="19986"/>
    <cellStyle name="Standard 5 2 2 4 2 2 2 2 3" xfId="33470"/>
    <cellStyle name="Standard 5 2 2 4 2 2 2 2 4" xfId="46961"/>
    <cellStyle name="Standard 5 2 2 4 2 2 2 3" xfId="9891"/>
    <cellStyle name="Standard 5 2 2 4 2 2 2 3 2" xfId="23342"/>
    <cellStyle name="Standard 5 2 2 4 2 2 2 3 3" xfId="36826"/>
    <cellStyle name="Standard 5 2 2 4 2 2 2 3 4" xfId="50317"/>
    <cellStyle name="Standard 5 2 2 4 2 2 2 4" xfId="13247"/>
    <cellStyle name="Standard 5 2 2 4 2 2 2 4 2" xfId="26698"/>
    <cellStyle name="Standard 5 2 2 4 2 2 2 4 3" xfId="40182"/>
    <cellStyle name="Standard 5 2 2 4 2 2 2 4 4" xfId="53673"/>
    <cellStyle name="Standard 5 2 2 4 2 2 2 5" xfId="16629"/>
    <cellStyle name="Standard 5 2 2 4 2 2 2 6" xfId="30113"/>
    <cellStyle name="Standard 5 2 2 4 2 2 2 7" xfId="43604"/>
    <cellStyle name="Standard 5 2 2 4 2 2 3" xfId="5408"/>
    <cellStyle name="Standard 5 2 2 4 2 2 3 2" xfId="18859"/>
    <cellStyle name="Standard 5 2 2 4 2 2 3 3" xfId="32343"/>
    <cellStyle name="Standard 5 2 2 4 2 2 3 4" xfId="45834"/>
    <cellStyle name="Standard 5 2 2 4 2 2 4" xfId="8764"/>
    <cellStyle name="Standard 5 2 2 4 2 2 4 2" xfId="22215"/>
    <cellStyle name="Standard 5 2 2 4 2 2 4 3" xfId="35699"/>
    <cellStyle name="Standard 5 2 2 4 2 2 4 4" xfId="49190"/>
    <cellStyle name="Standard 5 2 2 4 2 2 5" xfId="12120"/>
    <cellStyle name="Standard 5 2 2 4 2 2 5 2" xfId="25571"/>
    <cellStyle name="Standard 5 2 2 4 2 2 5 3" xfId="39055"/>
    <cellStyle name="Standard 5 2 2 4 2 2 5 4" xfId="52546"/>
    <cellStyle name="Standard 5 2 2 4 2 2 6" xfId="15502"/>
    <cellStyle name="Standard 5 2 2 4 2 2 7" xfId="28986"/>
    <cellStyle name="Standard 5 2 2 4 2 2 8" xfId="42477"/>
    <cellStyle name="Standard 5 2 2 4 2 3" xfId="2614"/>
    <cellStyle name="Standard 5 2 2 4 2 3 2" xfId="5975"/>
    <cellStyle name="Standard 5 2 2 4 2 3 2 2" xfId="19426"/>
    <cellStyle name="Standard 5 2 2 4 2 3 2 3" xfId="32910"/>
    <cellStyle name="Standard 5 2 2 4 2 3 2 4" xfId="46401"/>
    <cellStyle name="Standard 5 2 2 4 2 3 3" xfId="9331"/>
    <cellStyle name="Standard 5 2 2 4 2 3 3 2" xfId="22782"/>
    <cellStyle name="Standard 5 2 2 4 2 3 3 3" xfId="36266"/>
    <cellStyle name="Standard 5 2 2 4 2 3 3 4" xfId="49757"/>
    <cellStyle name="Standard 5 2 2 4 2 3 4" xfId="12687"/>
    <cellStyle name="Standard 5 2 2 4 2 3 4 2" xfId="26138"/>
    <cellStyle name="Standard 5 2 2 4 2 3 4 3" xfId="39622"/>
    <cellStyle name="Standard 5 2 2 4 2 3 4 4" xfId="53113"/>
    <cellStyle name="Standard 5 2 2 4 2 3 5" xfId="16069"/>
    <cellStyle name="Standard 5 2 2 4 2 3 6" xfId="29553"/>
    <cellStyle name="Standard 5 2 2 4 2 3 7" xfId="43044"/>
    <cellStyle name="Standard 5 2 2 4 2 4" xfId="3719"/>
    <cellStyle name="Standard 5 2 2 4 2 4 2" xfId="7080"/>
    <cellStyle name="Standard 5 2 2 4 2 4 2 2" xfId="20531"/>
    <cellStyle name="Standard 5 2 2 4 2 4 2 3" xfId="34015"/>
    <cellStyle name="Standard 5 2 2 4 2 4 2 4" xfId="47506"/>
    <cellStyle name="Standard 5 2 2 4 2 4 3" xfId="10436"/>
    <cellStyle name="Standard 5 2 2 4 2 4 3 2" xfId="23887"/>
    <cellStyle name="Standard 5 2 2 4 2 4 3 3" xfId="37371"/>
    <cellStyle name="Standard 5 2 2 4 2 4 3 4" xfId="50862"/>
    <cellStyle name="Standard 5 2 2 4 2 4 4" xfId="13792"/>
    <cellStyle name="Standard 5 2 2 4 2 4 4 2" xfId="27243"/>
    <cellStyle name="Standard 5 2 2 4 2 4 4 3" xfId="40727"/>
    <cellStyle name="Standard 5 2 2 4 2 4 4 4" xfId="54218"/>
    <cellStyle name="Standard 5 2 2 4 2 4 5" xfId="17174"/>
    <cellStyle name="Standard 5 2 2 4 2 4 6" xfId="30658"/>
    <cellStyle name="Standard 5 2 2 4 2 4 7" xfId="44149"/>
    <cellStyle name="Standard 5 2 2 4 2 5" xfId="4299"/>
    <cellStyle name="Standard 5 2 2 4 2 5 2" xfId="7656"/>
    <cellStyle name="Standard 5 2 2 4 2 5 2 2" xfId="21107"/>
    <cellStyle name="Standard 5 2 2 4 2 5 2 3" xfId="34591"/>
    <cellStyle name="Standard 5 2 2 4 2 5 2 4" xfId="48082"/>
    <cellStyle name="Standard 5 2 2 4 2 5 3" xfId="11012"/>
    <cellStyle name="Standard 5 2 2 4 2 5 3 2" xfId="24463"/>
    <cellStyle name="Standard 5 2 2 4 2 5 3 3" xfId="37947"/>
    <cellStyle name="Standard 5 2 2 4 2 5 3 4" xfId="51438"/>
    <cellStyle name="Standard 5 2 2 4 2 5 4" xfId="14368"/>
    <cellStyle name="Standard 5 2 2 4 2 5 4 2" xfId="27819"/>
    <cellStyle name="Standard 5 2 2 4 2 5 4 3" xfId="41303"/>
    <cellStyle name="Standard 5 2 2 4 2 5 4 4" xfId="54794"/>
    <cellStyle name="Standard 5 2 2 4 2 5 5" xfId="17750"/>
    <cellStyle name="Standard 5 2 2 4 2 5 6" xfId="31234"/>
    <cellStyle name="Standard 5 2 2 4 2 5 7" xfId="44725"/>
    <cellStyle name="Standard 5 2 2 4 2 6" xfId="4849"/>
    <cellStyle name="Standard 5 2 2 4 2 6 2" xfId="18300"/>
    <cellStyle name="Standard 5 2 2 4 2 6 3" xfId="31784"/>
    <cellStyle name="Standard 5 2 2 4 2 6 4" xfId="45275"/>
    <cellStyle name="Standard 5 2 2 4 2 7" xfId="8205"/>
    <cellStyle name="Standard 5 2 2 4 2 7 2" xfId="21656"/>
    <cellStyle name="Standard 5 2 2 4 2 7 3" xfId="35140"/>
    <cellStyle name="Standard 5 2 2 4 2 7 4" xfId="48631"/>
    <cellStyle name="Standard 5 2 2 4 2 8" xfId="11561"/>
    <cellStyle name="Standard 5 2 2 4 2 8 2" xfId="25012"/>
    <cellStyle name="Standard 5 2 2 4 2 8 3" xfId="38496"/>
    <cellStyle name="Standard 5 2 2 4 2 8 4" xfId="51987"/>
    <cellStyle name="Standard 5 2 2 4 2 9" xfId="14942"/>
    <cellStyle name="Standard 5 2 2 4 3" xfId="1785"/>
    <cellStyle name="Standard 5 2 2 4 3 2" xfId="2924"/>
    <cellStyle name="Standard 5 2 2 4 3 2 2" xfId="6285"/>
    <cellStyle name="Standard 5 2 2 4 3 2 2 2" xfId="19736"/>
    <cellStyle name="Standard 5 2 2 4 3 2 2 3" xfId="33220"/>
    <cellStyle name="Standard 5 2 2 4 3 2 2 4" xfId="46711"/>
    <cellStyle name="Standard 5 2 2 4 3 2 3" xfId="9641"/>
    <cellStyle name="Standard 5 2 2 4 3 2 3 2" xfId="23092"/>
    <cellStyle name="Standard 5 2 2 4 3 2 3 3" xfId="36576"/>
    <cellStyle name="Standard 5 2 2 4 3 2 3 4" xfId="50067"/>
    <cellStyle name="Standard 5 2 2 4 3 2 4" xfId="12997"/>
    <cellStyle name="Standard 5 2 2 4 3 2 4 2" xfId="26448"/>
    <cellStyle name="Standard 5 2 2 4 3 2 4 3" xfId="39932"/>
    <cellStyle name="Standard 5 2 2 4 3 2 4 4" xfId="53423"/>
    <cellStyle name="Standard 5 2 2 4 3 2 5" xfId="16379"/>
    <cellStyle name="Standard 5 2 2 4 3 2 6" xfId="29863"/>
    <cellStyle name="Standard 5 2 2 4 3 2 7" xfId="43354"/>
    <cellStyle name="Standard 5 2 2 4 3 3" xfId="5158"/>
    <cellStyle name="Standard 5 2 2 4 3 3 2" xfId="18609"/>
    <cellStyle name="Standard 5 2 2 4 3 3 3" xfId="32093"/>
    <cellStyle name="Standard 5 2 2 4 3 3 4" xfId="45584"/>
    <cellStyle name="Standard 5 2 2 4 3 4" xfId="8514"/>
    <cellStyle name="Standard 5 2 2 4 3 4 2" xfId="21965"/>
    <cellStyle name="Standard 5 2 2 4 3 4 3" xfId="35449"/>
    <cellStyle name="Standard 5 2 2 4 3 4 4" xfId="48940"/>
    <cellStyle name="Standard 5 2 2 4 3 5" xfId="11870"/>
    <cellStyle name="Standard 5 2 2 4 3 5 2" xfId="25321"/>
    <cellStyle name="Standard 5 2 2 4 3 5 3" xfId="38805"/>
    <cellStyle name="Standard 5 2 2 4 3 5 4" xfId="52296"/>
    <cellStyle name="Standard 5 2 2 4 3 6" xfId="15252"/>
    <cellStyle name="Standard 5 2 2 4 3 7" xfId="28736"/>
    <cellStyle name="Standard 5 2 2 4 3 8" xfId="42227"/>
    <cellStyle name="Standard 5 2 2 4 4" xfId="2363"/>
    <cellStyle name="Standard 5 2 2 4 4 2" xfId="5725"/>
    <cellStyle name="Standard 5 2 2 4 4 2 2" xfId="19176"/>
    <cellStyle name="Standard 5 2 2 4 4 2 3" xfId="32660"/>
    <cellStyle name="Standard 5 2 2 4 4 2 4" xfId="46151"/>
    <cellStyle name="Standard 5 2 2 4 4 3" xfId="9081"/>
    <cellStyle name="Standard 5 2 2 4 4 3 2" xfId="22532"/>
    <cellStyle name="Standard 5 2 2 4 4 3 3" xfId="36016"/>
    <cellStyle name="Standard 5 2 2 4 4 3 4" xfId="49507"/>
    <cellStyle name="Standard 5 2 2 4 4 4" xfId="12437"/>
    <cellStyle name="Standard 5 2 2 4 4 4 2" xfId="25888"/>
    <cellStyle name="Standard 5 2 2 4 4 4 3" xfId="39372"/>
    <cellStyle name="Standard 5 2 2 4 4 4 4" xfId="52863"/>
    <cellStyle name="Standard 5 2 2 4 4 5" xfId="15819"/>
    <cellStyle name="Standard 5 2 2 4 4 6" xfId="29303"/>
    <cellStyle name="Standard 5 2 2 4 4 7" xfId="42794"/>
    <cellStyle name="Standard 5 2 2 4 5" xfId="3469"/>
    <cellStyle name="Standard 5 2 2 4 5 2" xfId="6830"/>
    <cellStyle name="Standard 5 2 2 4 5 2 2" xfId="20281"/>
    <cellStyle name="Standard 5 2 2 4 5 2 3" xfId="33765"/>
    <cellStyle name="Standard 5 2 2 4 5 2 4" xfId="47256"/>
    <cellStyle name="Standard 5 2 2 4 5 3" xfId="10186"/>
    <cellStyle name="Standard 5 2 2 4 5 3 2" xfId="23637"/>
    <cellStyle name="Standard 5 2 2 4 5 3 3" xfId="37121"/>
    <cellStyle name="Standard 5 2 2 4 5 3 4" xfId="50612"/>
    <cellStyle name="Standard 5 2 2 4 5 4" xfId="13542"/>
    <cellStyle name="Standard 5 2 2 4 5 4 2" xfId="26993"/>
    <cellStyle name="Standard 5 2 2 4 5 4 3" xfId="40477"/>
    <cellStyle name="Standard 5 2 2 4 5 4 4" xfId="53968"/>
    <cellStyle name="Standard 5 2 2 4 5 5" xfId="16924"/>
    <cellStyle name="Standard 5 2 2 4 5 6" xfId="30408"/>
    <cellStyle name="Standard 5 2 2 4 5 7" xfId="43899"/>
    <cellStyle name="Standard 5 2 2 4 6" xfId="4049"/>
    <cellStyle name="Standard 5 2 2 4 6 2" xfId="7406"/>
    <cellStyle name="Standard 5 2 2 4 6 2 2" xfId="20857"/>
    <cellStyle name="Standard 5 2 2 4 6 2 3" xfId="34341"/>
    <cellStyle name="Standard 5 2 2 4 6 2 4" xfId="47832"/>
    <cellStyle name="Standard 5 2 2 4 6 3" xfId="10762"/>
    <cellStyle name="Standard 5 2 2 4 6 3 2" xfId="24213"/>
    <cellStyle name="Standard 5 2 2 4 6 3 3" xfId="37697"/>
    <cellStyle name="Standard 5 2 2 4 6 3 4" xfId="51188"/>
    <cellStyle name="Standard 5 2 2 4 6 4" xfId="14118"/>
    <cellStyle name="Standard 5 2 2 4 6 4 2" xfId="27569"/>
    <cellStyle name="Standard 5 2 2 4 6 4 3" xfId="41053"/>
    <cellStyle name="Standard 5 2 2 4 6 4 4" xfId="54544"/>
    <cellStyle name="Standard 5 2 2 4 6 5" xfId="17500"/>
    <cellStyle name="Standard 5 2 2 4 6 6" xfId="30984"/>
    <cellStyle name="Standard 5 2 2 4 6 7" xfId="44475"/>
    <cellStyle name="Standard 5 2 2 4 7" xfId="4599"/>
    <cellStyle name="Standard 5 2 2 4 7 2" xfId="18050"/>
    <cellStyle name="Standard 5 2 2 4 7 3" xfId="31534"/>
    <cellStyle name="Standard 5 2 2 4 7 4" xfId="45025"/>
    <cellStyle name="Standard 5 2 2 4 8" xfId="7955"/>
    <cellStyle name="Standard 5 2 2 4 8 2" xfId="21406"/>
    <cellStyle name="Standard 5 2 2 4 8 3" xfId="34890"/>
    <cellStyle name="Standard 5 2 2 4 8 4" xfId="48381"/>
    <cellStyle name="Standard 5 2 2 4 9" xfId="11311"/>
    <cellStyle name="Standard 5 2 2 4 9 2" xfId="24762"/>
    <cellStyle name="Standard 5 2 2 4 9 3" xfId="38246"/>
    <cellStyle name="Standard 5 2 2 4 9 4" xfId="51737"/>
    <cellStyle name="Standard 5 2 2 5" xfId="1304"/>
    <cellStyle name="Standard 5 2 2 5 10" xfId="14778"/>
    <cellStyle name="Standard 5 2 2 5 11" xfId="28261"/>
    <cellStyle name="Standard 5 2 2 5 12" xfId="41752"/>
    <cellStyle name="Standard 5 2 2 5 2" xfId="1543"/>
    <cellStyle name="Standard 5 2 2 5 2 10" xfId="28511"/>
    <cellStyle name="Standard 5 2 2 5 2 11" xfId="42002"/>
    <cellStyle name="Standard 5 2 2 5 2 2" xfId="2119"/>
    <cellStyle name="Standard 5 2 2 5 2 2 2" xfId="3260"/>
    <cellStyle name="Standard 5 2 2 5 2 2 2 2" xfId="6621"/>
    <cellStyle name="Standard 5 2 2 5 2 2 2 2 2" xfId="20072"/>
    <cellStyle name="Standard 5 2 2 5 2 2 2 2 3" xfId="33556"/>
    <cellStyle name="Standard 5 2 2 5 2 2 2 2 4" xfId="47047"/>
    <cellStyle name="Standard 5 2 2 5 2 2 2 3" xfId="9977"/>
    <cellStyle name="Standard 5 2 2 5 2 2 2 3 2" xfId="23428"/>
    <cellStyle name="Standard 5 2 2 5 2 2 2 3 3" xfId="36912"/>
    <cellStyle name="Standard 5 2 2 5 2 2 2 3 4" xfId="50403"/>
    <cellStyle name="Standard 5 2 2 5 2 2 2 4" xfId="13333"/>
    <cellStyle name="Standard 5 2 2 5 2 2 2 4 2" xfId="26784"/>
    <cellStyle name="Standard 5 2 2 5 2 2 2 4 3" xfId="40268"/>
    <cellStyle name="Standard 5 2 2 5 2 2 2 4 4" xfId="53759"/>
    <cellStyle name="Standard 5 2 2 5 2 2 2 5" xfId="16715"/>
    <cellStyle name="Standard 5 2 2 5 2 2 2 6" xfId="30199"/>
    <cellStyle name="Standard 5 2 2 5 2 2 2 7" xfId="43690"/>
    <cellStyle name="Standard 5 2 2 5 2 2 3" xfId="5494"/>
    <cellStyle name="Standard 5 2 2 5 2 2 3 2" xfId="18945"/>
    <cellStyle name="Standard 5 2 2 5 2 2 3 3" xfId="32429"/>
    <cellStyle name="Standard 5 2 2 5 2 2 3 4" xfId="45920"/>
    <cellStyle name="Standard 5 2 2 5 2 2 4" xfId="8850"/>
    <cellStyle name="Standard 5 2 2 5 2 2 4 2" xfId="22301"/>
    <cellStyle name="Standard 5 2 2 5 2 2 4 3" xfId="35785"/>
    <cellStyle name="Standard 5 2 2 5 2 2 4 4" xfId="49276"/>
    <cellStyle name="Standard 5 2 2 5 2 2 5" xfId="12206"/>
    <cellStyle name="Standard 5 2 2 5 2 2 5 2" xfId="25657"/>
    <cellStyle name="Standard 5 2 2 5 2 2 5 3" xfId="39141"/>
    <cellStyle name="Standard 5 2 2 5 2 2 5 4" xfId="52632"/>
    <cellStyle name="Standard 5 2 2 5 2 2 6" xfId="15588"/>
    <cellStyle name="Standard 5 2 2 5 2 2 7" xfId="29072"/>
    <cellStyle name="Standard 5 2 2 5 2 2 8" xfId="42563"/>
    <cellStyle name="Standard 5 2 2 5 2 3" xfId="2700"/>
    <cellStyle name="Standard 5 2 2 5 2 3 2" xfId="6061"/>
    <cellStyle name="Standard 5 2 2 5 2 3 2 2" xfId="19512"/>
    <cellStyle name="Standard 5 2 2 5 2 3 2 3" xfId="32996"/>
    <cellStyle name="Standard 5 2 2 5 2 3 2 4" xfId="46487"/>
    <cellStyle name="Standard 5 2 2 5 2 3 3" xfId="9417"/>
    <cellStyle name="Standard 5 2 2 5 2 3 3 2" xfId="22868"/>
    <cellStyle name="Standard 5 2 2 5 2 3 3 3" xfId="36352"/>
    <cellStyle name="Standard 5 2 2 5 2 3 3 4" xfId="49843"/>
    <cellStyle name="Standard 5 2 2 5 2 3 4" xfId="12773"/>
    <cellStyle name="Standard 5 2 2 5 2 3 4 2" xfId="26224"/>
    <cellStyle name="Standard 5 2 2 5 2 3 4 3" xfId="39708"/>
    <cellStyle name="Standard 5 2 2 5 2 3 4 4" xfId="53199"/>
    <cellStyle name="Standard 5 2 2 5 2 3 5" xfId="16155"/>
    <cellStyle name="Standard 5 2 2 5 2 3 6" xfId="29639"/>
    <cellStyle name="Standard 5 2 2 5 2 3 7" xfId="43130"/>
    <cellStyle name="Standard 5 2 2 5 2 4" xfId="3805"/>
    <cellStyle name="Standard 5 2 2 5 2 4 2" xfId="7166"/>
    <cellStyle name="Standard 5 2 2 5 2 4 2 2" xfId="20617"/>
    <cellStyle name="Standard 5 2 2 5 2 4 2 3" xfId="34101"/>
    <cellStyle name="Standard 5 2 2 5 2 4 2 4" xfId="47592"/>
    <cellStyle name="Standard 5 2 2 5 2 4 3" xfId="10522"/>
    <cellStyle name="Standard 5 2 2 5 2 4 3 2" xfId="23973"/>
    <cellStyle name="Standard 5 2 2 5 2 4 3 3" xfId="37457"/>
    <cellStyle name="Standard 5 2 2 5 2 4 3 4" xfId="50948"/>
    <cellStyle name="Standard 5 2 2 5 2 4 4" xfId="13878"/>
    <cellStyle name="Standard 5 2 2 5 2 4 4 2" xfId="27329"/>
    <cellStyle name="Standard 5 2 2 5 2 4 4 3" xfId="40813"/>
    <cellStyle name="Standard 5 2 2 5 2 4 4 4" xfId="54304"/>
    <cellStyle name="Standard 5 2 2 5 2 4 5" xfId="17260"/>
    <cellStyle name="Standard 5 2 2 5 2 4 6" xfId="30744"/>
    <cellStyle name="Standard 5 2 2 5 2 4 7" xfId="44235"/>
    <cellStyle name="Standard 5 2 2 5 2 5" xfId="4385"/>
    <cellStyle name="Standard 5 2 2 5 2 5 2" xfId="7742"/>
    <cellStyle name="Standard 5 2 2 5 2 5 2 2" xfId="21193"/>
    <cellStyle name="Standard 5 2 2 5 2 5 2 3" xfId="34677"/>
    <cellStyle name="Standard 5 2 2 5 2 5 2 4" xfId="48168"/>
    <cellStyle name="Standard 5 2 2 5 2 5 3" xfId="11098"/>
    <cellStyle name="Standard 5 2 2 5 2 5 3 2" xfId="24549"/>
    <cellStyle name="Standard 5 2 2 5 2 5 3 3" xfId="38033"/>
    <cellStyle name="Standard 5 2 2 5 2 5 3 4" xfId="51524"/>
    <cellStyle name="Standard 5 2 2 5 2 5 4" xfId="14454"/>
    <cellStyle name="Standard 5 2 2 5 2 5 4 2" xfId="27905"/>
    <cellStyle name="Standard 5 2 2 5 2 5 4 3" xfId="41389"/>
    <cellStyle name="Standard 5 2 2 5 2 5 4 4" xfId="54880"/>
    <cellStyle name="Standard 5 2 2 5 2 5 5" xfId="17836"/>
    <cellStyle name="Standard 5 2 2 5 2 5 6" xfId="31320"/>
    <cellStyle name="Standard 5 2 2 5 2 5 7" xfId="44811"/>
    <cellStyle name="Standard 5 2 2 5 2 6" xfId="4935"/>
    <cellStyle name="Standard 5 2 2 5 2 6 2" xfId="18386"/>
    <cellStyle name="Standard 5 2 2 5 2 6 3" xfId="31870"/>
    <cellStyle name="Standard 5 2 2 5 2 6 4" xfId="45361"/>
    <cellStyle name="Standard 5 2 2 5 2 7" xfId="8291"/>
    <cellStyle name="Standard 5 2 2 5 2 7 2" xfId="21742"/>
    <cellStyle name="Standard 5 2 2 5 2 7 3" xfId="35226"/>
    <cellStyle name="Standard 5 2 2 5 2 7 4" xfId="48717"/>
    <cellStyle name="Standard 5 2 2 5 2 8" xfId="11647"/>
    <cellStyle name="Standard 5 2 2 5 2 8 2" xfId="25098"/>
    <cellStyle name="Standard 5 2 2 5 2 8 3" xfId="38582"/>
    <cellStyle name="Standard 5 2 2 5 2 8 4" xfId="52073"/>
    <cellStyle name="Standard 5 2 2 5 2 9" xfId="15028"/>
    <cellStyle name="Standard 5 2 2 5 3" xfId="1870"/>
    <cellStyle name="Standard 5 2 2 5 3 2" xfId="3010"/>
    <cellStyle name="Standard 5 2 2 5 3 2 2" xfId="6371"/>
    <cellStyle name="Standard 5 2 2 5 3 2 2 2" xfId="19822"/>
    <cellStyle name="Standard 5 2 2 5 3 2 2 3" xfId="33306"/>
    <cellStyle name="Standard 5 2 2 5 3 2 2 4" xfId="46797"/>
    <cellStyle name="Standard 5 2 2 5 3 2 3" xfId="9727"/>
    <cellStyle name="Standard 5 2 2 5 3 2 3 2" xfId="23178"/>
    <cellStyle name="Standard 5 2 2 5 3 2 3 3" xfId="36662"/>
    <cellStyle name="Standard 5 2 2 5 3 2 3 4" xfId="50153"/>
    <cellStyle name="Standard 5 2 2 5 3 2 4" xfId="13083"/>
    <cellStyle name="Standard 5 2 2 5 3 2 4 2" xfId="26534"/>
    <cellStyle name="Standard 5 2 2 5 3 2 4 3" xfId="40018"/>
    <cellStyle name="Standard 5 2 2 5 3 2 4 4" xfId="53509"/>
    <cellStyle name="Standard 5 2 2 5 3 2 5" xfId="16465"/>
    <cellStyle name="Standard 5 2 2 5 3 2 6" xfId="29949"/>
    <cellStyle name="Standard 5 2 2 5 3 2 7" xfId="43440"/>
    <cellStyle name="Standard 5 2 2 5 3 3" xfId="5244"/>
    <cellStyle name="Standard 5 2 2 5 3 3 2" xfId="18695"/>
    <cellStyle name="Standard 5 2 2 5 3 3 3" xfId="32179"/>
    <cellStyle name="Standard 5 2 2 5 3 3 4" xfId="45670"/>
    <cellStyle name="Standard 5 2 2 5 3 4" xfId="8600"/>
    <cellStyle name="Standard 5 2 2 5 3 4 2" xfId="22051"/>
    <cellStyle name="Standard 5 2 2 5 3 4 3" xfId="35535"/>
    <cellStyle name="Standard 5 2 2 5 3 4 4" xfId="49026"/>
    <cellStyle name="Standard 5 2 2 5 3 5" xfId="11956"/>
    <cellStyle name="Standard 5 2 2 5 3 5 2" xfId="25407"/>
    <cellStyle name="Standard 5 2 2 5 3 5 3" xfId="38891"/>
    <cellStyle name="Standard 5 2 2 5 3 5 4" xfId="52382"/>
    <cellStyle name="Standard 5 2 2 5 3 6" xfId="15338"/>
    <cellStyle name="Standard 5 2 2 5 3 7" xfId="28822"/>
    <cellStyle name="Standard 5 2 2 5 3 8" xfId="42313"/>
    <cellStyle name="Standard 5 2 2 5 4" xfId="2449"/>
    <cellStyle name="Standard 5 2 2 5 4 2" xfId="5811"/>
    <cellStyle name="Standard 5 2 2 5 4 2 2" xfId="19262"/>
    <cellStyle name="Standard 5 2 2 5 4 2 3" xfId="32746"/>
    <cellStyle name="Standard 5 2 2 5 4 2 4" xfId="46237"/>
    <cellStyle name="Standard 5 2 2 5 4 3" xfId="9167"/>
    <cellStyle name="Standard 5 2 2 5 4 3 2" xfId="22618"/>
    <cellStyle name="Standard 5 2 2 5 4 3 3" xfId="36102"/>
    <cellStyle name="Standard 5 2 2 5 4 3 4" xfId="49593"/>
    <cellStyle name="Standard 5 2 2 5 4 4" xfId="12523"/>
    <cellStyle name="Standard 5 2 2 5 4 4 2" xfId="25974"/>
    <cellStyle name="Standard 5 2 2 5 4 4 3" xfId="39458"/>
    <cellStyle name="Standard 5 2 2 5 4 4 4" xfId="52949"/>
    <cellStyle name="Standard 5 2 2 5 4 5" xfId="15905"/>
    <cellStyle name="Standard 5 2 2 5 4 6" xfId="29389"/>
    <cellStyle name="Standard 5 2 2 5 4 7" xfId="42880"/>
    <cellStyle name="Standard 5 2 2 5 5" xfId="3555"/>
    <cellStyle name="Standard 5 2 2 5 5 2" xfId="6916"/>
    <cellStyle name="Standard 5 2 2 5 5 2 2" xfId="20367"/>
    <cellStyle name="Standard 5 2 2 5 5 2 3" xfId="33851"/>
    <cellStyle name="Standard 5 2 2 5 5 2 4" xfId="47342"/>
    <cellStyle name="Standard 5 2 2 5 5 3" xfId="10272"/>
    <cellStyle name="Standard 5 2 2 5 5 3 2" xfId="23723"/>
    <cellStyle name="Standard 5 2 2 5 5 3 3" xfId="37207"/>
    <cellStyle name="Standard 5 2 2 5 5 3 4" xfId="50698"/>
    <cellStyle name="Standard 5 2 2 5 5 4" xfId="13628"/>
    <cellStyle name="Standard 5 2 2 5 5 4 2" xfId="27079"/>
    <cellStyle name="Standard 5 2 2 5 5 4 3" xfId="40563"/>
    <cellStyle name="Standard 5 2 2 5 5 4 4" xfId="54054"/>
    <cellStyle name="Standard 5 2 2 5 5 5" xfId="17010"/>
    <cellStyle name="Standard 5 2 2 5 5 6" xfId="30494"/>
    <cellStyle name="Standard 5 2 2 5 5 7" xfId="43985"/>
    <cellStyle name="Standard 5 2 2 5 6" xfId="4135"/>
    <cellStyle name="Standard 5 2 2 5 6 2" xfId="7492"/>
    <cellStyle name="Standard 5 2 2 5 6 2 2" xfId="20943"/>
    <cellStyle name="Standard 5 2 2 5 6 2 3" xfId="34427"/>
    <cellStyle name="Standard 5 2 2 5 6 2 4" xfId="47918"/>
    <cellStyle name="Standard 5 2 2 5 6 3" xfId="10848"/>
    <cellStyle name="Standard 5 2 2 5 6 3 2" xfId="24299"/>
    <cellStyle name="Standard 5 2 2 5 6 3 3" xfId="37783"/>
    <cellStyle name="Standard 5 2 2 5 6 3 4" xfId="51274"/>
    <cellStyle name="Standard 5 2 2 5 6 4" xfId="14204"/>
    <cellStyle name="Standard 5 2 2 5 6 4 2" xfId="27655"/>
    <cellStyle name="Standard 5 2 2 5 6 4 3" xfId="41139"/>
    <cellStyle name="Standard 5 2 2 5 6 4 4" xfId="54630"/>
    <cellStyle name="Standard 5 2 2 5 6 5" xfId="17586"/>
    <cellStyle name="Standard 5 2 2 5 6 6" xfId="31070"/>
    <cellStyle name="Standard 5 2 2 5 6 7" xfId="44561"/>
    <cellStyle name="Standard 5 2 2 5 7" xfId="4685"/>
    <cellStyle name="Standard 5 2 2 5 7 2" xfId="18136"/>
    <cellStyle name="Standard 5 2 2 5 7 3" xfId="31620"/>
    <cellStyle name="Standard 5 2 2 5 7 4" xfId="45111"/>
    <cellStyle name="Standard 5 2 2 5 8" xfId="8041"/>
    <cellStyle name="Standard 5 2 2 5 8 2" xfId="21492"/>
    <cellStyle name="Standard 5 2 2 5 8 3" xfId="34976"/>
    <cellStyle name="Standard 5 2 2 5 8 4" xfId="48467"/>
    <cellStyle name="Standard 5 2 2 5 9" xfId="11397"/>
    <cellStyle name="Standard 5 2 2 5 9 2" xfId="24848"/>
    <cellStyle name="Standard 5 2 2 5 9 3" xfId="38332"/>
    <cellStyle name="Standard 5 2 2 5 9 4" xfId="51823"/>
    <cellStyle name="Standard 5 2 2 6" xfId="1362"/>
    <cellStyle name="Standard 5 2 2 6 10" xfId="28324"/>
    <cellStyle name="Standard 5 2 2 6 11" xfId="41815"/>
    <cellStyle name="Standard 5 2 2 6 2" xfId="1933"/>
    <cellStyle name="Standard 5 2 2 6 2 2" xfId="3073"/>
    <cellStyle name="Standard 5 2 2 6 2 2 2" xfId="6434"/>
    <cellStyle name="Standard 5 2 2 6 2 2 2 2" xfId="19885"/>
    <cellStyle name="Standard 5 2 2 6 2 2 2 3" xfId="33369"/>
    <cellStyle name="Standard 5 2 2 6 2 2 2 4" xfId="46860"/>
    <cellStyle name="Standard 5 2 2 6 2 2 3" xfId="9790"/>
    <cellStyle name="Standard 5 2 2 6 2 2 3 2" xfId="23241"/>
    <cellStyle name="Standard 5 2 2 6 2 2 3 3" xfId="36725"/>
    <cellStyle name="Standard 5 2 2 6 2 2 3 4" xfId="50216"/>
    <cellStyle name="Standard 5 2 2 6 2 2 4" xfId="13146"/>
    <cellStyle name="Standard 5 2 2 6 2 2 4 2" xfId="26597"/>
    <cellStyle name="Standard 5 2 2 6 2 2 4 3" xfId="40081"/>
    <cellStyle name="Standard 5 2 2 6 2 2 4 4" xfId="53572"/>
    <cellStyle name="Standard 5 2 2 6 2 2 5" xfId="16528"/>
    <cellStyle name="Standard 5 2 2 6 2 2 6" xfId="30012"/>
    <cellStyle name="Standard 5 2 2 6 2 2 7" xfId="43503"/>
    <cellStyle name="Standard 5 2 2 6 2 3" xfId="5307"/>
    <cellStyle name="Standard 5 2 2 6 2 3 2" xfId="18758"/>
    <cellStyle name="Standard 5 2 2 6 2 3 3" xfId="32242"/>
    <cellStyle name="Standard 5 2 2 6 2 3 4" xfId="45733"/>
    <cellStyle name="Standard 5 2 2 6 2 4" xfId="8663"/>
    <cellStyle name="Standard 5 2 2 6 2 4 2" xfId="22114"/>
    <cellStyle name="Standard 5 2 2 6 2 4 3" xfId="35598"/>
    <cellStyle name="Standard 5 2 2 6 2 4 4" xfId="49089"/>
    <cellStyle name="Standard 5 2 2 6 2 5" xfId="12019"/>
    <cellStyle name="Standard 5 2 2 6 2 5 2" xfId="25470"/>
    <cellStyle name="Standard 5 2 2 6 2 5 3" xfId="38954"/>
    <cellStyle name="Standard 5 2 2 6 2 5 4" xfId="52445"/>
    <cellStyle name="Standard 5 2 2 6 2 6" xfId="15401"/>
    <cellStyle name="Standard 5 2 2 6 2 7" xfId="28885"/>
    <cellStyle name="Standard 5 2 2 6 2 8" xfId="42376"/>
    <cellStyle name="Standard 5 2 2 6 3" xfId="2513"/>
    <cellStyle name="Standard 5 2 2 6 3 2" xfId="5874"/>
    <cellStyle name="Standard 5 2 2 6 3 2 2" xfId="19325"/>
    <cellStyle name="Standard 5 2 2 6 3 2 3" xfId="32809"/>
    <cellStyle name="Standard 5 2 2 6 3 2 4" xfId="46300"/>
    <cellStyle name="Standard 5 2 2 6 3 3" xfId="9230"/>
    <cellStyle name="Standard 5 2 2 6 3 3 2" xfId="22681"/>
    <cellStyle name="Standard 5 2 2 6 3 3 3" xfId="36165"/>
    <cellStyle name="Standard 5 2 2 6 3 3 4" xfId="49656"/>
    <cellStyle name="Standard 5 2 2 6 3 4" xfId="12586"/>
    <cellStyle name="Standard 5 2 2 6 3 4 2" xfId="26037"/>
    <cellStyle name="Standard 5 2 2 6 3 4 3" xfId="39521"/>
    <cellStyle name="Standard 5 2 2 6 3 4 4" xfId="53012"/>
    <cellStyle name="Standard 5 2 2 6 3 5" xfId="15968"/>
    <cellStyle name="Standard 5 2 2 6 3 6" xfId="29452"/>
    <cellStyle name="Standard 5 2 2 6 3 7" xfId="42943"/>
    <cellStyle name="Standard 5 2 2 6 4" xfId="3618"/>
    <cellStyle name="Standard 5 2 2 6 4 2" xfId="6979"/>
    <cellStyle name="Standard 5 2 2 6 4 2 2" xfId="20430"/>
    <cellStyle name="Standard 5 2 2 6 4 2 3" xfId="33914"/>
    <cellStyle name="Standard 5 2 2 6 4 2 4" xfId="47405"/>
    <cellStyle name="Standard 5 2 2 6 4 3" xfId="10335"/>
    <cellStyle name="Standard 5 2 2 6 4 3 2" xfId="23786"/>
    <cellStyle name="Standard 5 2 2 6 4 3 3" xfId="37270"/>
    <cellStyle name="Standard 5 2 2 6 4 3 4" xfId="50761"/>
    <cellStyle name="Standard 5 2 2 6 4 4" xfId="13691"/>
    <cellStyle name="Standard 5 2 2 6 4 4 2" xfId="27142"/>
    <cellStyle name="Standard 5 2 2 6 4 4 3" xfId="40626"/>
    <cellStyle name="Standard 5 2 2 6 4 4 4" xfId="54117"/>
    <cellStyle name="Standard 5 2 2 6 4 5" xfId="17073"/>
    <cellStyle name="Standard 5 2 2 6 4 6" xfId="30557"/>
    <cellStyle name="Standard 5 2 2 6 4 7" xfId="44048"/>
    <cellStyle name="Standard 5 2 2 6 5" xfId="4198"/>
    <cellStyle name="Standard 5 2 2 6 5 2" xfId="7555"/>
    <cellStyle name="Standard 5 2 2 6 5 2 2" xfId="21006"/>
    <cellStyle name="Standard 5 2 2 6 5 2 3" xfId="34490"/>
    <cellStyle name="Standard 5 2 2 6 5 2 4" xfId="47981"/>
    <cellStyle name="Standard 5 2 2 6 5 3" xfId="10911"/>
    <cellStyle name="Standard 5 2 2 6 5 3 2" xfId="24362"/>
    <cellStyle name="Standard 5 2 2 6 5 3 3" xfId="37846"/>
    <cellStyle name="Standard 5 2 2 6 5 3 4" xfId="51337"/>
    <cellStyle name="Standard 5 2 2 6 5 4" xfId="14267"/>
    <cellStyle name="Standard 5 2 2 6 5 4 2" xfId="27718"/>
    <cellStyle name="Standard 5 2 2 6 5 4 3" xfId="41202"/>
    <cellStyle name="Standard 5 2 2 6 5 4 4" xfId="54693"/>
    <cellStyle name="Standard 5 2 2 6 5 5" xfId="17649"/>
    <cellStyle name="Standard 5 2 2 6 5 6" xfId="31133"/>
    <cellStyle name="Standard 5 2 2 6 5 7" xfId="44624"/>
    <cellStyle name="Standard 5 2 2 6 6" xfId="4748"/>
    <cellStyle name="Standard 5 2 2 6 6 2" xfId="18199"/>
    <cellStyle name="Standard 5 2 2 6 6 3" xfId="31683"/>
    <cellStyle name="Standard 5 2 2 6 6 4" xfId="45174"/>
    <cellStyle name="Standard 5 2 2 6 7" xfId="8104"/>
    <cellStyle name="Standard 5 2 2 6 7 2" xfId="21555"/>
    <cellStyle name="Standard 5 2 2 6 7 3" xfId="35039"/>
    <cellStyle name="Standard 5 2 2 6 7 4" xfId="48530"/>
    <cellStyle name="Standard 5 2 2 6 8" xfId="11460"/>
    <cellStyle name="Standard 5 2 2 6 8 2" xfId="24911"/>
    <cellStyle name="Standard 5 2 2 6 8 3" xfId="38395"/>
    <cellStyle name="Standard 5 2 2 6 8 4" xfId="51886"/>
    <cellStyle name="Standard 5 2 2 6 9" xfId="14841"/>
    <cellStyle name="Standard 5 2 2 7" xfId="1687"/>
    <cellStyle name="Standard 5 2 2 7 2" xfId="2823"/>
    <cellStyle name="Standard 5 2 2 7 2 2" xfId="6184"/>
    <cellStyle name="Standard 5 2 2 7 2 2 2" xfId="19635"/>
    <cellStyle name="Standard 5 2 2 7 2 2 3" xfId="33119"/>
    <cellStyle name="Standard 5 2 2 7 2 2 4" xfId="46610"/>
    <cellStyle name="Standard 5 2 2 7 2 3" xfId="9540"/>
    <cellStyle name="Standard 5 2 2 7 2 3 2" xfId="22991"/>
    <cellStyle name="Standard 5 2 2 7 2 3 3" xfId="36475"/>
    <cellStyle name="Standard 5 2 2 7 2 3 4" xfId="49966"/>
    <cellStyle name="Standard 5 2 2 7 2 4" xfId="12896"/>
    <cellStyle name="Standard 5 2 2 7 2 4 2" xfId="26347"/>
    <cellStyle name="Standard 5 2 2 7 2 4 3" xfId="39831"/>
    <cellStyle name="Standard 5 2 2 7 2 4 4" xfId="53322"/>
    <cellStyle name="Standard 5 2 2 7 2 5" xfId="16278"/>
    <cellStyle name="Standard 5 2 2 7 2 6" xfId="29762"/>
    <cellStyle name="Standard 5 2 2 7 2 7" xfId="43253"/>
    <cellStyle name="Standard 5 2 2 7 3" xfId="5057"/>
    <cellStyle name="Standard 5 2 2 7 3 2" xfId="18508"/>
    <cellStyle name="Standard 5 2 2 7 3 3" xfId="31992"/>
    <cellStyle name="Standard 5 2 2 7 3 4" xfId="45483"/>
    <cellStyle name="Standard 5 2 2 7 4" xfId="8413"/>
    <cellStyle name="Standard 5 2 2 7 4 2" xfId="21864"/>
    <cellStyle name="Standard 5 2 2 7 4 3" xfId="35348"/>
    <cellStyle name="Standard 5 2 2 7 4 4" xfId="48839"/>
    <cellStyle name="Standard 5 2 2 7 5" xfId="11769"/>
    <cellStyle name="Standard 5 2 2 7 5 2" xfId="25220"/>
    <cellStyle name="Standard 5 2 2 7 5 3" xfId="38704"/>
    <cellStyle name="Standard 5 2 2 7 5 4" xfId="52195"/>
    <cellStyle name="Standard 5 2 2 7 6" xfId="15151"/>
    <cellStyle name="Standard 5 2 2 7 7" xfId="28635"/>
    <cellStyle name="Standard 5 2 2 7 8" xfId="42126"/>
    <cellStyle name="Standard 5 2 2 8" xfId="2247"/>
    <cellStyle name="Standard 5 2 2 8 2" xfId="5621"/>
    <cellStyle name="Standard 5 2 2 8 2 2" xfId="19072"/>
    <cellStyle name="Standard 5 2 2 8 2 3" xfId="32556"/>
    <cellStyle name="Standard 5 2 2 8 2 4" xfId="46047"/>
    <cellStyle name="Standard 5 2 2 8 3" xfId="8977"/>
    <cellStyle name="Standard 5 2 2 8 3 2" xfId="22428"/>
    <cellStyle name="Standard 5 2 2 8 3 3" xfId="35912"/>
    <cellStyle name="Standard 5 2 2 8 3 4" xfId="49403"/>
    <cellStyle name="Standard 5 2 2 8 4" xfId="12333"/>
    <cellStyle name="Standard 5 2 2 8 4 2" xfId="25784"/>
    <cellStyle name="Standard 5 2 2 8 4 3" xfId="39268"/>
    <cellStyle name="Standard 5 2 2 8 4 4" xfId="52759"/>
    <cellStyle name="Standard 5 2 2 8 5" xfId="15715"/>
    <cellStyle name="Standard 5 2 2 8 6" xfId="29199"/>
    <cellStyle name="Standard 5 2 2 8 7" xfId="42690"/>
    <cellStyle name="Standard 5 2 2 9" xfId="3365"/>
    <cellStyle name="Standard 5 2 2 9 2" xfId="6726"/>
    <cellStyle name="Standard 5 2 2 9 2 2" xfId="20177"/>
    <cellStyle name="Standard 5 2 2 9 2 3" xfId="33661"/>
    <cellStyle name="Standard 5 2 2 9 2 4" xfId="47152"/>
    <cellStyle name="Standard 5 2 2 9 3" xfId="10082"/>
    <cellStyle name="Standard 5 2 2 9 3 2" xfId="23533"/>
    <cellStyle name="Standard 5 2 2 9 3 3" xfId="37017"/>
    <cellStyle name="Standard 5 2 2 9 3 4" xfId="50508"/>
    <cellStyle name="Standard 5 2 2 9 4" xfId="13438"/>
    <cellStyle name="Standard 5 2 2 9 4 2" xfId="26889"/>
    <cellStyle name="Standard 5 2 2 9 4 3" xfId="40373"/>
    <cellStyle name="Standard 5 2 2 9 4 4" xfId="53864"/>
    <cellStyle name="Standard 5 2 2 9 5" xfId="16820"/>
    <cellStyle name="Standard 5 2 2 9 6" xfId="30304"/>
    <cellStyle name="Standard 5 2 2 9 7" xfId="43795"/>
    <cellStyle name="Standard 5 2 3" xfId="406"/>
    <cellStyle name="Standard 5 2 3 2" xfId="429"/>
    <cellStyle name="Standard 5 2 3 2 2" xfId="448"/>
    <cellStyle name="Standard 5 2 3 3" xfId="438"/>
    <cellStyle name="Standard 5 2 3 4" xfId="681"/>
    <cellStyle name="Standard 5 2 4" xfId="458"/>
    <cellStyle name="Standard 5 2 4 2" xfId="7236"/>
    <cellStyle name="Standard 5 2 4 2 2" xfId="20687"/>
    <cellStyle name="Standard 5 2 4 2 3" xfId="34171"/>
    <cellStyle name="Standard 5 2 4 2 4" xfId="47662"/>
    <cellStyle name="Standard 5 2 4 3" xfId="10592"/>
    <cellStyle name="Standard 5 2 4 3 2" xfId="24043"/>
    <cellStyle name="Standard 5 2 4 3 3" xfId="37527"/>
    <cellStyle name="Standard 5 2 4 3 4" xfId="51018"/>
    <cellStyle name="Standard 5 2 4 4" xfId="13948"/>
    <cellStyle name="Standard 5 2 4 4 2" xfId="27399"/>
    <cellStyle name="Standard 5 2 4 4 3" xfId="40883"/>
    <cellStyle name="Standard 5 2 4 4 4" xfId="54374"/>
    <cellStyle name="Standard 5 2 4 5" xfId="17330"/>
    <cellStyle name="Standard 5 2 4 6" xfId="30814"/>
    <cellStyle name="Standard 5 2 4 7" xfId="44305"/>
    <cellStyle name="Standard 5 2 4 8" xfId="3875"/>
    <cellStyle name="Standard 5 2 5" xfId="351"/>
    <cellStyle name="Standard 5 2 5 2" xfId="27965"/>
    <cellStyle name="Standard 5 3" xfId="421"/>
    <cellStyle name="Standard 5 3 2" xfId="442"/>
    <cellStyle name="Standard 5 3 2 10" xfId="4496"/>
    <cellStyle name="Standard 5 3 2 10 2" xfId="17947"/>
    <cellStyle name="Standard 5 3 2 10 3" xfId="31431"/>
    <cellStyle name="Standard 5 3 2 10 4" xfId="44922"/>
    <cellStyle name="Standard 5 3 2 11" xfId="7852"/>
    <cellStyle name="Standard 5 3 2 11 2" xfId="21303"/>
    <cellStyle name="Standard 5 3 2 11 3" xfId="34787"/>
    <cellStyle name="Standard 5 3 2 11 4" xfId="48278"/>
    <cellStyle name="Standard 5 3 2 12" xfId="11208"/>
    <cellStyle name="Standard 5 3 2 12 2" xfId="24659"/>
    <cellStyle name="Standard 5 3 2 12 3" xfId="38143"/>
    <cellStyle name="Standard 5 3 2 12 4" xfId="51634"/>
    <cellStyle name="Standard 5 3 2 13" xfId="14589"/>
    <cellStyle name="Standard 5 3 2 14" xfId="28064"/>
    <cellStyle name="Standard 5 3 2 15" xfId="41538"/>
    <cellStyle name="Standard 5 3 2 2" xfId="488"/>
    <cellStyle name="Standard 5 3 2 2 10" xfId="14693"/>
    <cellStyle name="Standard 5 3 2 2 11" xfId="28176"/>
    <cellStyle name="Standard 5 3 2 2 12" xfId="41667"/>
    <cellStyle name="Standard 5 3 2 2 2" xfId="1461"/>
    <cellStyle name="Standard 5 3 2 2 2 10" xfId="28426"/>
    <cellStyle name="Standard 5 3 2 2 2 11" xfId="41917"/>
    <cellStyle name="Standard 5 3 2 2 2 2" xfId="2035"/>
    <cellStyle name="Standard 5 3 2 2 2 2 2" xfId="3175"/>
    <cellStyle name="Standard 5 3 2 2 2 2 2 2" xfId="6536"/>
    <cellStyle name="Standard 5 3 2 2 2 2 2 2 2" xfId="19987"/>
    <cellStyle name="Standard 5 3 2 2 2 2 2 2 3" xfId="33471"/>
    <cellStyle name="Standard 5 3 2 2 2 2 2 2 4" xfId="46962"/>
    <cellStyle name="Standard 5 3 2 2 2 2 2 3" xfId="9892"/>
    <cellStyle name="Standard 5 3 2 2 2 2 2 3 2" xfId="23343"/>
    <cellStyle name="Standard 5 3 2 2 2 2 2 3 3" xfId="36827"/>
    <cellStyle name="Standard 5 3 2 2 2 2 2 3 4" xfId="50318"/>
    <cellStyle name="Standard 5 3 2 2 2 2 2 4" xfId="13248"/>
    <cellStyle name="Standard 5 3 2 2 2 2 2 4 2" xfId="26699"/>
    <cellStyle name="Standard 5 3 2 2 2 2 2 4 3" xfId="40183"/>
    <cellStyle name="Standard 5 3 2 2 2 2 2 4 4" xfId="53674"/>
    <cellStyle name="Standard 5 3 2 2 2 2 2 5" xfId="16630"/>
    <cellStyle name="Standard 5 3 2 2 2 2 2 6" xfId="30114"/>
    <cellStyle name="Standard 5 3 2 2 2 2 2 7" xfId="43605"/>
    <cellStyle name="Standard 5 3 2 2 2 2 3" xfId="5409"/>
    <cellStyle name="Standard 5 3 2 2 2 2 3 2" xfId="18860"/>
    <cellStyle name="Standard 5 3 2 2 2 2 3 3" xfId="32344"/>
    <cellStyle name="Standard 5 3 2 2 2 2 3 4" xfId="45835"/>
    <cellStyle name="Standard 5 3 2 2 2 2 4" xfId="8765"/>
    <cellStyle name="Standard 5 3 2 2 2 2 4 2" xfId="22216"/>
    <cellStyle name="Standard 5 3 2 2 2 2 4 3" xfId="35700"/>
    <cellStyle name="Standard 5 3 2 2 2 2 4 4" xfId="49191"/>
    <cellStyle name="Standard 5 3 2 2 2 2 5" xfId="12121"/>
    <cellStyle name="Standard 5 3 2 2 2 2 5 2" xfId="25572"/>
    <cellStyle name="Standard 5 3 2 2 2 2 5 3" xfId="39056"/>
    <cellStyle name="Standard 5 3 2 2 2 2 5 4" xfId="52547"/>
    <cellStyle name="Standard 5 3 2 2 2 2 6" xfId="15503"/>
    <cellStyle name="Standard 5 3 2 2 2 2 7" xfId="28987"/>
    <cellStyle name="Standard 5 3 2 2 2 2 8" xfId="42478"/>
    <cellStyle name="Standard 5 3 2 2 2 3" xfId="2615"/>
    <cellStyle name="Standard 5 3 2 2 2 3 2" xfId="5976"/>
    <cellStyle name="Standard 5 3 2 2 2 3 2 2" xfId="19427"/>
    <cellStyle name="Standard 5 3 2 2 2 3 2 3" xfId="32911"/>
    <cellStyle name="Standard 5 3 2 2 2 3 2 4" xfId="46402"/>
    <cellStyle name="Standard 5 3 2 2 2 3 3" xfId="9332"/>
    <cellStyle name="Standard 5 3 2 2 2 3 3 2" xfId="22783"/>
    <cellStyle name="Standard 5 3 2 2 2 3 3 3" xfId="36267"/>
    <cellStyle name="Standard 5 3 2 2 2 3 3 4" xfId="49758"/>
    <cellStyle name="Standard 5 3 2 2 2 3 4" xfId="12688"/>
    <cellStyle name="Standard 5 3 2 2 2 3 4 2" xfId="26139"/>
    <cellStyle name="Standard 5 3 2 2 2 3 4 3" xfId="39623"/>
    <cellStyle name="Standard 5 3 2 2 2 3 4 4" xfId="53114"/>
    <cellStyle name="Standard 5 3 2 2 2 3 5" xfId="16070"/>
    <cellStyle name="Standard 5 3 2 2 2 3 6" xfId="29554"/>
    <cellStyle name="Standard 5 3 2 2 2 3 7" xfId="43045"/>
    <cellStyle name="Standard 5 3 2 2 2 4" xfId="3720"/>
    <cellStyle name="Standard 5 3 2 2 2 4 2" xfId="7081"/>
    <cellStyle name="Standard 5 3 2 2 2 4 2 2" xfId="20532"/>
    <cellStyle name="Standard 5 3 2 2 2 4 2 3" xfId="34016"/>
    <cellStyle name="Standard 5 3 2 2 2 4 2 4" xfId="47507"/>
    <cellStyle name="Standard 5 3 2 2 2 4 3" xfId="10437"/>
    <cellStyle name="Standard 5 3 2 2 2 4 3 2" xfId="23888"/>
    <cellStyle name="Standard 5 3 2 2 2 4 3 3" xfId="37372"/>
    <cellStyle name="Standard 5 3 2 2 2 4 3 4" xfId="50863"/>
    <cellStyle name="Standard 5 3 2 2 2 4 4" xfId="13793"/>
    <cellStyle name="Standard 5 3 2 2 2 4 4 2" xfId="27244"/>
    <cellStyle name="Standard 5 3 2 2 2 4 4 3" xfId="40728"/>
    <cellStyle name="Standard 5 3 2 2 2 4 4 4" xfId="54219"/>
    <cellStyle name="Standard 5 3 2 2 2 4 5" xfId="17175"/>
    <cellStyle name="Standard 5 3 2 2 2 4 6" xfId="30659"/>
    <cellStyle name="Standard 5 3 2 2 2 4 7" xfId="44150"/>
    <cellStyle name="Standard 5 3 2 2 2 5" xfId="4300"/>
    <cellStyle name="Standard 5 3 2 2 2 5 2" xfId="7657"/>
    <cellStyle name="Standard 5 3 2 2 2 5 2 2" xfId="21108"/>
    <cellStyle name="Standard 5 3 2 2 2 5 2 3" xfId="34592"/>
    <cellStyle name="Standard 5 3 2 2 2 5 2 4" xfId="48083"/>
    <cellStyle name="Standard 5 3 2 2 2 5 3" xfId="11013"/>
    <cellStyle name="Standard 5 3 2 2 2 5 3 2" xfId="24464"/>
    <cellStyle name="Standard 5 3 2 2 2 5 3 3" xfId="37948"/>
    <cellStyle name="Standard 5 3 2 2 2 5 3 4" xfId="51439"/>
    <cellStyle name="Standard 5 3 2 2 2 5 4" xfId="14369"/>
    <cellStyle name="Standard 5 3 2 2 2 5 4 2" xfId="27820"/>
    <cellStyle name="Standard 5 3 2 2 2 5 4 3" xfId="41304"/>
    <cellStyle name="Standard 5 3 2 2 2 5 4 4" xfId="54795"/>
    <cellStyle name="Standard 5 3 2 2 2 5 5" xfId="17751"/>
    <cellStyle name="Standard 5 3 2 2 2 5 6" xfId="31235"/>
    <cellStyle name="Standard 5 3 2 2 2 5 7" xfId="44726"/>
    <cellStyle name="Standard 5 3 2 2 2 6" xfId="4850"/>
    <cellStyle name="Standard 5 3 2 2 2 6 2" xfId="18301"/>
    <cellStyle name="Standard 5 3 2 2 2 6 3" xfId="31785"/>
    <cellStyle name="Standard 5 3 2 2 2 6 4" xfId="45276"/>
    <cellStyle name="Standard 5 3 2 2 2 7" xfId="8206"/>
    <cellStyle name="Standard 5 3 2 2 2 7 2" xfId="21657"/>
    <cellStyle name="Standard 5 3 2 2 2 7 3" xfId="35141"/>
    <cellStyle name="Standard 5 3 2 2 2 7 4" xfId="48632"/>
    <cellStyle name="Standard 5 3 2 2 2 8" xfId="11562"/>
    <cellStyle name="Standard 5 3 2 2 2 8 2" xfId="25013"/>
    <cellStyle name="Standard 5 3 2 2 2 8 3" xfId="38497"/>
    <cellStyle name="Standard 5 3 2 2 2 8 4" xfId="51988"/>
    <cellStyle name="Standard 5 3 2 2 2 9" xfId="14943"/>
    <cellStyle name="Standard 5 3 2 2 3" xfId="1786"/>
    <cellStyle name="Standard 5 3 2 2 3 2" xfId="2925"/>
    <cellStyle name="Standard 5 3 2 2 3 2 2" xfId="6286"/>
    <cellStyle name="Standard 5 3 2 2 3 2 2 2" xfId="19737"/>
    <cellStyle name="Standard 5 3 2 2 3 2 2 3" xfId="33221"/>
    <cellStyle name="Standard 5 3 2 2 3 2 2 4" xfId="46712"/>
    <cellStyle name="Standard 5 3 2 2 3 2 3" xfId="9642"/>
    <cellStyle name="Standard 5 3 2 2 3 2 3 2" xfId="23093"/>
    <cellStyle name="Standard 5 3 2 2 3 2 3 3" xfId="36577"/>
    <cellStyle name="Standard 5 3 2 2 3 2 3 4" xfId="50068"/>
    <cellStyle name="Standard 5 3 2 2 3 2 4" xfId="12998"/>
    <cellStyle name="Standard 5 3 2 2 3 2 4 2" xfId="26449"/>
    <cellStyle name="Standard 5 3 2 2 3 2 4 3" xfId="39933"/>
    <cellStyle name="Standard 5 3 2 2 3 2 4 4" xfId="53424"/>
    <cellStyle name="Standard 5 3 2 2 3 2 5" xfId="16380"/>
    <cellStyle name="Standard 5 3 2 2 3 2 6" xfId="29864"/>
    <cellStyle name="Standard 5 3 2 2 3 2 7" xfId="43355"/>
    <cellStyle name="Standard 5 3 2 2 3 3" xfId="5159"/>
    <cellStyle name="Standard 5 3 2 2 3 3 2" xfId="18610"/>
    <cellStyle name="Standard 5 3 2 2 3 3 3" xfId="32094"/>
    <cellStyle name="Standard 5 3 2 2 3 3 4" xfId="45585"/>
    <cellStyle name="Standard 5 3 2 2 3 4" xfId="8515"/>
    <cellStyle name="Standard 5 3 2 2 3 4 2" xfId="21966"/>
    <cellStyle name="Standard 5 3 2 2 3 4 3" xfId="35450"/>
    <cellStyle name="Standard 5 3 2 2 3 4 4" xfId="48941"/>
    <cellStyle name="Standard 5 3 2 2 3 5" xfId="11871"/>
    <cellStyle name="Standard 5 3 2 2 3 5 2" xfId="25322"/>
    <cellStyle name="Standard 5 3 2 2 3 5 3" xfId="38806"/>
    <cellStyle name="Standard 5 3 2 2 3 5 4" xfId="52297"/>
    <cellStyle name="Standard 5 3 2 2 3 6" xfId="15253"/>
    <cellStyle name="Standard 5 3 2 2 3 7" xfId="28737"/>
    <cellStyle name="Standard 5 3 2 2 3 8" xfId="42228"/>
    <cellStyle name="Standard 5 3 2 2 4" xfId="2364"/>
    <cellStyle name="Standard 5 3 2 2 4 2" xfId="5726"/>
    <cellStyle name="Standard 5 3 2 2 4 2 2" xfId="19177"/>
    <cellStyle name="Standard 5 3 2 2 4 2 3" xfId="32661"/>
    <cellStyle name="Standard 5 3 2 2 4 2 4" xfId="46152"/>
    <cellStyle name="Standard 5 3 2 2 4 3" xfId="9082"/>
    <cellStyle name="Standard 5 3 2 2 4 3 2" xfId="22533"/>
    <cellStyle name="Standard 5 3 2 2 4 3 3" xfId="36017"/>
    <cellStyle name="Standard 5 3 2 2 4 3 4" xfId="49508"/>
    <cellStyle name="Standard 5 3 2 2 4 4" xfId="12438"/>
    <cellStyle name="Standard 5 3 2 2 4 4 2" xfId="25889"/>
    <cellStyle name="Standard 5 3 2 2 4 4 3" xfId="39373"/>
    <cellStyle name="Standard 5 3 2 2 4 4 4" xfId="52864"/>
    <cellStyle name="Standard 5 3 2 2 4 5" xfId="15820"/>
    <cellStyle name="Standard 5 3 2 2 4 6" xfId="29304"/>
    <cellStyle name="Standard 5 3 2 2 4 7" xfId="42795"/>
    <cellStyle name="Standard 5 3 2 2 5" xfId="3470"/>
    <cellStyle name="Standard 5 3 2 2 5 2" xfId="6831"/>
    <cellStyle name="Standard 5 3 2 2 5 2 2" xfId="20282"/>
    <cellStyle name="Standard 5 3 2 2 5 2 3" xfId="33766"/>
    <cellStyle name="Standard 5 3 2 2 5 2 4" xfId="47257"/>
    <cellStyle name="Standard 5 3 2 2 5 3" xfId="10187"/>
    <cellStyle name="Standard 5 3 2 2 5 3 2" xfId="23638"/>
    <cellStyle name="Standard 5 3 2 2 5 3 3" xfId="37122"/>
    <cellStyle name="Standard 5 3 2 2 5 3 4" xfId="50613"/>
    <cellStyle name="Standard 5 3 2 2 5 4" xfId="13543"/>
    <cellStyle name="Standard 5 3 2 2 5 4 2" xfId="26994"/>
    <cellStyle name="Standard 5 3 2 2 5 4 3" xfId="40478"/>
    <cellStyle name="Standard 5 3 2 2 5 4 4" xfId="53969"/>
    <cellStyle name="Standard 5 3 2 2 5 5" xfId="16925"/>
    <cellStyle name="Standard 5 3 2 2 5 6" xfId="30409"/>
    <cellStyle name="Standard 5 3 2 2 5 7" xfId="43900"/>
    <cellStyle name="Standard 5 3 2 2 6" xfId="4050"/>
    <cellStyle name="Standard 5 3 2 2 6 2" xfId="7407"/>
    <cellStyle name="Standard 5 3 2 2 6 2 2" xfId="20858"/>
    <cellStyle name="Standard 5 3 2 2 6 2 3" xfId="34342"/>
    <cellStyle name="Standard 5 3 2 2 6 2 4" xfId="47833"/>
    <cellStyle name="Standard 5 3 2 2 6 3" xfId="10763"/>
    <cellStyle name="Standard 5 3 2 2 6 3 2" xfId="24214"/>
    <cellStyle name="Standard 5 3 2 2 6 3 3" xfId="37698"/>
    <cellStyle name="Standard 5 3 2 2 6 3 4" xfId="51189"/>
    <cellStyle name="Standard 5 3 2 2 6 4" xfId="14119"/>
    <cellStyle name="Standard 5 3 2 2 6 4 2" xfId="27570"/>
    <cellStyle name="Standard 5 3 2 2 6 4 3" xfId="41054"/>
    <cellStyle name="Standard 5 3 2 2 6 4 4" xfId="54545"/>
    <cellStyle name="Standard 5 3 2 2 6 5" xfId="17501"/>
    <cellStyle name="Standard 5 3 2 2 6 6" xfId="30985"/>
    <cellStyle name="Standard 5 3 2 2 6 7" xfId="44476"/>
    <cellStyle name="Standard 5 3 2 2 7" xfId="4600"/>
    <cellStyle name="Standard 5 3 2 2 7 2" xfId="18051"/>
    <cellStyle name="Standard 5 3 2 2 7 3" xfId="31535"/>
    <cellStyle name="Standard 5 3 2 2 7 4" xfId="45026"/>
    <cellStyle name="Standard 5 3 2 2 8" xfId="7956"/>
    <cellStyle name="Standard 5 3 2 2 8 2" xfId="21407"/>
    <cellStyle name="Standard 5 3 2 2 8 3" xfId="34891"/>
    <cellStyle name="Standard 5 3 2 2 8 4" xfId="48382"/>
    <cellStyle name="Standard 5 3 2 2 9" xfId="11312"/>
    <cellStyle name="Standard 5 3 2 2 9 2" xfId="24763"/>
    <cellStyle name="Standard 5 3 2 2 9 3" xfId="38247"/>
    <cellStyle name="Standard 5 3 2 2 9 4" xfId="51738"/>
    <cellStyle name="Standard 5 3 2 3" xfId="1305"/>
    <cellStyle name="Standard 5 3 2 3 10" xfId="14779"/>
    <cellStyle name="Standard 5 3 2 3 11" xfId="28262"/>
    <cellStyle name="Standard 5 3 2 3 12" xfId="41753"/>
    <cellStyle name="Standard 5 3 2 3 2" xfId="1544"/>
    <cellStyle name="Standard 5 3 2 3 2 10" xfId="28512"/>
    <cellStyle name="Standard 5 3 2 3 2 11" xfId="42003"/>
    <cellStyle name="Standard 5 3 2 3 2 2" xfId="2120"/>
    <cellStyle name="Standard 5 3 2 3 2 2 2" xfId="3261"/>
    <cellStyle name="Standard 5 3 2 3 2 2 2 2" xfId="6622"/>
    <cellStyle name="Standard 5 3 2 3 2 2 2 2 2" xfId="20073"/>
    <cellStyle name="Standard 5 3 2 3 2 2 2 2 3" xfId="33557"/>
    <cellStyle name="Standard 5 3 2 3 2 2 2 2 4" xfId="47048"/>
    <cellStyle name="Standard 5 3 2 3 2 2 2 3" xfId="9978"/>
    <cellStyle name="Standard 5 3 2 3 2 2 2 3 2" xfId="23429"/>
    <cellStyle name="Standard 5 3 2 3 2 2 2 3 3" xfId="36913"/>
    <cellStyle name="Standard 5 3 2 3 2 2 2 3 4" xfId="50404"/>
    <cellStyle name="Standard 5 3 2 3 2 2 2 4" xfId="13334"/>
    <cellStyle name="Standard 5 3 2 3 2 2 2 4 2" xfId="26785"/>
    <cellStyle name="Standard 5 3 2 3 2 2 2 4 3" xfId="40269"/>
    <cellStyle name="Standard 5 3 2 3 2 2 2 4 4" xfId="53760"/>
    <cellStyle name="Standard 5 3 2 3 2 2 2 5" xfId="16716"/>
    <cellStyle name="Standard 5 3 2 3 2 2 2 6" xfId="30200"/>
    <cellStyle name="Standard 5 3 2 3 2 2 2 7" xfId="43691"/>
    <cellStyle name="Standard 5 3 2 3 2 2 3" xfId="5495"/>
    <cellStyle name="Standard 5 3 2 3 2 2 3 2" xfId="18946"/>
    <cellStyle name="Standard 5 3 2 3 2 2 3 3" xfId="32430"/>
    <cellStyle name="Standard 5 3 2 3 2 2 3 4" xfId="45921"/>
    <cellStyle name="Standard 5 3 2 3 2 2 4" xfId="8851"/>
    <cellStyle name="Standard 5 3 2 3 2 2 4 2" xfId="22302"/>
    <cellStyle name="Standard 5 3 2 3 2 2 4 3" xfId="35786"/>
    <cellStyle name="Standard 5 3 2 3 2 2 4 4" xfId="49277"/>
    <cellStyle name="Standard 5 3 2 3 2 2 5" xfId="12207"/>
    <cellStyle name="Standard 5 3 2 3 2 2 5 2" xfId="25658"/>
    <cellStyle name="Standard 5 3 2 3 2 2 5 3" xfId="39142"/>
    <cellStyle name="Standard 5 3 2 3 2 2 5 4" xfId="52633"/>
    <cellStyle name="Standard 5 3 2 3 2 2 6" xfId="15589"/>
    <cellStyle name="Standard 5 3 2 3 2 2 7" xfId="29073"/>
    <cellStyle name="Standard 5 3 2 3 2 2 8" xfId="42564"/>
    <cellStyle name="Standard 5 3 2 3 2 3" xfId="2701"/>
    <cellStyle name="Standard 5 3 2 3 2 3 2" xfId="6062"/>
    <cellStyle name="Standard 5 3 2 3 2 3 2 2" xfId="19513"/>
    <cellStyle name="Standard 5 3 2 3 2 3 2 3" xfId="32997"/>
    <cellStyle name="Standard 5 3 2 3 2 3 2 4" xfId="46488"/>
    <cellStyle name="Standard 5 3 2 3 2 3 3" xfId="9418"/>
    <cellStyle name="Standard 5 3 2 3 2 3 3 2" xfId="22869"/>
    <cellStyle name="Standard 5 3 2 3 2 3 3 3" xfId="36353"/>
    <cellStyle name="Standard 5 3 2 3 2 3 3 4" xfId="49844"/>
    <cellStyle name="Standard 5 3 2 3 2 3 4" xfId="12774"/>
    <cellStyle name="Standard 5 3 2 3 2 3 4 2" xfId="26225"/>
    <cellStyle name="Standard 5 3 2 3 2 3 4 3" xfId="39709"/>
    <cellStyle name="Standard 5 3 2 3 2 3 4 4" xfId="53200"/>
    <cellStyle name="Standard 5 3 2 3 2 3 5" xfId="16156"/>
    <cellStyle name="Standard 5 3 2 3 2 3 6" xfId="29640"/>
    <cellStyle name="Standard 5 3 2 3 2 3 7" xfId="43131"/>
    <cellStyle name="Standard 5 3 2 3 2 4" xfId="3806"/>
    <cellStyle name="Standard 5 3 2 3 2 4 2" xfId="7167"/>
    <cellStyle name="Standard 5 3 2 3 2 4 2 2" xfId="20618"/>
    <cellStyle name="Standard 5 3 2 3 2 4 2 3" xfId="34102"/>
    <cellStyle name="Standard 5 3 2 3 2 4 2 4" xfId="47593"/>
    <cellStyle name="Standard 5 3 2 3 2 4 3" xfId="10523"/>
    <cellStyle name="Standard 5 3 2 3 2 4 3 2" xfId="23974"/>
    <cellStyle name="Standard 5 3 2 3 2 4 3 3" xfId="37458"/>
    <cellStyle name="Standard 5 3 2 3 2 4 3 4" xfId="50949"/>
    <cellStyle name="Standard 5 3 2 3 2 4 4" xfId="13879"/>
    <cellStyle name="Standard 5 3 2 3 2 4 4 2" xfId="27330"/>
    <cellStyle name="Standard 5 3 2 3 2 4 4 3" xfId="40814"/>
    <cellStyle name="Standard 5 3 2 3 2 4 4 4" xfId="54305"/>
    <cellStyle name="Standard 5 3 2 3 2 4 5" xfId="17261"/>
    <cellStyle name="Standard 5 3 2 3 2 4 6" xfId="30745"/>
    <cellStyle name="Standard 5 3 2 3 2 4 7" xfId="44236"/>
    <cellStyle name="Standard 5 3 2 3 2 5" xfId="4386"/>
    <cellStyle name="Standard 5 3 2 3 2 5 2" xfId="7743"/>
    <cellStyle name="Standard 5 3 2 3 2 5 2 2" xfId="21194"/>
    <cellStyle name="Standard 5 3 2 3 2 5 2 3" xfId="34678"/>
    <cellStyle name="Standard 5 3 2 3 2 5 2 4" xfId="48169"/>
    <cellStyle name="Standard 5 3 2 3 2 5 3" xfId="11099"/>
    <cellStyle name="Standard 5 3 2 3 2 5 3 2" xfId="24550"/>
    <cellStyle name="Standard 5 3 2 3 2 5 3 3" xfId="38034"/>
    <cellStyle name="Standard 5 3 2 3 2 5 3 4" xfId="51525"/>
    <cellStyle name="Standard 5 3 2 3 2 5 4" xfId="14455"/>
    <cellStyle name="Standard 5 3 2 3 2 5 4 2" xfId="27906"/>
    <cellStyle name="Standard 5 3 2 3 2 5 4 3" xfId="41390"/>
    <cellStyle name="Standard 5 3 2 3 2 5 4 4" xfId="54881"/>
    <cellStyle name="Standard 5 3 2 3 2 5 5" xfId="17837"/>
    <cellStyle name="Standard 5 3 2 3 2 5 6" xfId="31321"/>
    <cellStyle name="Standard 5 3 2 3 2 5 7" xfId="44812"/>
    <cellStyle name="Standard 5 3 2 3 2 6" xfId="4936"/>
    <cellStyle name="Standard 5 3 2 3 2 6 2" xfId="18387"/>
    <cellStyle name="Standard 5 3 2 3 2 6 3" xfId="31871"/>
    <cellStyle name="Standard 5 3 2 3 2 6 4" xfId="45362"/>
    <cellStyle name="Standard 5 3 2 3 2 7" xfId="8292"/>
    <cellStyle name="Standard 5 3 2 3 2 7 2" xfId="21743"/>
    <cellStyle name="Standard 5 3 2 3 2 7 3" xfId="35227"/>
    <cellStyle name="Standard 5 3 2 3 2 7 4" xfId="48718"/>
    <cellStyle name="Standard 5 3 2 3 2 8" xfId="11648"/>
    <cellStyle name="Standard 5 3 2 3 2 8 2" xfId="25099"/>
    <cellStyle name="Standard 5 3 2 3 2 8 3" xfId="38583"/>
    <cellStyle name="Standard 5 3 2 3 2 8 4" xfId="52074"/>
    <cellStyle name="Standard 5 3 2 3 2 9" xfId="15029"/>
    <cellStyle name="Standard 5 3 2 3 3" xfId="1871"/>
    <cellStyle name="Standard 5 3 2 3 3 2" xfId="3011"/>
    <cellStyle name="Standard 5 3 2 3 3 2 2" xfId="6372"/>
    <cellStyle name="Standard 5 3 2 3 3 2 2 2" xfId="19823"/>
    <cellStyle name="Standard 5 3 2 3 3 2 2 3" xfId="33307"/>
    <cellStyle name="Standard 5 3 2 3 3 2 2 4" xfId="46798"/>
    <cellStyle name="Standard 5 3 2 3 3 2 3" xfId="9728"/>
    <cellStyle name="Standard 5 3 2 3 3 2 3 2" xfId="23179"/>
    <cellStyle name="Standard 5 3 2 3 3 2 3 3" xfId="36663"/>
    <cellStyle name="Standard 5 3 2 3 3 2 3 4" xfId="50154"/>
    <cellStyle name="Standard 5 3 2 3 3 2 4" xfId="13084"/>
    <cellStyle name="Standard 5 3 2 3 3 2 4 2" xfId="26535"/>
    <cellStyle name="Standard 5 3 2 3 3 2 4 3" xfId="40019"/>
    <cellStyle name="Standard 5 3 2 3 3 2 4 4" xfId="53510"/>
    <cellStyle name="Standard 5 3 2 3 3 2 5" xfId="16466"/>
    <cellStyle name="Standard 5 3 2 3 3 2 6" xfId="29950"/>
    <cellStyle name="Standard 5 3 2 3 3 2 7" xfId="43441"/>
    <cellStyle name="Standard 5 3 2 3 3 3" xfId="5245"/>
    <cellStyle name="Standard 5 3 2 3 3 3 2" xfId="18696"/>
    <cellStyle name="Standard 5 3 2 3 3 3 3" xfId="32180"/>
    <cellStyle name="Standard 5 3 2 3 3 3 4" xfId="45671"/>
    <cellStyle name="Standard 5 3 2 3 3 4" xfId="8601"/>
    <cellStyle name="Standard 5 3 2 3 3 4 2" xfId="22052"/>
    <cellStyle name="Standard 5 3 2 3 3 4 3" xfId="35536"/>
    <cellStyle name="Standard 5 3 2 3 3 4 4" xfId="49027"/>
    <cellStyle name="Standard 5 3 2 3 3 5" xfId="11957"/>
    <cellStyle name="Standard 5 3 2 3 3 5 2" xfId="25408"/>
    <cellStyle name="Standard 5 3 2 3 3 5 3" xfId="38892"/>
    <cellStyle name="Standard 5 3 2 3 3 5 4" xfId="52383"/>
    <cellStyle name="Standard 5 3 2 3 3 6" xfId="15339"/>
    <cellStyle name="Standard 5 3 2 3 3 7" xfId="28823"/>
    <cellStyle name="Standard 5 3 2 3 3 8" xfId="42314"/>
    <cellStyle name="Standard 5 3 2 3 4" xfId="2450"/>
    <cellStyle name="Standard 5 3 2 3 4 2" xfId="5812"/>
    <cellStyle name="Standard 5 3 2 3 4 2 2" xfId="19263"/>
    <cellStyle name="Standard 5 3 2 3 4 2 3" xfId="32747"/>
    <cellStyle name="Standard 5 3 2 3 4 2 4" xfId="46238"/>
    <cellStyle name="Standard 5 3 2 3 4 3" xfId="9168"/>
    <cellStyle name="Standard 5 3 2 3 4 3 2" xfId="22619"/>
    <cellStyle name="Standard 5 3 2 3 4 3 3" xfId="36103"/>
    <cellStyle name="Standard 5 3 2 3 4 3 4" xfId="49594"/>
    <cellStyle name="Standard 5 3 2 3 4 4" xfId="12524"/>
    <cellStyle name="Standard 5 3 2 3 4 4 2" xfId="25975"/>
    <cellStyle name="Standard 5 3 2 3 4 4 3" xfId="39459"/>
    <cellStyle name="Standard 5 3 2 3 4 4 4" xfId="52950"/>
    <cellStyle name="Standard 5 3 2 3 4 5" xfId="15906"/>
    <cellStyle name="Standard 5 3 2 3 4 6" xfId="29390"/>
    <cellStyle name="Standard 5 3 2 3 4 7" xfId="42881"/>
    <cellStyle name="Standard 5 3 2 3 5" xfId="3556"/>
    <cellStyle name="Standard 5 3 2 3 5 2" xfId="6917"/>
    <cellStyle name="Standard 5 3 2 3 5 2 2" xfId="20368"/>
    <cellStyle name="Standard 5 3 2 3 5 2 3" xfId="33852"/>
    <cellStyle name="Standard 5 3 2 3 5 2 4" xfId="47343"/>
    <cellStyle name="Standard 5 3 2 3 5 3" xfId="10273"/>
    <cellStyle name="Standard 5 3 2 3 5 3 2" xfId="23724"/>
    <cellStyle name="Standard 5 3 2 3 5 3 3" xfId="37208"/>
    <cellStyle name="Standard 5 3 2 3 5 3 4" xfId="50699"/>
    <cellStyle name="Standard 5 3 2 3 5 4" xfId="13629"/>
    <cellStyle name="Standard 5 3 2 3 5 4 2" xfId="27080"/>
    <cellStyle name="Standard 5 3 2 3 5 4 3" xfId="40564"/>
    <cellStyle name="Standard 5 3 2 3 5 4 4" xfId="54055"/>
    <cellStyle name="Standard 5 3 2 3 5 5" xfId="17011"/>
    <cellStyle name="Standard 5 3 2 3 5 6" xfId="30495"/>
    <cellStyle name="Standard 5 3 2 3 5 7" xfId="43986"/>
    <cellStyle name="Standard 5 3 2 3 6" xfId="4136"/>
    <cellStyle name="Standard 5 3 2 3 6 2" xfId="7493"/>
    <cellStyle name="Standard 5 3 2 3 6 2 2" xfId="20944"/>
    <cellStyle name="Standard 5 3 2 3 6 2 3" xfId="34428"/>
    <cellStyle name="Standard 5 3 2 3 6 2 4" xfId="47919"/>
    <cellStyle name="Standard 5 3 2 3 6 3" xfId="10849"/>
    <cellStyle name="Standard 5 3 2 3 6 3 2" xfId="24300"/>
    <cellStyle name="Standard 5 3 2 3 6 3 3" xfId="37784"/>
    <cellStyle name="Standard 5 3 2 3 6 3 4" xfId="51275"/>
    <cellStyle name="Standard 5 3 2 3 6 4" xfId="14205"/>
    <cellStyle name="Standard 5 3 2 3 6 4 2" xfId="27656"/>
    <cellStyle name="Standard 5 3 2 3 6 4 3" xfId="41140"/>
    <cellStyle name="Standard 5 3 2 3 6 4 4" xfId="54631"/>
    <cellStyle name="Standard 5 3 2 3 6 5" xfId="17587"/>
    <cellStyle name="Standard 5 3 2 3 6 6" xfId="31071"/>
    <cellStyle name="Standard 5 3 2 3 6 7" xfId="44562"/>
    <cellStyle name="Standard 5 3 2 3 7" xfId="4686"/>
    <cellStyle name="Standard 5 3 2 3 7 2" xfId="18137"/>
    <cellStyle name="Standard 5 3 2 3 7 3" xfId="31621"/>
    <cellStyle name="Standard 5 3 2 3 7 4" xfId="45112"/>
    <cellStyle name="Standard 5 3 2 3 8" xfId="8042"/>
    <cellStyle name="Standard 5 3 2 3 8 2" xfId="21493"/>
    <cellStyle name="Standard 5 3 2 3 8 3" xfId="34977"/>
    <cellStyle name="Standard 5 3 2 3 8 4" xfId="48468"/>
    <cellStyle name="Standard 5 3 2 3 9" xfId="11398"/>
    <cellStyle name="Standard 5 3 2 3 9 2" xfId="24849"/>
    <cellStyle name="Standard 5 3 2 3 9 3" xfId="38333"/>
    <cellStyle name="Standard 5 3 2 3 9 4" xfId="51824"/>
    <cellStyle name="Standard 5 3 2 4" xfId="1363"/>
    <cellStyle name="Standard 5 3 2 4 10" xfId="28325"/>
    <cellStyle name="Standard 5 3 2 4 11" xfId="41816"/>
    <cellStyle name="Standard 5 3 2 4 2" xfId="1934"/>
    <cellStyle name="Standard 5 3 2 4 2 2" xfId="3074"/>
    <cellStyle name="Standard 5 3 2 4 2 2 2" xfId="6435"/>
    <cellStyle name="Standard 5 3 2 4 2 2 2 2" xfId="19886"/>
    <cellStyle name="Standard 5 3 2 4 2 2 2 3" xfId="33370"/>
    <cellStyle name="Standard 5 3 2 4 2 2 2 4" xfId="46861"/>
    <cellStyle name="Standard 5 3 2 4 2 2 3" xfId="9791"/>
    <cellStyle name="Standard 5 3 2 4 2 2 3 2" xfId="23242"/>
    <cellStyle name="Standard 5 3 2 4 2 2 3 3" xfId="36726"/>
    <cellStyle name="Standard 5 3 2 4 2 2 3 4" xfId="50217"/>
    <cellStyle name="Standard 5 3 2 4 2 2 4" xfId="13147"/>
    <cellStyle name="Standard 5 3 2 4 2 2 4 2" xfId="26598"/>
    <cellStyle name="Standard 5 3 2 4 2 2 4 3" xfId="40082"/>
    <cellStyle name="Standard 5 3 2 4 2 2 4 4" xfId="53573"/>
    <cellStyle name="Standard 5 3 2 4 2 2 5" xfId="16529"/>
    <cellStyle name="Standard 5 3 2 4 2 2 6" xfId="30013"/>
    <cellStyle name="Standard 5 3 2 4 2 2 7" xfId="43504"/>
    <cellStyle name="Standard 5 3 2 4 2 3" xfId="5308"/>
    <cellStyle name="Standard 5 3 2 4 2 3 2" xfId="18759"/>
    <cellStyle name="Standard 5 3 2 4 2 3 3" xfId="32243"/>
    <cellStyle name="Standard 5 3 2 4 2 3 4" xfId="45734"/>
    <cellStyle name="Standard 5 3 2 4 2 4" xfId="8664"/>
    <cellStyle name="Standard 5 3 2 4 2 4 2" xfId="22115"/>
    <cellStyle name="Standard 5 3 2 4 2 4 3" xfId="35599"/>
    <cellStyle name="Standard 5 3 2 4 2 4 4" xfId="49090"/>
    <cellStyle name="Standard 5 3 2 4 2 5" xfId="12020"/>
    <cellStyle name="Standard 5 3 2 4 2 5 2" xfId="25471"/>
    <cellStyle name="Standard 5 3 2 4 2 5 3" xfId="38955"/>
    <cellStyle name="Standard 5 3 2 4 2 5 4" xfId="52446"/>
    <cellStyle name="Standard 5 3 2 4 2 6" xfId="15402"/>
    <cellStyle name="Standard 5 3 2 4 2 7" xfId="28886"/>
    <cellStyle name="Standard 5 3 2 4 2 8" xfId="42377"/>
    <cellStyle name="Standard 5 3 2 4 3" xfId="2514"/>
    <cellStyle name="Standard 5 3 2 4 3 2" xfId="5875"/>
    <cellStyle name="Standard 5 3 2 4 3 2 2" xfId="19326"/>
    <cellStyle name="Standard 5 3 2 4 3 2 3" xfId="32810"/>
    <cellStyle name="Standard 5 3 2 4 3 2 4" xfId="46301"/>
    <cellStyle name="Standard 5 3 2 4 3 3" xfId="9231"/>
    <cellStyle name="Standard 5 3 2 4 3 3 2" xfId="22682"/>
    <cellStyle name="Standard 5 3 2 4 3 3 3" xfId="36166"/>
    <cellStyle name="Standard 5 3 2 4 3 3 4" xfId="49657"/>
    <cellStyle name="Standard 5 3 2 4 3 4" xfId="12587"/>
    <cellStyle name="Standard 5 3 2 4 3 4 2" xfId="26038"/>
    <cellStyle name="Standard 5 3 2 4 3 4 3" xfId="39522"/>
    <cellStyle name="Standard 5 3 2 4 3 4 4" xfId="53013"/>
    <cellStyle name="Standard 5 3 2 4 3 5" xfId="15969"/>
    <cellStyle name="Standard 5 3 2 4 3 6" xfId="29453"/>
    <cellStyle name="Standard 5 3 2 4 3 7" xfId="42944"/>
    <cellStyle name="Standard 5 3 2 4 4" xfId="3619"/>
    <cellStyle name="Standard 5 3 2 4 4 2" xfId="6980"/>
    <cellStyle name="Standard 5 3 2 4 4 2 2" xfId="20431"/>
    <cellStyle name="Standard 5 3 2 4 4 2 3" xfId="33915"/>
    <cellStyle name="Standard 5 3 2 4 4 2 4" xfId="47406"/>
    <cellStyle name="Standard 5 3 2 4 4 3" xfId="10336"/>
    <cellStyle name="Standard 5 3 2 4 4 3 2" xfId="23787"/>
    <cellStyle name="Standard 5 3 2 4 4 3 3" xfId="37271"/>
    <cellStyle name="Standard 5 3 2 4 4 3 4" xfId="50762"/>
    <cellStyle name="Standard 5 3 2 4 4 4" xfId="13692"/>
    <cellStyle name="Standard 5 3 2 4 4 4 2" xfId="27143"/>
    <cellStyle name="Standard 5 3 2 4 4 4 3" xfId="40627"/>
    <cellStyle name="Standard 5 3 2 4 4 4 4" xfId="54118"/>
    <cellStyle name="Standard 5 3 2 4 4 5" xfId="17074"/>
    <cellStyle name="Standard 5 3 2 4 4 6" xfId="30558"/>
    <cellStyle name="Standard 5 3 2 4 4 7" xfId="44049"/>
    <cellStyle name="Standard 5 3 2 4 5" xfId="4199"/>
    <cellStyle name="Standard 5 3 2 4 5 2" xfId="7556"/>
    <cellStyle name="Standard 5 3 2 4 5 2 2" xfId="21007"/>
    <cellStyle name="Standard 5 3 2 4 5 2 3" xfId="34491"/>
    <cellStyle name="Standard 5 3 2 4 5 2 4" xfId="47982"/>
    <cellStyle name="Standard 5 3 2 4 5 3" xfId="10912"/>
    <cellStyle name="Standard 5 3 2 4 5 3 2" xfId="24363"/>
    <cellStyle name="Standard 5 3 2 4 5 3 3" xfId="37847"/>
    <cellStyle name="Standard 5 3 2 4 5 3 4" xfId="51338"/>
    <cellStyle name="Standard 5 3 2 4 5 4" xfId="14268"/>
    <cellStyle name="Standard 5 3 2 4 5 4 2" xfId="27719"/>
    <cellStyle name="Standard 5 3 2 4 5 4 3" xfId="41203"/>
    <cellStyle name="Standard 5 3 2 4 5 4 4" xfId="54694"/>
    <cellStyle name="Standard 5 3 2 4 5 5" xfId="17650"/>
    <cellStyle name="Standard 5 3 2 4 5 6" xfId="31134"/>
    <cellStyle name="Standard 5 3 2 4 5 7" xfId="44625"/>
    <cellStyle name="Standard 5 3 2 4 6" xfId="4749"/>
    <cellStyle name="Standard 5 3 2 4 6 2" xfId="18200"/>
    <cellStyle name="Standard 5 3 2 4 6 3" xfId="31684"/>
    <cellStyle name="Standard 5 3 2 4 6 4" xfId="45175"/>
    <cellStyle name="Standard 5 3 2 4 7" xfId="8105"/>
    <cellStyle name="Standard 5 3 2 4 7 2" xfId="21556"/>
    <cellStyle name="Standard 5 3 2 4 7 3" xfId="35040"/>
    <cellStyle name="Standard 5 3 2 4 7 4" xfId="48531"/>
    <cellStyle name="Standard 5 3 2 4 8" xfId="11461"/>
    <cellStyle name="Standard 5 3 2 4 8 2" xfId="24912"/>
    <cellStyle name="Standard 5 3 2 4 8 3" xfId="38396"/>
    <cellStyle name="Standard 5 3 2 4 8 4" xfId="51887"/>
    <cellStyle name="Standard 5 3 2 4 9" xfId="14842"/>
    <cellStyle name="Standard 5 3 2 5" xfId="1688"/>
    <cellStyle name="Standard 5 3 2 5 2" xfId="2824"/>
    <cellStyle name="Standard 5 3 2 5 2 2" xfId="6185"/>
    <cellStyle name="Standard 5 3 2 5 2 2 2" xfId="19636"/>
    <cellStyle name="Standard 5 3 2 5 2 2 3" xfId="33120"/>
    <cellStyle name="Standard 5 3 2 5 2 2 4" xfId="46611"/>
    <cellStyle name="Standard 5 3 2 5 2 3" xfId="9541"/>
    <cellStyle name="Standard 5 3 2 5 2 3 2" xfId="22992"/>
    <cellStyle name="Standard 5 3 2 5 2 3 3" xfId="36476"/>
    <cellStyle name="Standard 5 3 2 5 2 3 4" xfId="49967"/>
    <cellStyle name="Standard 5 3 2 5 2 4" xfId="12897"/>
    <cellStyle name="Standard 5 3 2 5 2 4 2" xfId="26348"/>
    <cellStyle name="Standard 5 3 2 5 2 4 3" xfId="39832"/>
    <cellStyle name="Standard 5 3 2 5 2 4 4" xfId="53323"/>
    <cellStyle name="Standard 5 3 2 5 2 5" xfId="16279"/>
    <cellStyle name="Standard 5 3 2 5 2 6" xfId="29763"/>
    <cellStyle name="Standard 5 3 2 5 2 7" xfId="43254"/>
    <cellStyle name="Standard 5 3 2 5 3" xfId="5058"/>
    <cellStyle name="Standard 5 3 2 5 3 2" xfId="18509"/>
    <cellStyle name="Standard 5 3 2 5 3 3" xfId="31993"/>
    <cellStyle name="Standard 5 3 2 5 3 4" xfId="45484"/>
    <cellStyle name="Standard 5 3 2 5 4" xfId="8414"/>
    <cellStyle name="Standard 5 3 2 5 4 2" xfId="21865"/>
    <cellStyle name="Standard 5 3 2 5 4 3" xfId="35349"/>
    <cellStyle name="Standard 5 3 2 5 4 4" xfId="48840"/>
    <cellStyle name="Standard 5 3 2 5 5" xfId="11770"/>
    <cellStyle name="Standard 5 3 2 5 5 2" xfId="25221"/>
    <cellStyle name="Standard 5 3 2 5 5 3" xfId="38705"/>
    <cellStyle name="Standard 5 3 2 5 5 4" xfId="52196"/>
    <cellStyle name="Standard 5 3 2 5 6" xfId="15152"/>
    <cellStyle name="Standard 5 3 2 5 7" xfId="28636"/>
    <cellStyle name="Standard 5 3 2 5 8" xfId="42127"/>
    <cellStyle name="Standard 5 3 2 6" xfId="2248"/>
    <cellStyle name="Standard 5 3 2 6 2" xfId="5622"/>
    <cellStyle name="Standard 5 3 2 6 2 2" xfId="19073"/>
    <cellStyle name="Standard 5 3 2 6 2 3" xfId="32557"/>
    <cellStyle name="Standard 5 3 2 6 2 4" xfId="46048"/>
    <cellStyle name="Standard 5 3 2 6 3" xfId="8978"/>
    <cellStyle name="Standard 5 3 2 6 3 2" xfId="22429"/>
    <cellStyle name="Standard 5 3 2 6 3 3" xfId="35913"/>
    <cellStyle name="Standard 5 3 2 6 3 4" xfId="49404"/>
    <cellStyle name="Standard 5 3 2 6 4" xfId="12334"/>
    <cellStyle name="Standard 5 3 2 6 4 2" xfId="25785"/>
    <cellStyle name="Standard 5 3 2 6 4 3" xfId="39269"/>
    <cellStyle name="Standard 5 3 2 6 4 4" xfId="52760"/>
    <cellStyle name="Standard 5 3 2 6 5" xfId="15716"/>
    <cellStyle name="Standard 5 3 2 6 6" xfId="29200"/>
    <cellStyle name="Standard 5 3 2 6 7" xfId="42691"/>
    <cellStyle name="Standard 5 3 2 7" xfId="3366"/>
    <cellStyle name="Standard 5 3 2 7 2" xfId="6727"/>
    <cellStyle name="Standard 5 3 2 7 2 2" xfId="20178"/>
    <cellStyle name="Standard 5 3 2 7 2 3" xfId="33662"/>
    <cellStyle name="Standard 5 3 2 7 2 4" xfId="47153"/>
    <cellStyle name="Standard 5 3 2 7 3" xfId="10083"/>
    <cellStyle name="Standard 5 3 2 7 3 2" xfId="23534"/>
    <cellStyle name="Standard 5 3 2 7 3 3" xfId="37018"/>
    <cellStyle name="Standard 5 3 2 7 3 4" xfId="50509"/>
    <cellStyle name="Standard 5 3 2 7 4" xfId="13439"/>
    <cellStyle name="Standard 5 3 2 7 4 2" xfId="26890"/>
    <cellStyle name="Standard 5 3 2 7 4 3" xfId="40374"/>
    <cellStyle name="Standard 5 3 2 7 4 4" xfId="53865"/>
    <cellStyle name="Standard 5 3 2 7 5" xfId="16821"/>
    <cellStyle name="Standard 5 3 2 7 6" xfId="30305"/>
    <cellStyle name="Standard 5 3 2 7 7" xfId="43796"/>
    <cellStyle name="Standard 5 3 2 8" xfId="3900"/>
    <cellStyle name="Standard 5 3 2 8 2" xfId="7261"/>
    <cellStyle name="Standard 5 3 2 8 2 2" xfId="20712"/>
    <cellStyle name="Standard 5 3 2 8 2 3" xfId="34196"/>
    <cellStyle name="Standard 5 3 2 8 2 4" xfId="47687"/>
    <cellStyle name="Standard 5 3 2 8 3" xfId="10617"/>
    <cellStyle name="Standard 5 3 2 8 3 2" xfId="24068"/>
    <cellStyle name="Standard 5 3 2 8 3 3" xfId="37552"/>
    <cellStyle name="Standard 5 3 2 8 3 4" xfId="51043"/>
    <cellStyle name="Standard 5 3 2 8 4" xfId="13973"/>
    <cellStyle name="Standard 5 3 2 8 4 2" xfId="27424"/>
    <cellStyle name="Standard 5 3 2 8 4 3" xfId="40908"/>
    <cellStyle name="Standard 5 3 2 8 4 4" xfId="54399"/>
    <cellStyle name="Standard 5 3 2 8 5" xfId="17355"/>
    <cellStyle name="Standard 5 3 2 8 6" xfId="30839"/>
    <cellStyle name="Standard 5 3 2 8 7" xfId="44330"/>
    <cellStyle name="Standard 5 3 2 9" xfId="3946"/>
    <cellStyle name="Standard 5 3 2 9 2" xfId="7303"/>
    <cellStyle name="Standard 5 3 2 9 2 2" xfId="20754"/>
    <cellStyle name="Standard 5 3 2 9 2 3" xfId="34238"/>
    <cellStyle name="Standard 5 3 2 9 2 4" xfId="47729"/>
    <cellStyle name="Standard 5 3 2 9 3" xfId="10659"/>
    <cellStyle name="Standard 5 3 2 9 3 2" xfId="24110"/>
    <cellStyle name="Standard 5 3 2 9 3 3" xfId="37594"/>
    <cellStyle name="Standard 5 3 2 9 3 4" xfId="51085"/>
    <cellStyle name="Standard 5 3 2 9 4" xfId="14015"/>
    <cellStyle name="Standard 5 3 2 9 4 2" xfId="27466"/>
    <cellStyle name="Standard 5 3 2 9 4 3" xfId="40950"/>
    <cellStyle name="Standard 5 3 2 9 4 4" xfId="54441"/>
    <cellStyle name="Standard 5 3 2 9 5" xfId="17397"/>
    <cellStyle name="Standard 5 3 2 9 6" xfId="30881"/>
    <cellStyle name="Standard 5 3 2 9 7" xfId="44372"/>
    <cellStyle name="Standard 5 3 3" xfId="683"/>
    <cellStyle name="Standard 5 3 4" xfId="457"/>
    <cellStyle name="Standard 5 4" xfId="432"/>
    <cellStyle name="Standard 5 4 2" xfId="624"/>
    <cellStyle name="Standard 5 5" xfId="500"/>
    <cellStyle name="Standard 5 5 2" xfId="674"/>
    <cellStyle name="Standard 5 6" xfId="452"/>
    <cellStyle name="Standard 5 6 10" xfId="7845"/>
    <cellStyle name="Standard 5 6 10 2" xfId="21296"/>
    <cellStyle name="Standard 5 6 10 3" xfId="34780"/>
    <cellStyle name="Standard 5 6 10 4" xfId="48271"/>
    <cellStyle name="Standard 5 6 11" xfId="11201"/>
    <cellStyle name="Standard 5 6 11 2" xfId="24652"/>
    <cellStyle name="Standard 5 6 11 3" xfId="38136"/>
    <cellStyle name="Standard 5 6 11 4" xfId="51627"/>
    <cellStyle name="Standard 5 6 12" xfId="14582"/>
    <cellStyle name="Standard 5 6 13" xfId="28053"/>
    <cellStyle name="Standard 5 6 14" xfId="41531"/>
    <cellStyle name="Standard 5 6 2" xfId="1222"/>
    <cellStyle name="Standard 5 6 2 10" xfId="14686"/>
    <cellStyle name="Standard 5 6 2 11" xfId="28169"/>
    <cellStyle name="Standard 5 6 2 12" xfId="41660"/>
    <cellStyle name="Standard 5 6 2 2" xfId="1454"/>
    <cellStyle name="Standard 5 6 2 2 10" xfId="28419"/>
    <cellStyle name="Standard 5 6 2 2 11" xfId="41910"/>
    <cellStyle name="Standard 5 6 2 2 2" xfId="2028"/>
    <cellStyle name="Standard 5 6 2 2 2 2" xfId="3168"/>
    <cellStyle name="Standard 5 6 2 2 2 2 2" xfId="6529"/>
    <cellStyle name="Standard 5 6 2 2 2 2 2 2" xfId="19980"/>
    <cellStyle name="Standard 5 6 2 2 2 2 2 3" xfId="33464"/>
    <cellStyle name="Standard 5 6 2 2 2 2 2 4" xfId="46955"/>
    <cellStyle name="Standard 5 6 2 2 2 2 3" xfId="9885"/>
    <cellStyle name="Standard 5 6 2 2 2 2 3 2" xfId="23336"/>
    <cellStyle name="Standard 5 6 2 2 2 2 3 3" xfId="36820"/>
    <cellStyle name="Standard 5 6 2 2 2 2 3 4" xfId="50311"/>
    <cellStyle name="Standard 5 6 2 2 2 2 4" xfId="13241"/>
    <cellStyle name="Standard 5 6 2 2 2 2 4 2" xfId="26692"/>
    <cellStyle name="Standard 5 6 2 2 2 2 4 3" xfId="40176"/>
    <cellStyle name="Standard 5 6 2 2 2 2 4 4" xfId="53667"/>
    <cellStyle name="Standard 5 6 2 2 2 2 5" xfId="16623"/>
    <cellStyle name="Standard 5 6 2 2 2 2 6" xfId="30107"/>
    <cellStyle name="Standard 5 6 2 2 2 2 7" xfId="43598"/>
    <cellStyle name="Standard 5 6 2 2 2 3" xfId="5402"/>
    <cellStyle name="Standard 5 6 2 2 2 3 2" xfId="18853"/>
    <cellStyle name="Standard 5 6 2 2 2 3 3" xfId="32337"/>
    <cellStyle name="Standard 5 6 2 2 2 3 4" xfId="45828"/>
    <cellStyle name="Standard 5 6 2 2 2 4" xfId="8758"/>
    <cellStyle name="Standard 5 6 2 2 2 4 2" xfId="22209"/>
    <cellStyle name="Standard 5 6 2 2 2 4 3" xfId="35693"/>
    <cellStyle name="Standard 5 6 2 2 2 4 4" xfId="49184"/>
    <cellStyle name="Standard 5 6 2 2 2 5" xfId="12114"/>
    <cellStyle name="Standard 5 6 2 2 2 5 2" xfId="25565"/>
    <cellStyle name="Standard 5 6 2 2 2 5 3" xfId="39049"/>
    <cellStyle name="Standard 5 6 2 2 2 5 4" xfId="52540"/>
    <cellStyle name="Standard 5 6 2 2 2 6" xfId="15496"/>
    <cellStyle name="Standard 5 6 2 2 2 7" xfId="28980"/>
    <cellStyle name="Standard 5 6 2 2 2 8" xfId="42471"/>
    <cellStyle name="Standard 5 6 2 2 3" xfId="2608"/>
    <cellStyle name="Standard 5 6 2 2 3 2" xfId="5969"/>
    <cellStyle name="Standard 5 6 2 2 3 2 2" xfId="19420"/>
    <cellStyle name="Standard 5 6 2 2 3 2 3" xfId="32904"/>
    <cellStyle name="Standard 5 6 2 2 3 2 4" xfId="46395"/>
    <cellStyle name="Standard 5 6 2 2 3 3" xfId="9325"/>
    <cellStyle name="Standard 5 6 2 2 3 3 2" xfId="22776"/>
    <cellStyle name="Standard 5 6 2 2 3 3 3" xfId="36260"/>
    <cellStyle name="Standard 5 6 2 2 3 3 4" xfId="49751"/>
    <cellStyle name="Standard 5 6 2 2 3 4" xfId="12681"/>
    <cellStyle name="Standard 5 6 2 2 3 4 2" xfId="26132"/>
    <cellStyle name="Standard 5 6 2 2 3 4 3" xfId="39616"/>
    <cellStyle name="Standard 5 6 2 2 3 4 4" xfId="53107"/>
    <cellStyle name="Standard 5 6 2 2 3 5" xfId="16063"/>
    <cellStyle name="Standard 5 6 2 2 3 6" xfId="29547"/>
    <cellStyle name="Standard 5 6 2 2 3 7" xfId="43038"/>
    <cellStyle name="Standard 5 6 2 2 4" xfId="3713"/>
    <cellStyle name="Standard 5 6 2 2 4 2" xfId="7074"/>
    <cellStyle name="Standard 5 6 2 2 4 2 2" xfId="20525"/>
    <cellStyle name="Standard 5 6 2 2 4 2 3" xfId="34009"/>
    <cellStyle name="Standard 5 6 2 2 4 2 4" xfId="47500"/>
    <cellStyle name="Standard 5 6 2 2 4 3" xfId="10430"/>
    <cellStyle name="Standard 5 6 2 2 4 3 2" xfId="23881"/>
    <cellStyle name="Standard 5 6 2 2 4 3 3" xfId="37365"/>
    <cellStyle name="Standard 5 6 2 2 4 3 4" xfId="50856"/>
    <cellStyle name="Standard 5 6 2 2 4 4" xfId="13786"/>
    <cellStyle name="Standard 5 6 2 2 4 4 2" xfId="27237"/>
    <cellStyle name="Standard 5 6 2 2 4 4 3" xfId="40721"/>
    <cellStyle name="Standard 5 6 2 2 4 4 4" xfId="54212"/>
    <cellStyle name="Standard 5 6 2 2 4 5" xfId="17168"/>
    <cellStyle name="Standard 5 6 2 2 4 6" xfId="30652"/>
    <cellStyle name="Standard 5 6 2 2 4 7" xfId="44143"/>
    <cellStyle name="Standard 5 6 2 2 5" xfId="4293"/>
    <cellStyle name="Standard 5 6 2 2 5 2" xfId="7650"/>
    <cellStyle name="Standard 5 6 2 2 5 2 2" xfId="21101"/>
    <cellStyle name="Standard 5 6 2 2 5 2 3" xfId="34585"/>
    <cellStyle name="Standard 5 6 2 2 5 2 4" xfId="48076"/>
    <cellStyle name="Standard 5 6 2 2 5 3" xfId="11006"/>
    <cellStyle name="Standard 5 6 2 2 5 3 2" xfId="24457"/>
    <cellStyle name="Standard 5 6 2 2 5 3 3" xfId="37941"/>
    <cellStyle name="Standard 5 6 2 2 5 3 4" xfId="51432"/>
    <cellStyle name="Standard 5 6 2 2 5 4" xfId="14362"/>
    <cellStyle name="Standard 5 6 2 2 5 4 2" xfId="27813"/>
    <cellStyle name="Standard 5 6 2 2 5 4 3" xfId="41297"/>
    <cellStyle name="Standard 5 6 2 2 5 4 4" xfId="54788"/>
    <cellStyle name="Standard 5 6 2 2 5 5" xfId="17744"/>
    <cellStyle name="Standard 5 6 2 2 5 6" xfId="31228"/>
    <cellStyle name="Standard 5 6 2 2 5 7" xfId="44719"/>
    <cellStyle name="Standard 5 6 2 2 6" xfId="4843"/>
    <cellStyle name="Standard 5 6 2 2 6 2" xfId="18294"/>
    <cellStyle name="Standard 5 6 2 2 6 3" xfId="31778"/>
    <cellStyle name="Standard 5 6 2 2 6 4" xfId="45269"/>
    <cellStyle name="Standard 5 6 2 2 7" xfId="8199"/>
    <cellStyle name="Standard 5 6 2 2 7 2" xfId="21650"/>
    <cellStyle name="Standard 5 6 2 2 7 3" xfId="35134"/>
    <cellStyle name="Standard 5 6 2 2 7 4" xfId="48625"/>
    <cellStyle name="Standard 5 6 2 2 8" xfId="11555"/>
    <cellStyle name="Standard 5 6 2 2 8 2" xfId="25006"/>
    <cellStyle name="Standard 5 6 2 2 8 3" xfId="38490"/>
    <cellStyle name="Standard 5 6 2 2 8 4" xfId="51981"/>
    <cellStyle name="Standard 5 6 2 2 9" xfId="14936"/>
    <cellStyle name="Standard 5 6 2 3" xfId="1779"/>
    <cellStyle name="Standard 5 6 2 3 2" xfId="2918"/>
    <cellStyle name="Standard 5 6 2 3 2 2" xfId="6279"/>
    <cellStyle name="Standard 5 6 2 3 2 2 2" xfId="19730"/>
    <cellStyle name="Standard 5 6 2 3 2 2 3" xfId="33214"/>
    <cellStyle name="Standard 5 6 2 3 2 2 4" xfId="46705"/>
    <cellStyle name="Standard 5 6 2 3 2 3" xfId="9635"/>
    <cellStyle name="Standard 5 6 2 3 2 3 2" xfId="23086"/>
    <cellStyle name="Standard 5 6 2 3 2 3 3" xfId="36570"/>
    <cellStyle name="Standard 5 6 2 3 2 3 4" xfId="50061"/>
    <cellStyle name="Standard 5 6 2 3 2 4" xfId="12991"/>
    <cellStyle name="Standard 5 6 2 3 2 4 2" xfId="26442"/>
    <cellStyle name="Standard 5 6 2 3 2 4 3" xfId="39926"/>
    <cellStyle name="Standard 5 6 2 3 2 4 4" xfId="53417"/>
    <cellStyle name="Standard 5 6 2 3 2 5" xfId="16373"/>
    <cellStyle name="Standard 5 6 2 3 2 6" xfId="29857"/>
    <cellStyle name="Standard 5 6 2 3 2 7" xfId="43348"/>
    <cellStyle name="Standard 5 6 2 3 3" xfId="5152"/>
    <cellStyle name="Standard 5 6 2 3 3 2" xfId="18603"/>
    <cellStyle name="Standard 5 6 2 3 3 3" xfId="32087"/>
    <cellStyle name="Standard 5 6 2 3 3 4" xfId="45578"/>
    <cellStyle name="Standard 5 6 2 3 4" xfId="8508"/>
    <cellStyle name="Standard 5 6 2 3 4 2" xfId="21959"/>
    <cellStyle name="Standard 5 6 2 3 4 3" xfId="35443"/>
    <cellStyle name="Standard 5 6 2 3 4 4" xfId="48934"/>
    <cellStyle name="Standard 5 6 2 3 5" xfId="11864"/>
    <cellStyle name="Standard 5 6 2 3 5 2" xfId="25315"/>
    <cellStyle name="Standard 5 6 2 3 5 3" xfId="38799"/>
    <cellStyle name="Standard 5 6 2 3 5 4" xfId="52290"/>
    <cellStyle name="Standard 5 6 2 3 6" xfId="15246"/>
    <cellStyle name="Standard 5 6 2 3 7" xfId="28730"/>
    <cellStyle name="Standard 5 6 2 3 8" xfId="42221"/>
    <cellStyle name="Standard 5 6 2 4" xfId="2357"/>
    <cellStyle name="Standard 5 6 2 4 2" xfId="5719"/>
    <cellStyle name="Standard 5 6 2 4 2 2" xfId="19170"/>
    <cellStyle name="Standard 5 6 2 4 2 3" xfId="32654"/>
    <cellStyle name="Standard 5 6 2 4 2 4" xfId="46145"/>
    <cellStyle name="Standard 5 6 2 4 3" xfId="9075"/>
    <cellStyle name="Standard 5 6 2 4 3 2" xfId="22526"/>
    <cellStyle name="Standard 5 6 2 4 3 3" xfId="36010"/>
    <cellStyle name="Standard 5 6 2 4 3 4" xfId="49501"/>
    <cellStyle name="Standard 5 6 2 4 4" xfId="12431"/>
    <cellStyle name="Standard 5 6 2 4 4 2" xfId="25882"/>
    <cellStyle name="Standard 5 6 2 4 4 3" xfId="39366"/>
    <cellStyle name="Standard 5 6 2 4 4 4" xfId="52857"/>
    <cellStyle name="Standard 5 6 2 4 5" xfId="15813"/>
    <cellStyle name="Standard 5 6 2 4 6" xfId="29297"/>
    <cellStyle name="Standard 5 6 2 4 7" xfId="42788"/>
    <cellStyle name="Standard 5 6 2 5" xfId="3463"/>
    <cellStyle name="Standard 5 6 2 5 2" xfId="6824"/>
    <cellStyle name="Standard 5 6 2 5 2 2" xfId="20275"/>
    <cellStyle name="Standard 5 6 2 5 2 3" xfId="33759"/>
    <cellStyle name="Standard 5 6 2 5 2 4" xfId="47250"/>
    <cellStyle name="Standard 5 6 2 5 3" xfId="10180"/>
    <cellStyle name="Standard 5 6 2 5 3 2" xfId="23631"/>
    <cellStyle name="Standard 5 6 2 5 3 3" xfId="37115"/>
    <cellStyle name="Standard 5 6 2 5 3 4" xfId="50606"/>
    <cellStyle name="Standard 5 6 2 5 4" xfId="13536"/>
    <cellStyle name="Standard 5 6 2 5 4 2" xfId="26987"/>
    <cellStyle name="Standard 5 6 2 5 4 3" xfId="40471"/>
    <cellStyle name="Standard 5 6 2 5 4 4" xfId="53962"/>
    <cellStyle name="Standard 5 6 2 5 5" xfId="16918"/>
    <cellStyle name="Standard 5 6 2 5 6" xfId="30402"/>
    <cellStyle name="Standard 5 6 2 5 7" xfId="43893"/>
    <cellStyle name="Standard 5 6 2 6" xfId="4043"/>
    <cellStyle name="Standard 5 6 2 6 2" xfId="7400"/>
    <cellStyle name="Standard 5 6 2 6 2 2" xfId="20851"/>
    <cellStyle name="Standard 5 6 2 6 2 3" xfId="34335"/>
    <cellStyle name="Standard 5 6 2 6 2 4" xfId="47826"/>
    <cellStyle name="Standard 5 6 2 6 3" xfId="10756"/>
    <cellStyle name="Standard 5 6 2 6 3 2" xfId="24207"/>
    <cellStyle name="Standard 5 6 2 6 3 3" xfId="37691"/>
    <cellStyle name="Standard 5 6 2 6 3 4" xfId="51182"/>
    <cellStyle name="Standard 5 6 2 6 4" xfId="14112"/>
    <cellStyle name="Standard 5 6 2 6 4 2" xfId="27563"/>
    <cellStyle name="Standard 5 6 2 6 4 3" xfId="41047"/>
    <cellStyle name="Standard 5 6 2 6 4 4" xfId="54538"/>
    <cellStyle name="Standard 5 6 2 6 5" xfId="17494"/>
    <cellStyle name="Standard 5 6 2 6 6" xfId="30978"/>
    <cellStyle name="Standard 5 6 2 6 7" xfId="44469"/>
    <cellStyle name="Standard 5 6 2 7" xfId="4593"/>
    <cellStyle name="Standard 5 6 2 7 2" xfId="18044"/>
    <cellStyle name="Standard 5 6 2 7 3" xfId="31528"/>
    <cellStyle name="Standard 5 6 2 7 4" xfId="45019"/>
    <cellStyle name="Standard 5 6 2 8" xfId="7949"/>
    <cellStyle name="Standard 5 6 2 8 2" xfId="21400"/>
    <cellStyle name="Standard 5 6 2 8 3" xfId="34884"/>
    <cellStyle name="Standard 5 6 2 8 4" xfId="48375"/>
    <cellStyle name="Standard 5 6 2 9" xfId="11305"/>
    <cellStyle name="Standard 5 6 2 9 2" xfId="24756"/>
    <cellStyle name="Standard 5 6 2 9 3" xfId="38240"/>
    <cellStyle name="Standard 5 6 2 9 4" xfId="51731"/>
    <cellStyle name="Standard 5 6 3" xfId="1326"/>
    <cellStyle name="Standard 5 6 3 10" xfId="14806"/>
    <cellStyle name="Standard 5 6 3 11" xfId="28289"/>
    <cellStyle name="Standard 5 6 3 12" xfId="41780"/>
    <cellStyle name="Standard 5 6 3 2" xfId="1570"/>
    <cellStyle name="Standard 5 6 3 2 10" xfId="28539"/>
    <cellStyle name="Standard 5 6 3 2 11" xfId="42030"/>
    <cellStyle name="Standard 5 6 3 2 2" xfId="2147"/>
    <cellStyle name="Standard 5 6 3 2 2 2" xfId="3288"/>
    <cellStyle name="Standard 5 6 3 2 2 2 2" xfId="6649"/>
    <cellStyle name="Standard 5 6 3 2 2 2 2 2" xfId="20100"/>
    <cellStyle name="Standard 5 6 3 2 2 2 2 3" xfId="33584"/>
    <cellStyle name="Standard 5 6 3 2 2 2 2 4" xfId="47075"/>
    <cellStyle name="Standard 5 6 3 2 2 2 3" xfId="10005"/>
    <cellStyle name="Standard 5 6 3 2 2 2 3 2" xfId="23456"/>
    <cellStyle name="Standard 5 6 3 2 2 2 3 3" xfId="36940"/>
    <cellStyle name="Standard 5 6 3 2 2 2 3 4" xfId="50431"/>
    <cellStyle name="Standard 5 6 3 2 2 2 4" xfId="13361"/>
    <cellStyle name="Standard 5 6 3 2 2 2 4 2" xfId="26812"/>
    <cellStyle name="Standard 5 6 3 2 2 2 4 3" xfId="40296"/>
    <cellStyle name="Standard 5 6 3 2 2 2 4 4" xfId="53787"/>
    <cellStyle name="Standard 5 6 3 2 2 2 5" xfId="16743"/>
    <cellStyle name="Standard 5 6 3 2 2 2 6" xfId="30227"/>
    <cellStyle name="Standard 5 6 3 2 2 2 7" xfId="43718"/>
    <cellStyle name="Standard 5 6 3 2 2 3" xfId="5522"/>
    <cellStyle name="Standard 5 6 3 2 2 3 2" xfId="18973"/>
    <cellStyle name="Standard 5 6 3 2 2 3 3" xfId="32457"/>
    <cellStyle name="Standard 5 6 3 2 2 3 4" xfId="45948"/>
    <cellStyle name="Standard 5 6 3 2 2 4" xfId="8878"/>
    <cellStyle name="Standard 5 6 3 2 2 4 2" xfId="22329"/>
    <cellStyle name="Standard 5 6 3 2 2 4 3" xfId="35813"/>
    <cellStyle name="Standard 5 6 3 2 2 4 4" xfId="49304"/>
    <cellStyle name="Standard 5 6 3 2 2 5" xfId="12234"/>
    <cellStyle name="Standard 5 6 3 2 2 5 2" xfId="25685"/>
    <cellStyle name="Standard 5 6 3 2 2 5 3" xfId="39169"/>
    <cellStyle name="Standard 5 6 3 2 2 5 4" xfId="52660"/>
    <cellStyle name="Standard 5 6 3 2 2 6" xfId="15616"/>
    <cellStyle name="Standard 5 6 3 2 2 7" xfId="29100"/>
    <cellStyle name="Standard 5 6 3 2 2 8" xfId="42591"/>
    <cellStyle name="Standard 5 6 3 2 3" xfId="2728"/>
    <cellStyle name="Standard 5 6 3 2 3 2" xfId="6089"/>
    <cellStyle name="Standard 5 6 3 2 3 2 2" xfId="19540"/>
    <cellStyle name="Standard 5 6 3 2 3 2 3" xfId="33024"/>
    <cellStyle name="Standard 5 6 3 2 3 2 4" xfId="46515"/>
    <cellStyle name="Standard 5 6 3 2 3 3" xfId="9445"/>
    <cellStyle name="Standard 5 6 3 2 3 3 2" xfId="22896"/>
    <cellStyle name="Standard 5 6 3 2 3 3 3" xfId="36380"/>
    <cellStyle name="Standard 5 6 3 2 3 3 4" xfId="49871"/>
    <cellStyle name="Standard 5 6 3 2 3 4" xfId="12801"/>
    <cellStyle name="Standard 5 6 3 2 3 4 2" xfId="26252"/>
    <cellStyle name="Standard 5 6 3 2 3 4 3" xfId="39736"/>
    <cellStyle name="Standard 5 6 3 2 3 4 4" xfId="53227"/>
    <cellStyle name="Standard 5 6 3 2 3 5" xfId="16183"/>
    <cellStyle name="Standard 5 6 3 2 3 6" xfId="29667"/>
    <cellStyle name="Standard 5 6 3 2 3 7" xfId="43158"/>
    <cellStyle name="Standard 5 6 3 2 4" xfId="3833"/>
    <cellStyle name="Standard 5 6 3 2 4 2" xfId="7194"/>
    <cellStyle name="Standard 5 6 3 2 4 2 2" xfId="20645"/>
    <cellStyle name="Standard 5 6 3 2 4 2 3" xfId="34129"/>
    <cellStyle name="Standard 5 6 3 2 4 2 4" xfId="47620"/>
    <cellStyle name="Standard 5 6 3 2 4 3" xfId="10550"/>
    <cellStyle name="Standard 5 6 3 2 4 3 2" xfId="24001"/>
    <cellStyle name="Standard 5 6 3 2 4 3 3" xfId="37485"/>
    <cellStyle name="Standard 5 6 3 2 4 3 4" xfId="50976"/>
    <cellStyle name="Standard 5 6 3 2 4 4" xfId="13906"/>
    <cellStyle name="Standard 5 6 3 2 4 4 2" xfId="27357"/>
    <cellStyle name="Standard 5 6 3 2 4 4 3" xfId="40841"/>
    <cellStyle name="Standard 5 6 3 2 4 4 4" xfId="54332"/>
    <cellStyle name="Standard 5 6 3 2 4 5" xfId="17288"/>
    <cellStyle name="Standard 5 6 3 2 4 6" xfId="30772"/>
    <cellStyle name="Standard 5 6 3 2 4 7" xfId="44263"/>
    <cellStyle name="Standard 5 6 3 2 5" xfId="4413"/>
    <cellStyle name="Standard 5 6 3 2 5 2" xfId="7770"/>
    <cellStyle name="Standard 5 6 3 2 5 2 2" xfId="21221"/>
    <cellStyle name="Standard 5 6 3 2 5 2 3" xfId="34705"/>
    <cellStyle name="Standard 5 6 3 2 5 2 4" xfId="48196"/>
    <cellStyle name="Standard 5 6 3 2 5 3" xfId="11126"/>
    <cellStyle name="Standard 5 6 3 2 5 3 2" xfId="24577"/>
    <cellStyle name="Standard 5 6 3 2 5 3 3" xfId="38061"/>
    <cellStyle name="Standard 5 6 3 2 5 3 4" xfId="51552"/>
    <cellStyle name="Standard 5 6 3 2 5 4" xfId="14482"/>
    <cellStyle name="Standard 5 6 3 2 5 4 2" xfId="27933"/>
    <cellStyle name="Standard 5 6 3 2 5 4 3" xfId="41417"/>
    <cellStyle name="Standard 5 6 3 2 5 4 4" xfId="54908"/>
    <cellStyle name="Standard 5 6 3 2 5 5" xfId="17864"/>
    <cellStyle name="Standard 5 6 3 2 5 6" xfId="31348"/>
    <cellStyle name="Standard 5 6 3 2 5 7" xfId="44839"/>
    <cellStyle name="Standard 5 6 3 2 6" xfId="4963"/>
    <cellStyle name="Standard 5 6 3 2 6 2" xfId="18414"/>
    <cellStyle name="Standard 5 6 3 2 6 3" xfId="31898"/>
    <cellStyle name="Standard 5 6 3 2 6 4" xfId="45389"/>
    <cellStyle name="Standard 5 6 3 2 7" xfId="8319"/>
    <cellStyle name="Standard 5 6 3 2 7 2" xfId="21770"/>
    <cellStyle name="Standard 5 6 3 2 7 3" xfId="35254"/>
    <cellStyle name="Standard 5 6 3 2 7 4" xfId="48745"/>
    <cellStyle name="Standard 5 6 3 2 8" xfId="11675"/>
    <cellStyle name="Standard 5 6 3 2 8 2" xfId="25126"/>
    <cellStyle name="Standard 5 6 3 2 8 3" xfId="38610"/>
    <cellStyle name="Standard 5 6 3 2 8 4" xfId="52101"/>
    <cellStyle name="Standard 5 6 3 2 9" xfId="15056"/>
    <cellStyle name="Standard 5 6 3 3" xfId="1898"/>
    <cellStyle name="Standard 5 6 3 3 2" xfId="3038"/>
    <cellStyle name="Standard 5 6 3 3 2 2" xfId="6399"/>
    <cellStyle name="Standard 5 6 3 3 2 2 2" xfId="19850"/>
    <cellStyle name="Standard 5 6 3 3 2 2 3" xfId="33334"/>
    <cellStyle name="Standard 5 6 3 3 2 2 4" xfId="46825"/>
    <cellStyle name="Standard 5 6 3 3 2 3" xfId="9755"/>
    <cellStyle name="Standard 5 6 3 3 2 3 2" xfId="23206"/>
    <cellStyle name="Standard 5 6 3 3 2 3 3" xfId="36690"/>
    <cellStyle name="Standard 5 6 3 3 2 3 4" xfId="50181"/>
    <cellStyle name="Standard 5 6 3 3 2 4" xfId="13111"/>
    <cellStyle name="Standard 5 6 3 3 2 4 2" xfId="26562"/>
    <cellStyle name="Standard 5 6 3 3 2 4 3" xfId="40046"/>
    <cellStyle name="Standard 5 6 3 3 2 4 4" xfId="53537"/>
    <cellStyle name="Standard 5 6 3 3 2 5" xfId="16493"/>
    <cellStyle name="Standard 5 6 3 3 2 6" xfId="29977"/>
    <cellStyle name="Standard 5 6 3 3 2 7" xfId="43468"/>
    <cellStyle name="Standard 5 6 3 3 3" xfId="5272"/>
    <cellStyle name="Standard 5 6 3 3 3 2" xfId="18723"/>
    <cellStyle name="Standard 5 6 3 3 3 3" xfId="32207"/>
    <cellStyle name="Standard 5 6 3 3 3 4" xfId="45698"/>
    <cellStyle name="Standard 5 6 3 3 4" xfId="8628"/>
    <cellStyle name="Standard 5 6 3 3 4 2" xfId="22079"/>
    <cellStyle name="Standard 5 6 3 3 4 3" xfId="35563"/>
    <cellStyle name="Standard 5 6 3 3 4 4" xfId="49054"/>
    <cellStyle name="Standard 5 6 3 3 5" xfId="11984"/>
    <cellStyle name="Standard 5 6 3 3 5 2" xfId="25435"/>
    <cellStyle name="Standard 5 6 3 3 5 3" xfId="38919"/>
    <cellStyle name="Standard 5 6 3 3 5 4" xfId="52410"/>
    <cellStyle name="Standard 5 6 3 3 6" xfId="15366"/>
    <cellStyle name="Standard 5 6 3 3 7" xfId="28850"/>
    <cellStyle name="Standard 5 6 3 3 8" xfId="42341"/>
    <cellStyle name="Standard 5 6 3 4" xfId="2477"/>
    <cellStyle name="Standard 5 6 3 4 2" xfId="5839"/>
    <cellStyle name="Standard 5 6 3 4 2 2" xfId="19290"/>
    <cellStyle name="Standard 5 6 3 4 2 3" xfId="32774"/>
    <cellStyle name="Standard 5 6 3 4 2 4" xfId="46265"/>
    <cellStyle name="Standard 5 6 3 4 3" xfId="9195"/>
    <cellStyle name="Standard 5 6 3 4 3 2" xfId="22646"/>
    <cellStyle name="Standard 5 6 3 4 3 3" xfId="36130"/>
    <cellStyle name="Standard 5 6 3 4 3 4" xfId="49621"/>
    <cellStyle name="Standard 5 6 3 4 4" xfId="12551"/>
    <cellStyle name="Standard 5 6 3 4 4 2" xfId="26002"/>
    <cellStyle name="Standard 5 6 3 4 4 3" xfId="39486"/>
    <cellStyle name="Standard 5 6 3 4 4 4" xfId="52977"/>
    <cellStyle name="Standard 5 6 3 4 5" xfId="15933"/>
    <cellStyle name="Standard 5 6 3 4 6" xfId="29417"/>
    <cellStyle name="Standard 5 6 3 4 7" xfId="42908"/>
    <cellStyle name="Standard 5 6 3 5" xfId="3583"/>
    <cellStyle name="Standard 5 6 3 5 2" xfId="6944"/>
    <cellStyle name="Standard 5 6 3 5 2 2" xfId="20395"/>
    <cellStyle name="Standard 5 6 3 5 2 3" xfId="33879"/>
    <cellStyle name="Standard 5 6 3 5 2 4" xfId="47370"/>
    <cellStyle name="Standard 5 6 3 5 3" xfId="10300"/>
    <cellStyle name="Standard 5 6 3 5 3 2" xfId="23751"/>
    <cellStyle name="Standard 5 6 3 5 3 3" xfId="37235"/>
    <cellStyle name="Standard 5 6 3 5 3 4" xfId="50726"/>
    <cellStyle name="Standard 5 6 3 5 4" xfId="13656"/>
    <cellStyle name="Standard 5 6 3 5 4 2" xfId="27107"/>
    <cellStyle name="Standard 5 6 3 5 4 3" xfId="40591"/>
    <cellStyle name="Standard 5 6 3 5 4 4" xfId="54082"/>
    <cellStyle name="Standard 5 6 3 5 5" xfId="17038"/>
    <cellStyle name="Standard 5 6 3 5 6" xfId="30522"/>
    <cellStyle name="Standard 5 6 3 5 7" xfId="44013"/>
    <cellStyle name="Standard 5 6 3 6" xfId="4163"/>
    <cellStyle name="Standard 5 6 3 6 2" xfId="7520"/>
    <cellStyle name="Standard 5 6 3 6 2 2" xfId="20971"/>
    <cellStyle name="Standard 5 6 3 6 2 3" xfId="34455"/>
    <cellStyle name="Standard 5 6 3 6 2 4" xfId="47946"/>
    <cellStyle name="Standard 5 6 3 6 3" xfId="10876"/>
    <cellStyle name="Standard 5 6 3 6 3 2" xfId="24327"/>
    <cellStyle name="Standard 5 6 3 6 3 3" xfId="37811"/>
    <cellStyle name="Standard 5 6 3 6 3 4" xfId="51302"/>
    <cellStyle name="Standard 5 6 3 6 4" xfId="14232"/>
    <cellStyle name="Standard 5 6 3 6 4 2" xfId="27683"/>
    <cellStyle name="Standard 5 6 3 6 4 3" xfId="41167"/>
    <cellStyle name="Standard 5 6 3 6 4 4" xfId="54658"/>
    <cellStyle name="Standard 5 6 3 6 5" xfId="17614"/>
    <cellStyle name="Standard 5 6 3 6 6" xfId="31098"/>
    <cellStyle name="Standard 5 6 3 6 7" xfId="44589"/>
    <cellStyle name="Standard 5 6 3 7" xfId="4713"/>
    <cellStyle name="Standard 5 6 3 7 2" xfId="18164"/>
    <cellStyle name="Standard 5 6 3 7 3" xfId="31648"/>
    <cellStyle name="Standard 5 6 3 7 4" xfId="45139"/>
    <cellStyle name="Standard 5 6 3 8" xfId="8069"/>
    <cellStyle name="Standard 5 6 3 8 2" xfId="21520"/>
    <cellStyle name="Standard 5 6 3 8 3" xfId="35004"/>
    <cellStyle name="Standard 5 6 3 8 4" xfId="48495"/>
    <cellStyle name="Standard 5 6 3 9" xfId="11425"/>
    <cellStyle name="Standard 5 6 3 9 2" xfId="24876"/>
    <cellStyle name="Standard 5 6 3 9 3" xfId="38360"/>
    <cellStyle name="Standard 5 6 3 9 4" xfId="51851"/>
    <cellStyle name="Standard 5 6 4" xfId="1356"/>
    <cellStyle name="Standard 5 6 4 10" xfId="28318"/>
    <cellStyle name="Standard 5 6 4 11" xfId="41809"/>
    <cellStyle name="Standard 5 6 4 2" xfId="1927"/>
    <cellStyle name="Standard 5 6 4 2 2" xfId="3067"/>
    <cellStyle name="Standard 5 6 4 2 2 2" xfId="6428"/>
    <cellStyle name="Standard 5 6 4 2 2 2 2" xfId="19879"/>
    <cellStyle name="Standard 5 6 4 2 2 2 3" xfId="33363"/>
    <cellStyle name="Standard 5 6 4 2 2 2 4" xfId="46854"/>
    <cellStyle name="Standard 5 6 4 2 2 3" xfId="9784"/>
    <cellStyle name="Standard 5 6 4 2 2 3 2" xfId="23235"/>
    <cellStyle name="Standard 5 6 4 2 2 3 3" xfId="36719"/>
    <cellStyle name="Standard 5 6 4 2 2 3 4" xfId="50210"/>
    <cellStyle name="Standard 5 6 4 2 2 4" xfId="13140"/>
    <cellStyle name="Standard 5 6 4 2 2 4 2" xfId="26591"/>
    <cellStyle name="Standard 5 6 4 2 2 4 3" xfId="40075"/>
    <cellStyle name="Standard 5 6 4 2 2 4 4" xfId="53566"/>
    <cellStyle name="Standard 5 6 4 2 2 5" xfId="16522"/>
    <cellStyle name="Standard 5 6 4 2 2 6" xfId="30006"/>
    <cellStyle name="Standard 5 6 4 2 2 7" xfId="43497"/>
    <cellStyle name="Standard 5 6 4 2 3" xfId="5301"/>
    <cellStyle name="Standard 5 6 4 2 3 2" xfId="18752"/>
    <cellStyle name="Standard 5 6 4 2 3 3" xfId="32236"/>
    <cellStyle name="Standard 5 6 4 2 3 4" xfId="45727"/>
    <cellStyle name="Standard 5 6 4 2 4" xfId="8657"/>
    <cellStyle name="Standard 5 6 4 2 4 2" xfId="22108"/>
    <cellStyle name="Standard 5 6 4 2 4 3" xfId="35592"/>
    <cellStyle name="Standard 5 6 4 2 4 4" xfId="49083"/>
    <cellStyle name="Standard 5 6 4 2 5" xfId="12013"/>
    <cellStyle name="Standard 5 6 4 2 5 2" xfId="25464"/>
    <cellStyle name="Standard 5 6 4 2 5 3" xfId="38948"/>
    <cellStyle name="Standard 5 6 4 2 5 4" xfId="52439"/>
    <cellStyle name="Standard 5 6 4 2 6" xfId="15395"/>
    <cellStyle name="Standard 5 6 4 2 7" xfId="28879"/>
    <cellStyle name="Standard 5 6 4 2 8" xfId="42370"/>
    <cellStyle name="Standard 5 6 4 3" xfId="2507"/>
    <cellStyle name="Standard 5 6 4 3 2" xfId="5868"/>
    <cellStyle name="Standard 5 6 4 3 2 2" xfId="19319"/>
    <cellStyle name="Standard 5 6 4 3 2 3" xfId="32803"/>
    <cellStyle name="Standard 5 6 4 3 2 4" xfId="46294"/>
    <cellStyle name="Standard 5 6 4 3 3" xfId="9224"/>
    <cellStyle name="Standard 5 6 4 3 3 2" xfId="22675"/>
    <cellStyle name="Standard 5 6 4 3 3 3" xfId="36159"/>
    <cellStyle name="Standard 5 6 4 3 3 4" xfId="49650"/>
    <cellStyle name="Standard 5 6 4 3 4" xfId="12580"/>
    <cellStyle name="Standard 5 6 4 3 4 2" xfId="26031"/>
    <cellStyle name="Standard 5 6 4 3 4 3" xfId="39515"/>
    <cellStyle name="Standard 5 6 4 3 4 4" xfId="53006"/>
    <cellStyle name="Standard 5 6 4 3 5" xfId="15962"/>
    <cellStyle name="Standard 5 6 4 3 6" xfId="29446"/>
    <cellStyle name="Standard 5 6 4 3 7" xfId="42937"/>
    <cellStyle name="Standard 5 6 4 4" xfId="3612"/>
    <cellStyle name="Standard 5 6 4 4 2" xfId="6973"/>
    <cellStyle name="Standard 5 6 4 4 2 2" xfId="20424"/>
    <cellStyle name="Standard 5 6 4 4 2 3" xfId="33908"/>
    <cellStyle name="Standard 5 6 4 4 2 4" xfId="47399"/>
    <cellStyle name="Standard 5 6 4 4 3" xfId="10329"/>
    <cellStyle name="Standard 5 6 4 4 3 2" xfId="23780"/>
    <cellStyle name="Standard 5 6 4 4 3 3" xfId="37264"/>
    <cellStyle name="Standard 5 6 4 4 3 4" xfId="50755"/>
    <cellStyle name="Standard 5 6 4 4 4" xfId="13685"/>
    <cellStyle name="Standard 5 6 4 4 4 2" xfId="27136"/>
    <cellStyle name="Standard 5 6 4 4 4 3" xfId="40620"/>
    <cellStyle name="Standard 5 6 4 4 4 4" xfId="54111"/>
    <cellStyle name="Standard 5 6 4 4 5" xfId="17067"/>
    <cellStyle name="Standard 5 6 4 4 6" xfId="30551"/>
    <cellStyle name="Standard 5 6 4 4 7" xfId="44042"/>
    <cellStyle name="Standard 5 6 4 5" xfId="4192"/>
    <cellStyle name="Standard 5 6 4 5 2" xfId="7549"/>
    <cellStyle name="Standard 5 6 4 5 2 2" xfId="21000"/>
    <cellStyle name="Standard 5 6 4 5 2 3" xfId="34484"/>
    <cellStyle name="Standard 5 6 4 5 2 4" xfId="47975"/>
    <cellStyle name="Standard 5 6 4 5 3" xfId="10905"/>
    <cellStyle name="Standard 5 6 4 5 3 2" xfId="24356"/>
    <cellStyle name="Standard 5 6 4 5 3 3" xfId="37840"/>
    <cellStyle name="Standard 5 6 4 5 3 4" xfId="51331"/>
    <cellStyle name="Standard 5 6 4 5 4" xfId="14261"/>
    <cellStyle name="Standard 5 6 4 5 4 2" xfId="27712"/>
    <cellStyle name="Standard 5 6 4 5 4 3" xfId="41196"/>
    <cellStyle name="Standard 5 6 4 5 4 4" xfId="54687"/>
    <cellStyle name="Standard 5 6 4 5 5" xfId="17643"/>
    <cellStyle name="Standard 5 6 4 5 6" xfId="31127"/>
    <cellStyle name="Standard 5 6 4 5 7" xfId="44618"/>
    <cellStyle name="Standard 5 6 4 6" xfId="4742"/>
    <cellStyle name="Standard 5 6 4 6 2" xfId="18193"/>
    <cellStyle name="Standard 5 6 4 6 3" xfId="31677"/>
    <cellStyle name="Standard 5 6 4 6 4" xfId="45168"/>
    <cellStyle name="Standard 5 6 4 7" xfId="8098"/>
    <cellStyle name="Standard 5 6 4 7 2" xfId="21549"/>
    <cellStyle name="Standard 5 6 4 7 3" xfId="35033"/>
    <cellStyle name="Standard 5 6 4 7 4" xfId="48524"/>
    <cellStyle name="Standard 5 6 4 8" xfId="11454"/>
    <cellStyle name="Standard 5 6 4 8 2" xfId="24905"/>
    <cellStyle name="Standard 5 6 4 8 3" xfId="38389"/>
    <cellStyle name="Standard 5 6 4 8 4" xfId="51880"/>
    <cellStyle name="Standard 5 6 4 9" xfId="14835"/>
    <cellStyle name="Standard 5 6 5" xfId="1681"/>
    <cellStyle name="Standard 5 6 5 2" xfId="2817"/>
    <cellStyle name="Standard 5 6 5 2 2" xfId="6178"/>
    <cellStyle name="Standard 5 6 5 2 2 2" xfId="19629"/>
    <cellStyle name="Standard 5 6 5 2 2 3" xfId="33113"/>
    <cellStyle name="Standard 5 6 5 2 2 4" xfId="46604"/>
    <cellStyle name="Standard 5 6 5 2 3" xfId="9534"/>
    <cellStyle name="Standard 5 6 5 2 3 2" xfId="22985"/>
    <cellStyle name="Standard 5 6 5 2 3 3" xfId="36469"/>
    <cellStyle name="Standard 5 6 5 2 3 4" xfId="49960"/>
    <cellStyle name="Standard 5 6 5 2 4" xfId="12890"/>
    <cellStyle name="Standard 5 6 5 2 4 2" xfId="26341"/>
    <cellStyle name="Standard 5 6 5 2 4 3" xfId="39825"/>
    <cellStyle name="Standard 5 6 5 2 4 4" xfId="53316"/>
    <cellStyle name="Standard 5 6 5 2 5" xfId="16272"/>
    <cellStyle name="Standard 5 6 5 2 6" xfId="29756"/>
    <cellStyle name="Standard 5 6 5 2 7" xfId="43247"/>
    <cellStyle name="Standard 5 6 5 3" xfId="5051"/>
    <cellStyle name="Standard 5 6 5 3 2" xfId="18502"/>
    <cellStyle name="Standard 5 6 5 3 3" xfId="31986"/>
    <cellStyle name="Standard 5 6 5 3 4" xfId="45477"/>
    <cellStyle name="Standard 5 6 5 4" xfId="8407"/>
    <cellStyle name="Standard 5 6 5 4 2" xfId="21858"/>
    <cellStyle name="Standard 5 6 5 4 3" xfId="35342"/>
    <cellStyle name="Standard 5 6 5 4 4" xfId="48833"/>
    <cellStyle name="Standard 5 6 5 5" xfId="11763"/>
    <cellStyle name="Standard 5 6 5 5 2" xfId="25214"/>
    <cellStyle name="Standard 5 6 5 5 3" xfId="38698"/>
    <cellStyle name="Standard 5 6 5 5 4" xfId="52189"/>
    <cellStyle name="Standard 5 6 5 6" xfId="15145"/>
    <cellStyle name="Standard 5 6 5 7" xfId="28629"/>
    <cellStyle name="Standard 5 6 5 8" xfId="42120"/>
    <cellStyle name="Standard 5 6 6" xfId="2241"/>
    <cellStyle name="Standard 5 6 6 2" xfId="5615"/>
    <cellStyle name="Standard 5 6 6 2 2" xfId="19066"/>
    <cellStyle name="Standard 5 6 6 2 3" xfId="32550"/>
    <cellStyle name="Standard 5 6 6 2 4" xfId="46041"/>
    <cellStyle name="Standard 5 6 6 3" xfId="8971"/>
    <cellStyle name="Standard 5 6 6 3 2" xfId="22422"/>
    <cellStyle name="Standard 5 6 6 3 3" xfId="35906"/>
    <cellStyle name="Standard 5 6 6 3 4" xfId="49397"/>
    <cellStyle name="Standard 5 6 6 4" xfId="12327"/>
    <cellStyle name="Standard 5 6 6 4 2" xfId="25778"/>
    <cellStyle name="Standard 5 6 6 4 3" xfId="39262"/>
    <cellStyle name="Standard 5 6 6 4 4" xfId="52753"/>
    <cellStyle name="Standard 5 6 6 5" xfId="15709"/>
    <cellStyle name="Standard 5 6 6 6" xfId="29193"/>
    <cellStyle name="Standard 5 6 6 7" xfId="42684"/>
    <cellStyle name="Standard 5 6 7" xfId="3359"/>
    <cellStyle name="Standard 5 6 7 2" xfId="6720"/>
    <cellStyle name="Standard 5 6 7 2 2" xfId="20171"/>
    <cellStyle name="Standard 5 6 7 2 3" xfId="33655"/>
    <cellStyle name="Standard 5 6 7 2 4" xfId="47146"/>
    <cellStyle name="Standard 5 6 7 3" xfId="10076"/>
    <cellStyle name="Standard 5 6 7 3 2" xfId="23527"/>
    <cellStyle name="Standard 5 6 7 3 3" xfId="37011"/>
    <cellStyle name="Standard 5 6 7 3 4" xfId="50502"/>
    <cellStyle name="Standard 5 6 7 4" xfId="13432"/>
    <cellStyle name="Standard 5 6 7 4 2" xfId="26883"/>
    <cellStyle name="Standard 5 6 7 4 3" xfId="40367"/>
    <cellStyle name="Standard 5 6 7 4 4" xfId="53858"/>
    <cellStyle name="Standard 5 6 7 5" xfId="16814"/>
    <cellStyle name="Standard 5 6 7 6" xfId="30298"/>
    <cellStyle name="Standard 5 6 7 7" xfId="43789"/>
    <cellStyle name="Standard 5 6 8" xfId="3939"/>
    <cellStyle name="Standard 5 6 8 2" xfId="7296"/>
    <cellStyle name="Standard 5 6 8 2 2" xfId="20747"/>
    <cellStyle name="Standard 5 6 8 2 3" xfId="34231"/>
    <cellStyle name="Standard 5 6 8 2 4" xfId="47722"/>
    <cellStyle name="Standard 5 6 8 3" xfId="10652"/>
    <cellStyle name="Standard 5 6 8 3 2" xfId="24103"/>
    <cellStyle name="Standard 5 6 8 3 3" xfId="37587"/>
    <cellStyle name="Standard 5 6 8 3 4" xfId="51078"/>
    <cellStyle name="Standard 5 6 8 4" xfId="14008"/>
    <cellStyle name="Standard 5 6 8 4 2" xfId="27459"/>
    <cellStyle name="Standard 5 6 8 4 3" xfId="40943"/>
    <cellStyle name="Standard 5 6 8 4 4" xfId="54434"/>
    <cellStyle name="Standard 5 6 8 5" xfId="17390"/>
    <cellStyle name="Standard 5 6 8 6" xfId="30874"/>
    <cellStyle name="Standard 5 6 8 7" xfId="44365"/>
    <cellStyle name="Standard 5 6 9" xfId="4489"/>
    <cellStyle name="Standard 5 6 9 2" xfId="17940"/>
    <cellStyle name="Standard 5 6 9 3" xfId="31424"/>
    <cellStyle name="Standard 5 6 9 4" xfId="44915"/>
    <cellStyle name="Standard 5 7" xfId="1108"/>
    <cellStyle name="Standard 5 7 10" xfId="11199"/>
    <cellStyle name="Standard 5 7 10 2" xfId="24650"/>
    <cellStyle name="Standard 5 7 10 3" xfId="38134"/>
    <cellStyle name="Standard 5 7 10 4" xfId="51625"/>
    <cellStyle name="Standard 5 7 11" xfId="14580"/>
    <cellStyle name="Standard 5 7 12" xfId="28050"/>
    <cellStyle name="Standard 5 7 13" xfId="41522"/>
    <cellStyle name="Standard 5 7 2" xfId="1220"/>
    <cellStyle name="Standard 5 7 2 10" xfId="14684"/>
    <cellStyle name="Standard 5 7 2 11" xfId="28167"/>
    <cellStyle name="Standard 5 7 2 12" xfId="41658"/>
    <cellStyle name="Standard 5 7 2 2" xfId="1452"/>
    <cellStyle name="Standard 5 7 2 2 10" xfId="28417"/>
    <cellStyle name="Standard 5 7 2 2 11" xfId="41908"/>
    <cellStyle name="Standard 5 7 2 2 2" xfId="2026"/>
    <cellStyle name="Standard 5 7 2 2 2 2" xfId="3166"/>
    <cellStyle name="Standard 5 7 2 2 2 2 2" xfId="6527"/>
    <cellStyle name="Standard 5 7 2 2 2 2 2 2" xfId="19978"/>
    <cellStyle name="Standard 5 7 2 2 2 2 2 3" xfId="33462"/>
    <cellStyle name="Standard 5 7 2 2 2 2 2 4" xfId="46953"/>
    <cellStyle name="Standard 5 7 2 2 2 2 3" xfId="9883"/>
    <cellStyle name="Standard 5 7 2 2 2 2 3 2" xfId="23334"/>
    <cellStyle name="Standard 5 7 2 2 2 2 3 3" xfId="36818"/>
    <cellStyle name="Standard 5 7 2 2 2 2 3 4" xfId="50309"/>
    <cellStyle name="Standard 5 7 2 2 2 2 4" xfId="13239"/>
    <cellStyle name="Standard 5 7 2 2 2 2 4 2" xfId="26690"/>
    <cellStyle name="Standard 5 7 2 2 2 2 4 3" xfId="40174"/>
    <cellStyle name="Standard 5 7 2 2 2 2 4 4" xfId="53665"/>
    <cellStyle name="Standard 5 7 2 2 2 2 5" xfId="16621"/>
    <cellStyle name="Standard 5 7 2 2 2 2 6" xfId="30105"/>
    <cellStyle name="Standard 5 7 2 2 2 2 7" xfId="43596"/>
    <cellStyle name="Standard 5 7 2 2 2 3" xfId="5400"/>
    <cellStyle name="Standard 5 7 2 2 2 3 2" xfId="18851"/>
    <cellStyle name="Standard 5 7 2 2 2 3 3" xfId="32335"/>
    <cellStyle name="Standard 5 7 2 2 2 3 4" xfId="45826"/>
    <cellStyle name="Standard 5 7 2 2 2 4" xfId="8756"/>
    <cellStyle name="Standard 5 7 2 2 2 4 2" xfId="22207"/>
    <cellStyle name="Standard 5 7 2 2 2 4 3" xfId="35691"/>
    <cellStyle name="Standard 5 7 2 2 2 4 4" xfId="49182"/>
    <cellStyle name="Standard 5 7 2 2 2 5" xfId="12112"/>
    <cellStyle name="Standard 5 7 2 2 2 5 2" xfId="25563"/>
    <cellStyle name="Standard 5 7 2 2 2 5 3" xfId="39047"/>
    <cellStyle name="Standard 5 7 2 2 2 5 4" xfId="52538"/>
    <cellStyle name="Standard 5 7 2 2 2 6" xfId="15494"/>
    <cellStyle name="Standard 5 7 2 2 2 7" xfId="28978"/>
    <cellStyle name="Standard 5 7 2 2 2 8" xfId="42469"/>
    <cellStyle name="Standard 5 7 2 2 3" xfId="2606"/>
    <cellStyle name="Standard 5 7 2 2 3 2" xfId="5967"/>
    <cellStyle name="Standard 5 7 2 2 3 2 2" xfId="19418"/>
    <cellStyle name="Standard 5 7 2 2 3 2 3" xfId="32902"/>
    <cellStyle name="Standard 5 7 2 2 3 2 4" xfId="46393"/>
    <cellStyle name="Standard 5 7 2 2 3 3" xfId="9323"/>
    <cellStyle name="Standard 5 7 2 2 3 3 2" xfId="22774"/>
    <cellStyle name="Standard 5 7 2 2 3 3 3" xfId="36258"/>
    <cellStyle name="Standard 5 7 2 2 3 3 4" xfId="49749"/>
    <cellStyle name="Standard 5 7 2 2 3 4" xfId="12679"/>
    <cellStyle name="Standard 5 7 2 2 3 4 2" xfId="26130"/>
    <cellStyle name="Standard 5 7 2 2 3 4 3" xfId="39614"/>
    <cellStyle name="Standard 5 7 2 2 3 4 4" xfId="53105"/>
    <cellStyle name="Standard 5 7 2 2 3 5" xfId="16061"/>
    <cellStyle name="Standard 5 7 2 2 3 6" xfId="29545"/>
    <cellStyle name="Standard 5 7 2 2 3 7" xfId="43036"/>
    <cellStyle name="Standard 5 7 2 2 4" xfId="3711"/>
    <cellStyle name="Standard 5 7 2 2 4 2" xfId="7072"/>
    <cellStyle name="Standard 5 7 2 2 4 2 2" xfId="20523"/>
    <cellStyle name="Standard 5 7 2 2 4 2 3" xfId="34007"/>
    <cellStyle name="Standard 5 7 2 2 4 2 4" xfId="47498"/>
    <cellStyle name="Standard 5 7 2 2 4 3" xfId="10428"/>
    <cellStyle name="Standard 5 7 2 2 4 3 2" xfId="23879"/>
    <cellStyle name="Standard 5 7 2 2 4 3 3" xfId="37363"/>
    <cellStyle name="Standard 5 7 2 2 4 3 4" xfId="50854"/>
    <cellStyle name="Standard 5 7 2 2 4 4" xfId="13784"/>
    <cellStyle name="Standard 5 7 2 2 4 4 2" xfId="27235"/>
    <cellStyle name="Standard 5 7 2 2 4 4 3" xfId="40719"/>
    <cellStyle name="Standard 5 7 2 2 4 4 4" xfId="54210"/>
    <cellStyle name="Standard 5 7 2 2 4 5" xfId="17166"/>
    <cellStyle name="Standard 5 7 2 2 4 6" xfId="30650"/>
    <cellStyle name="Standard 5 7 2 2 4 7" xfId="44141"/>
    <cellStyle name="Standard 5 7 2 2 5" xfId="4291"/>
    <cellStyle name="Standard 5 7 2 2 5 2" xfId="7648"/>
    <cellStyle name="Standard 5 7 2 2 5 2 2" xfId="21099"/>
    <cellStyle name="Standard 5 7 2 2 5 2 3" xfId="34583"/>
    <cellStyle name="Standard 5 7 2 2 5 2 4" xfId="48074"/>
    <cellStyle name="Standard 5 7 2 2 5 3" xfId="11004"/>
    <cellStyle name="Standard 5 7 2 2 5 3 2" xfId="24455"/>
    <cellStyle name="Standard 5 7 2 2 5 3 3" xfId="37939"/>
    <cellStyle name="Standard 5 7 2 2 5 3 4" xfId="51430"/>
    <cellStyle name="Standard 5 7 2 2 5 4" xfId="14360"/>
    <cellStyle name="Standard 5 7 2 2 5 4 2" xfId="27811"/>
    <cellStyle name="Standard 5 7 2 2 5 4 3" xfId="41295"/>
    <cellStyle name="Standard 5 7 2 2 5 4 4" xfId="54786"/>
    <cellStyle name="Standard 5 7 2 2 5 5" xfId="17742"/>
    <cellStyle name="Standard 5 7 2 2 5 6" xfId="31226"/>
    <cellStyle name="Standard 5 7 2 2 5 7" xfId="44717"/>
    <cellStyle name="Standard 5 7 2 2 6" xfId="4841"/>
    <cellStyle name="Standard 5 7 2 2 6 2" xfId="18292"/>
    <cellStyle name="Standard 5 7 2 2 6 3" xfId="31776"/>
    <cellStyle name="Standard 5 7 2 2 6 4" xfId="45267"/>
    <cellStyle name="Standard 5 7 2 2 7" xfId="8197"/>
    <cellStyle name="Standard 5 7 2 2 7 2" xfId="21648"/>
    <cellStyle name="Standard 5 7 2 2 7 3" xfId="35132"/>
    <cellStyle name="Standard 5 7 2 2 7 4" xfId="48623"/>
    <cellStyle name="Standard 5 7 2 2 8" xfId="11553"/>
    <cellStyle name="Standard 5 7 2 2 8 2" xfId="25004"/>
    <cellStyle name="Standard 5 7 2 2 8 3" xfId="38488"/>
    <cellStyle name="Standard 5 7 2 2 8 4" xfId="51979"/>
    <cellStyle name="Standard 5 7 2 2 9" xfId="14934"/>
    <cellStyle name="Standard 5 7 2 3" xfId="1777"/>
    <cellStyle name="Standard 5 7 2 3 2" xfId="2916"/>
    <cellStyle name="Standard 5 7 2 3 2 2" xfId="6277"/>
    <cellStyle name="Standard 5 7 2 3 2 2 2" xfId="19728"/>
    <cellStyle name="Standard 5 7 2 3 2 2 3" xfId="33212"/>
    <cellStyle name="Standard 5 7 2 3 2 2 4" xfId="46703"/>
    <cellStyle name="Standard 5 7 2 3 2 3" xfId="9633"/>
    <cellStyle name="Standard 5 7 2 3 2 3 2" xfId="23084"/>
    <cellStyle name="Standard 5 7 2 3 2 3 3" xfId="36568"/>
    <cellStyle name="Standard 5 7 2 3 2 3 4" xfId="50059"/>
    <cellStyle name="Standard 5 7 2 3 2 4" xfId="12989"/>
    <cellStyle name="Standard 5 7 2 3 2 4 2" xfId="26440"/>
    <cellStyle name="Standard 5 7 2 3 2 4 3" xfId="39924"/>
    <cellStyle name="Standard 5 7 2 3 2 4 4" xfId="53415"/>
    <cellStyle name="Standard 5 7 2 3 2 5" xfId="16371"/>
    <cellStyle name="Standard 5 7 2 3 2 6" xfId="29855"/>
    <cellStyle name="Standard 5 7 2 3 2 7" xfId="43346"/>
    <cellStyle name="Standard 5 7 2 3 3" xfId="5150"/>
    <cellStyle name="Standard 5 7 2 3 3 2" xfId="18601"/>
    <cellStyle name="Standard 5 7 2 3 3 3" xfId="32085"/>
    <cellStyle name="Standard 5 7 2 3 3 4" xfId="45576"/>
    <cellStyle name="Standard 5 7 2 3 4" xfId="8506"/>
    <cellStyle name="Standard 5 7 2 3 4 2" xfId="21957"/>
    <cellStyle name="Standard 5 7 2 3 4 3" xfId="35441"/>
    <cellStyle name="Standard 5 7 2 3 4 4" xfId="48932"/>
    <cellStyle name="Standard 5 7 2 3 5" xfId="11862"/>
    <cellStyle name="Standard 5 7 2 3 5 2" xfId="25313"/>
    <cellStyle name="Standard 5 7 2 3 5 3" xfId="38797"/>
    <cellStyle name="Standard 5 7 2 3 5 4" xfId="52288"/>
    <cellStyle name="Standard 5 7 2 3 6" xfId="15244"/>
    <cellStyle name="Standard 5 7 2 3 7" xfId="28728"/>
    <cellStyle name="Standard 5 7 2 3 8" xfId="42219"/>
    <cellStyle name="Standard 5 7 2 4" xfId="2355"/>
    <cellStyle name="Standard 5 7 2 4 2" xfId="5717"/>
    <cellStyle name="Standard 5 7 2 4 2 2" xfId="19168"/>
    <cellStyle name="Standard 5 7 2 4 2 3" xfId="32652"/>
    <cellStyle name="Standard 5 7 2 4 2 4" xfId="46143"/>
    <cellStyle name="Standard 5 7 2 4 3" xfId="9073"/>
    <cellStyle name="Standard 5 7 2 4 3 2" xfId="22524"/>
    <cellStyle name="Standard 5 7 2 4 3 3" xfId="36008"/>
    <cellStyle name="Standard 5 7 2 4 3 4" xfId="49499"/>
    <cellStyle name="Standard 5 7 2 4 4" xfId="12429"/>
    <cellStyle name="Standard 5 7 2 4 4 2" xfId="25880"/>
    <cellStyle name="Standard 5 7 2 4 4 3" xfId="39364"/>
    <cellStyle name="Standard 5 7 2 4 4 4" xfId="52855"/>
    <cellStyle name="Standard 5 7 2 4 5" xfId="15811"/>
    <cellStyle name="Standard 5 7 2 4 6" xfId="29295"/>
    <cellStyle name="Standard 5 7 2 4 7" xfId="42786"/>
    <cellStyle name="Standard 5 7 2 5" xfId="3461"/>
    <cellStyle name="Standard 5 7 2 5 2" xfId="6822"/>
    <cellStyle name="Standard 5 7 2 5 2 2" xfId="20273"/>
    <cellStyle name="Standard 5 7 2 5 2 3" xfId="33757"/>
    <cellStyle name="Standard 5 7 2 5 2 4" xfId="47248"/>
    <cellStyle name="Standard 5 7 2 5 3" xfId="10178"/>
    <cellStyle name="Standard 5 7 2 5 3 2" xfId="23629"/>
    <cellStyle name="Standard 5 7 2 5 3 3" xfId="37113"/>
    <cellStyle name="Standard 5 7 2 5 3 4" xfId="50604"/>
    <cellStyle name="Standard 5 7 2 5 4" xfId="13534"/>
    <cellStyle name="Standard 5 7 2 5 4 2" xfId="26985"/>
    <cellStyle name="Standard 5 7 2 5 4 3" xfId="40469"/>
    <cellStyle name="Standard 5 7 2 5 4 4" xfId="53960"/>
    <cellStyle name="Standard 5 7 2 5 5" xfId="16916"/>
    <cellStyle name="Standard 5 7 2 5 6" xfId="30400"/>
    <cellStyle name="Standard 5 7 2 5 7" xfId="43891"/>
    <cellStyle name="Standard 5 7 2 6" xfId="4041"/>
    <cellStyle name="Standard 5 7 2 6 2" xfId="7398"/>
    <cellStyle name="Standard 5 7 2 6 2 2" xfId="20849"/>
    <cellStyle name="Standard 5 7 2 6 2 3" xfId="34333"/>
    <cellStyle name="Standard 5 7 2 6 2 4" xfId="47824"/>
    <cellStyle name="Standard 5 7 2 6 3" xfId="10754"/>
    <cellStyle name="Standard 5 7 2 6 3 2" xfId="24205"/>
    <cellStyle name="Standard 5 7 2 6 3 3" xfId="37689"/>
    <cellStyle name="Standard 5 7 2 6 3 4" xfId="51180"/>
    <cellStyle name="Standard 5 7 2 6 4" xfId="14110"/>
    <cellStyle name="Standard 5 7 2 6 4 2" xfId="27561"/>
    <cellStyle name="Standard 5 7 2 6 4 3" xfId="41045"/>
    <cellStyle name="Standard 5 7 2 6 4 4" xfId="54536"/>
    <cellStyle name="Standard 5 7 2 6 5" xfId="17492"/>
    <cellStyle name="Standard 5 7 2 6 6" xfId="30976"/>
    <cellStyle name="Standard 5 7 2 6 7" xfId="44467"/>
    <cellStyle name="Standard 5 7 2 7" xfId="4591"/>
    <cellStyle name="Standard 5 7 2 7 2" xfId="18042"/>
    <cellStyle name="Standard 5 7 2 7 3" xfId="31526"/>
    <cellStyle name="Standard 5 7 2 7 4" xfId="45017"/>
    <cellStyle name="Standard 5 7 2 8" xfId="7947"/>
    <cellStyle name="Standard 5 7 2 8 2" xfId="21398"/>
    <cellStyle name="Standard 5 7 2 8 3" xfId="34882"/>
    <cellStyle name="Standard 5 7 2 8 4" xfId="48373"/>
    <cellStyle name="Standard 5 7 2 9" xfId="11303"/>
    <cellStyle name="Standard 5 7 2 9 2" xfId="24754"/>
    <cellStyle name="Standard 5 7 2 9 3" xfId="38238"/>
    <cellStyle name="Standard 5 7 2 9 4" xfId="51729"/>
    <cellStyle name="Standard 5 7 3" xfId="1354"/>
    <cellStyle name="Standard 5 7 3 10" xfId="28316"/>
    <cellStyle name="Standard 5 7 3 11" xfId="41807"/>
    <cellStyle name="Standard 5 7 3 2" xfId="1925"/>
    <cellStyle name="Standard 5 7 3 2 2" xfId="3065"/>
    <cellStyle name="Standard 5 7 3 2 2 2" xfId="6426"/>
    <cellStyle name="Standard 5 7 3 2 2 2 2" xfId="19877"/>
    <cellStyle name="Standard 5 7 3 2 2 2 3" xfId="33361"/>
    <cellStyle name="Standard 5 7 3 2 2 2 4" xfId="46852"/>
    <cellStyle name="Standard 5 7 3 2 2 3" xfId="9782"/>
    <cellStyle name="Standard 5 7 3 2 2 3 2" xfId="23233"/>
    <cellStyle name="Standard 5 7 3 2 2 3 3" xfId="36717"/>
    <cellStyle name="Standard 5 7 3 2 2 3 4" xfId="50208"/>
    <cellStyle name="Standard 5 7 3 2 2 4" xfId="13138"/>
    <cellStyle name="Standard 5 7 3 2 2 4 2" xfId="26589"/>
    <cellStyle name="Standard 5 7 3 2 2 4 3" xfId="40073"/>
    <cellStyle name="Standard 5 7 3 2 2 4 4" xfId="53564"/>
    <cellStyle name="Standard 5 7 3 2 2 5" xfId="16520"/>
    <cellStyle name="Standard 5 7 3 2 2 6" xfId="30004"/>
    <cellStyle name="Standard 5 7 3 2 2 7" xfId="43495"/>
    <cellStyle name="Standard 5 7 3 2 3" xfId="5299"/>
    <cellStyle name="Standard 5 7 3 2 3 2" xfId="18750"/>
    <cellStyle name="Standard 5 7 3 2 3 3" xfId="32234"/>
    <cellStyle name="Standard 5 7 3 2 3 4" xfId="45725"/>
    <cellStyle name="Standard 5 7 3 2 4" xfId="8655"/>
    <cellStyle name="Standard 5 7 3 2 4 2" xfId="22106"/>
    <cellStyle name="Standard 5 7 3 2 4 3" xfId="35590"/>
    <cellStyle name="Standard 5 7 3 2 4 4" xfId="49081"/>
    <cellStyle name="Standard 5 7 3 2 5" xfId="12011"/>
    <cellStyle name="Standard 5 7 3 2 5 2" xfId="25462"/>
    <cellStyle name="Standard 5 7 3 2 5 3" xfId="38946"/>
    <cellStyle name="Standard 5 7 3 2 5 4" xfId="52437"/>
    <cellStyle name="Standard 5 7 3 2 6" xfId="15393"/>
    <cellStyle name="Standard 5 7 3 2 7" xfId="28877"/>
    <cellStyle name="Standard 5 7 3 2 8" xfId="42368"/>
    <cellStyle name="Standard 5 7 3 3" xfId="2505"/>
    <cellStyle name="Standard 5 7 3 3 2" xfId="5866"/>
    <cellStyle name="Standard 5 7 3 3 2 2" xfId="19317"/>
    <cellStyle name="Standard 5 7 3 3 2 3" xfId="32801"/>
    <cellStyle name="Standard 5 7 3 3 2 4" xfId="46292"/>
    <cellStyle name="Standard 5 7 3 3 3" xfId="9222"/>
    <cellStyle name="Standard 5 7 3 3 3 2" xfId="22673"/>
    <cellStyle name="Standard 5 7 3 3 3 3" xfId="36157"/>
    <cellStyle name="Standard 5 7 3 3 3 4" xfId="49648"/>
    <cellStyle name="Standard 5 7 3 3 4" xfId="12578"/>
    <cellStyle name="Standard 5 7 3 3 4 2" xfId="26029"/>
    <cellStyle name="Standard 5 7 3 3 4 3" xfId="39513"/>
    <cellStyle name="Standard 5 7 3 3 4 4" xfId="53004"/>
    <cellStyle name="Standard 5 7 3 3 5" xfId="15960"/>
    <cellStyle name="Standard 5 7 3 3 6" xfId="29444"/>
    <cellStyle name="Standard 5 7 3 3 7" xfId="42935"/>
    <cellStyle name="Standard 5 7 3 4" xfId="3610"/>
    <cellStyle name="Standard 5 7 3 4 2" xfId="6971"/>
    <cellStyle name="Standard 5 7 3 4 2 2" xfId="20422"/>
    <cellStyle name="Standard 5 7 3 4 2 3" xfId="33906"/>
    <cellStyle name="Standard 5 7 3 4 2 4" xfId="47397"/>
    <cellStyle name="Standard 5 7 3 4 3" xfId="10327"/>
    <cellStyle name="Standard 5 7 3 4 3 2" xfId="23778"/>
    <cellStyle name="Standard 5 7 3 4 3 3" xfId="37262"/>
    <cellStyle name="Standard 5 7 3 4 3 4" xfId="50753"/>
    <cellStyle name="Standard 5 7 3 4 4" xfId="13683"/>
    <cellStyle name="Standard 5 7 3 4 4 2" xfId="27134"/>
    <cellStyle name="Standard 5 7 3 4 4 3" xfId="40618"/>
    <cellStyle name="Standard 5 7 3 4 4 4" xfId="54109"/>
    <cellStyle name="Standard 5 7 3 4 5" xfId="17065"/>
    <cellStyle name="Standard 5 7 3 4 6" xfId="30549"/>
    <cellStyle name="Standard 5 7 3 4 7" xfId="44040"/>
    <cellStyle name="Standard 5 7 3 5" xfId="4190"/>
    <cellStyle name="Standard 5 7 3 5 2" xfId="7547"/>
    <cellStyle name="Standard 5 7 3 5 2 2" xfId="20998"/>
    <cellStyle name="Standard 5 7 3 5 2 3" xfId="34482"/>
    <cellStyle name="Standard 5 7 3 5 2 4" xfId="47973"/>
    <cellStyle name="Standard 5 7 3 5 3" xfId="10903"/>
    <cellStyle name="Standard 5 7 3 5 3 2" xfId="24354"/>
    <cellStyle name="Standard 5 7 3 5 3 3" xfId="37838"/>
    <cellStyle name="Standard 5 7 3 5 3 4" xfId="51329"/>
    <cellStyle name="Standard 5 7 3 5 4" xfId="14259"/>
    <cellStyle name="Standard 5 7 3 5 4 2" xfId="27710"/>
    <cellStyle name="Standard 5 7 3 5 4 3" xfId="41194"/>
    <cellStyle name="Standard 5 7 3 5 4 4" xfId="54685"/>
    <cellStyle name="Standard 5 7 3 5 5" xfId="17641"/>
    <cellStyle name="Standard 5 7 3 5 6" xfId="31125"/>
    <cellStyle name="Standard 5 7 3 5 7" xfId="44616"/>
    <cellStyle name="Standard 5 7 3 6" xfId="4740"/>
    <cellStyle name="Standard 5 7 3 6 2" xfId="18191"/>
    <cellStyle name="Standard 5 7 3 6 3" xfId="31675"/>
    <cellStyle name="Standard 5 7 3 6 4" xfId="45166"/>
    <cellStyle name="Standard 5 7 3 7" xfId="8096"/>
    <cellStyle name="Standard 5 7 3 7 2" xfId="21547"/>
    <cellStyle name="Standard 5 7 3 7 3" xfId="35031"/>
    <cellStyle name="Standard 5 7 3 7 4" xfId="48522"/>
    <cellStyle name="Standard 5 7 3 8" xfId="11452"/>
    <cellStyle name="Standard 5 7 3 8 2" xfId="24903"/>
    <cellStyle name="Standard 5 7 3 8 3" xfId="38387"/>
    <cellStyle name="Standard 5 7 3 8 4" xfId="51878"/>
    <cellStyle name="Standard 5 7 3 9" xfId="14833"/>
    <cellStyle name="Standard 5 7 4" xfId="1679"/>
    <cellStyle name="Standard 5 7 4 2" xfId="2815"/>
    <cellStyle name="Standard 5 7 4 2 2" xfId="6176"/>
    <cellStyle name="Standard 5 7 4 2 2 2" xfId="19627"/>
    <cellStyle name="Standard 5 7 4 2 2 3" xfId="33111"/>
    <cellStyle name="Standard 5 7 4 2 2 4" xfId="46602"/>
    <cellStyle name="Standard 5 7 4 2 3" xfId="9532"/>
    <cellStyle name="Standard 5 7 4 2 3 2" xfId="22983"/>
    <cellStyle name="Standard 5 7 4 2 3 3" xfId="36467"/>
    <cellStyle name="Standard 5 7 4 2 3 4" xfId="49958"/>
    <cellStyle name="Standard 5 7 4 2 4" xfId="12888"/>
    <cellStyle name="Standard 5 7 4 2 4 2" xfId="26339"/>
    <cellStyle name="Standard 5 7 4 2 4 3" xfId="39823"/>
    <cellStyle name="Standard 5 7 4 2 4 4" xfId="53314"/>
    <cellStyle name="Standard 5 7 4 2 5" xfId="16270"/>
    <cellStyle name="Standard 5 7 4 2 6" xfId="29754"/>
    <cellStyle name="Standard 5 7 4 2 7" xfId="43245"/>
    <cellStyle name="Standard 5 7 4 3" xfId="5049"/>
    <cellStyle name="Standard 5 7 4 3 2" xfId="18500"/>
    <cellStyle name="Standard 5 7 4 3 3" xfId="31984"/>
    <cellStyle name="Standard 5 7 4 3 4" xfId="45475"/>
    <cellStyle name="Standard 5 7 4 4" xfId="8405"/>
    <cellStyle name="Standard 5 7 4 4 2" xfId="21856"/>
    <cellStyle name="Standard 5 7 4 4 3" xfId="35340"/>
    <cellStyle name="Standard 5 7 4 4 4" xfId="48831"/>
    <cellStyle name="Standard 5 7 4 5" xfId="11761"/>
    <cellStyle name="Standard 5 7 4 5 2" xfId="25212"/>
    <cellStyle name="Standard 5 7 4 5 3" xfId="38696"/>
    <cellStyle name="Standard 5 7 4 5 4" xfId="52187"/>
    <cellStyle name="Standard 5 7 4 6" xfId="15143"/>
    <cellStyle name="Standard 5 7 4 7" xfId="28627"/>
    <cellStyle name="Standard 5 7 4 8" xfId="42118"/>
    <cellStyle name="Standard 5 7 5" xfId="2239"/>
    <cellStyle name="Standard 5 7 5 2" xfId="5613"/>
    <cellStyle name="Standard 5 7 5 2 2" xfId="19064"/>
    <cellStyle name="Standard 5 7 5 2 3" xfId="32548"/>
    <cellStyle name="Standard 5 7 5 2 4" xfId="46039"/>
    <cellStyle name="Standard 5 7 5 3" xfId="8969"/>
    <cellStyle name="Standard 5 7 5 3 2" xfId="22420"/>
    <cellStyle name="Standard 5 7 5 3 3" xfId="35904"/>
    <cellStyle name="Standard 5 7 5 3 4" xfId="49395"/>
    <cellStyle name="Standard 5 7 5 4" xfId="12325"/>
    <cellStyle name="Standard 5 7 5 4 2" xfId="25776"/>
    <cellStyle name="Standard 5 7 5 4 3" xfId="39260"/>
    <cellStyle name="Standard 5 7 5 4 4" xfId="52751"/>
    <cellStyle name="Standard 5 7 5 5" xfId="15707"/>
    <cellStyle name="Standard 5 7 5 6" xfId="29191"/>
    <cellStyle name="Standard 5 7 5 7" xfId="42682"/>
    <cellStyle name="Standard 5 7 6" xfId="3357"/>
    <cellStyle name="Standard 5 7 6 2" xfId="6718"/>
    <cellStyle name="Standard 5 7 6 2 2" xfId="20169"/>
    <cellStyle name="Standard 5 7 6 2 3" xfId="33653"/>
    <cellStyle name="Standard 5 7 6 2 4" xfId="47144"/>
    <cellStyle name="Standard 5 7 6 3" xfId="10074"/>
    <cellStyle name="Standard 5 7 6 3 2" xfId="23525"/>
    <cellStyle name="Standard 5 7 6 3 3" xfId="37009"/>
    <cellStyle name="Standard 5 7 6 3 4" xfId="50500"/>
    <cellStyle name="Standard 5 7 6 4" xfId="13430"/>
    <cellStyle name="Standard 5 7 6 4 2" xfId="26881"/>
    <cellStyle name="Standard 5 7 6 4 3" xfId="40365"/>
    <cellStyle name="Standard 5 7 6 4 4" xfId="53856"/>
    <cellStyle name="Standard 5 7 6 5" xfId="16812"/>
    <cellStyle name="Standard 5 7 6 6" xfId="30296"/>
    <cellStyle name="Standard 5 7 6 7" xfId="43787"/>
    <cellStyle name="Standard 5 7 7" xfId="3937"/>
    <cellStyle name="Standard 5 7 7 2" xfId="7294"/>
    <cellStyle name="Standard 5 7 7 2 2" xfId="20745"/>
    <cellStyle name="Standard 5 7 7 2 3" xfId="34229"/>
    <cellStyle name="Standard 5 7 7 2 4" xfId="47720"/>
    <cellStyle name="Standard 5 7 7 3" xfId="10650"/>
    <cellStyle name="Standard 5 7 7 3 2" xfId="24101"/>
    <cellStyle name="Standard 5 7 7 3 3" xfId="37585"/>
    <cellStyle name="Standard 5 7 7 3 4" xfId="51076"/>
    <cellStyle name="Standard 5 7 7 4" xfId="14006"/>
    <cellStyle name="Standard 5 7 7 4 2" xfId="27457"/>
    <cellStyle name="Standard 5 7 7 4 3" xfId="40941"/>
    <cellStyle name="Standard 5 7 7 4 4" xfId="54432"/>
    <cellStyle name="Standard 5 7 7 5" xfId="17388"/>
    <cellStyle name="Standard 5 7 7 6" xfId="30872"/>
    <cellStyle name="Standard 5 7 7 7" xfId="44363"/>
    <cellStyle name="Standard 5 7 8" xfId="4487"/>
    <cellStyle name="Standard 5 7 8 2" xfId="17938"/>
    <cellStyle name="Standard 5 7 8 3" xfId="31422"/>
    <cellStyle name="Standard 5 7 8 4" xfId="44913"/>
    <cellStyle name="Standard 5 7 9" xfId="7843"/>
    <cellStyle name="Standard 5 7 9 2" xfId="21294"/>
    <cellStyle name="Standard 5 7 9 3" xfId="34778"/>
    <cellStyle name="Standard 5 7 9 4" xfId="48269"/>
    <cellStyle name="Standard 5 8" xfId="1172"/>
    <cellStyle name="Standard 5 8 10" xfId="11256"/>
    <cellStyle name="Standard 5 8 10 2" xfId="24707"/>
    <cellStyle name="Standard 5 8 10 3" xfId="38191"/>
    <cellStyle name="Standard 5 8 10 4" xfId="51682"/>
    <cellStyle name="Standard 5 8 11" xfId="14637"/>
    <cellStyle name="Standard 5 8 12" xfId="28120"/>
    <cellStyle name="Standard 5 8 13" xfId="41611"/>
    <cellStyle name="Standard 5 8 2" xfId="1266"/>
    <cellStyle name="Standard 5 8 2 10" xfId="14739"/>
    <cellStyle name="Standard 5 8 2 11" xfId="28222"/>
    <cellStyle name="Standard 5 8 2 12" xfId="41713"/>
    <cellStyle name="Standard 5 8 2 2" xfId="1504"/>
    <cellStyle name="Standard 5 8 2 2 10" xfId="28472"/>
    <cellStyle name="Standard 5 8 2 2 11" xfId="41963"/>
    <cellStyle name="Standard 5 8 2 2 2" xfId="2080"/>
    <cellStyle name="Standard 5 8 2 2 2 2" xfId="3221"/>
    <cellStyle name="Standard 5 8 2 2 2 2 2" xfId="6582"/>
    <cellStyle name="Standard 5 8 2 2 2 2 2 2" xfId="20033"/>
    <cellStyle name="Standard 5 8 2 2 2 2 2 3" xfId="33517"/>
    <cellStyle name="Standard 5 8 2 2 2 2 2 4" xfId="47008"/>
    <cellStyle name="Standard 5 8 2 2 2 2 3" xfId="9938"/>
    <cellStyle name="Standard 5 8 2 2 2 2 3 2" xfId="23389"/>
    <cellStyle name="Standard 5 8 2 2 2 2 3 3" xfId="36873"/>
    <cellStyle name="Standard 5 8 2 2 2 2 3 4" xfId="50364"/>
    <cellStyle name="Standard 5 8 2 2 2 2 4" xfId="13294"/>
    <cellStyle name="Standard 5 8 2 2 2 2 4 2" xfId="26745"/>
    <cellStyle name="Standard 5 8 2 2 2 2 4 3" xfId="40229"/>
    <cellStyle name="Standard 5 8 2 2 2 2 4 4" xfId="53720"/>
    <cellStyle name="Standard 5 8 2 2 2 2 5" xfId="16676"/>
    <cellStyle name="Standard 5 8 2 2 2 2 6" xfId="30160"/>
    <cellStyle name="Standard 5 8 2 2 2 2 7" xfId="43651"/>
    <cellStyle name="Standard 5 8 2 2 2 3" xfId="5455"/>
    <cellStyle name="Standard 5 8 2 2 2 3 2" xfId="18906"/>
    <cellStyle name="Standard 5 8 2 2 2 3 3" xfId="32390"/>
    <cellStyle name="Standard 5 8 2 2 2 3 4" xfId="45881"/>
    <cellStyle name="Standard 5 8 2 2 2 4" xfId="8811"/>
    <cellStyle name="Standard 5 8 2 2 2 4 2" xfId="22262"/>
    <cellStyle name="Standard 5 8 2 2 2 4 3" xfId="35746"/>
    <cellStyle name="Standard 5 8 2 2 2 4 4" xfId="49237"/>
    <cellStyle name="Standard 5 8 2 2 2 5" xfId="12167"/>
    <cellStyle name="Standard 5 8 2 2 2 5 2" xfId="25618"/>
    <cellStyle name="Standard 5 8 2 2 2 5 3" xfId="39102"/>
    <cellStyle name="Standard 5 8 2 2 2 5 4" xfId="52593"/>
    <cellStyle name="Standard 5 8 2 2 2 6" xfId="15549"/>
    <cellStyle name="Standard 5 8 2 2 2 7" xfId="29033"/>
    <cellStyle name="Standard 5 8 2 2 2 8" xfId="42524"/>
    <cellStyle name="Standard 5 8 2 2 3" xfId="2661"/>
    <cellStyle name="Standard 5 8 2 2 3 2" xfId="6022"/>
    <cellStyle name="Standard 5 8 2 2 3 2 2" xfId="19473"/>
    <cellStyle name="Standard 5 8 2 2 3 2 3" xfId="32957"/>
    <cellStyle name="Standard 5 8 2 2 3 2 4" xfId="46448"/>
    <cellStyle name="Standard 5 8 2 2 3 3" xfId="9378"/>
    <cellStyle name="Standard 5 8 2 2 3 3 2" xfId="22829"/>
    <cellStyle name="Standard 5 8 2 2 3 3 3" xfId="36313"/>
    <cellStyle name="Standard 5 8 2 2 3 3 4" xfId="49804"/>
    <cellStyle name="Standard 5 8 2 2 3 4" xfId="12734"/>
    <cellStyle name="Standard 5 8 2 2 3 4 2" xfId="26185"/>
    <cellStyle name="Standard 5 8 2 2 3 4 3" xfId="39669"/>
    <cellStyle name="Standard 5 8 2 2 3 4 4" xfId="53160"/>
    <cellStyle name="Standard 5 8 2 2 3 5" xfId="16116"/>
    <cellStyle name="Standard 5 8 2 2 3 6" xfId="29600"/>
    <cellStyle name="Standard 5 8 2 2 3 7" xfId="43091"/>
    <cellStyle name="Standard 5 8 2 2 4" xfId="3766"/>
    <cellStyle name="Standard 5 8 2 2 4 2" xfId="7127"/>
    <cellStyle name="Standard 5 8 2 2 4 2 2" xfId="20578"/>
    <cellStyle name="Standard 5 8 2 2 4 2 3" xfId="34062"/>
    <cellStyle name="Standard 5 8 2 2 4 2 4" xfId="47553"/>
    <cellStyle name="Standard 5 8 2 2 4 3" xfId="10483"/>
    <cellStyle name="Standard 5 8 2 2 4 3 2" xfId="23934"/>
    <cellStyle name="Standard 5 8 2 2 4 3 3" xfId="37418"/>
    <cellStyle name="Standard 5 8 2 2 4 3 4" xfId="50909"/>
    <cellStyle name="Standard 5 8 2 2 4 4" xfId="13839"/>
    <cellStyle name="Standard 5 8 2 2 4 4 2" xfId="27290"/>
    <cellStyle name="Standard 5 8 2 2 4 4 3" xfId="40774"/>
    <cellStyle name="Standard 5 8 2 2 4 4 4" xfId="54265"/>
    <cellStyle name="Standard 5 8 2 2 4 5" xfId="17221"/>
    <cellStyle name="Standard 5 8 2 2 4 6" xfId="30705"/>
    <cellStyle name="Standard 5 8 2 2 4 7" xfId="44196"/>
    <cellStyle name="Standard 5 8 2 2 5" xfId="4346"/>
    <cellStyle name="Standard 5 8 2 2 5 2" xfId="7703"/>
    <cellStyle name="Standard 5 8 2 2 5 2 2" xfId="21154"/>
    <cellStyle name="Standard 5 8 2 2 5 2 3" xfId="34638"/>
    <cellStyle name="Standard 5 8 2 2 5 2 4" xfId="48129"/>
    <cellStyle name="Standard 5 8 2 2 5 3" xfId="11059"/>
    <cellStyle name="Standard 5 8 2 2 5 3 2" xfId="24510"/>
    <cellStyle name="Standard 5 8 2 2 5 3 3" xfId="37994"/>
    <cellStyle name="Standard 5 8 2 2 5 3 4" xfId="51485"/>
    <cellStyle name="Standard 5 8 2 2 5 4" xfId="14415"/>
    <cellStyle name="Standard 5 8 2 2 5 4 2" xfId="27866"/>
    <cellStyle name="Standard 5 8 2 2 5 4 3" xfId="41350"/>
    <cellStyle name="Standard 5 8 2 2 5 4 4" xfId="54841"/>
    <cellStyle name="Standard 5 8 2 2 5 5" xfId="17797"/>
    <cellStyle name="Standard 5 8 2 2 5 6" xfId="31281"/>
    <cellStyle name="Standard 5 8 2 2 5 7" xfId="44772"/>
    <cellStyle name="Standard 5 8 2 2 6" xfId="4896"/>
    <cellStyle name="Standard 5 8 2 2 6 2" xfId="18347"/>
    <cellStyle name="Standard 5 8 2 2 6 3" xfId="31831"/>
    <cellStyle name="Standard 5 8 2 2 6 4" xfId="45322"/>
    <cellStyle name="Standard 5 8 2 2 7" xfId="8252"/>
    <cellStyle name="Standard 5 8 2 2 7 2" xfId="21703"/>
    <cellStyle name="Standard 5 8 2 2 7 3" xfId="35187"/>
    <cellStyle name="Standard 5 8 2 2 7 4" xfId="48678"/>
    <cellStyle name="Standard 5 8 2 2 8" xfId="11608"/>
    <cellStyle name="Standard 5 8 2 2 8 2" xfId="25059"/>
    <cellStyle name="Standard 5 8 2 2 8 3" xfId="38543"/>
    <cellStyle name="Standard 5 8 2 2 8 4" xfId="52034"/>
    <cellStyle name="Standard 5 8 2 2 9" xfId="14989"/>
    <cellStyle name="Standard 5 8 2 3" xfId="1831"/>
    <cellStyle name="Standard 5 8 2 3 2" xfId="2971"/>
    <cellStyle name="Standard 5 8 2 3 2 2" xfId="6332"/>
    <cellStyle name="Standard 5 8 2 3 2 2 2" xfId="19783"/>
    <cellStyle name="Standard 5 8 2 3 2 2 3" xfId="33267"/>
    <cellStyle name="Standard 5 8 2 3 2 2 4" xfId="46758"/>
    <cellStyle name="Standard 5 8 2 3 2 3" xfId="9688"/>
    <cellStyle name="Standard 5 8 2 3 2 3 2" xfId="23139"/>
    <cellStyle name="Standard 5 8 2 3 2 3 3" xfId="36623"/>
    <cellStyle name="Standard 5 8 2 3 2 3 4" xfId="50114"/>
    <cellStyle name="Standard 5 8 2 3 2 4" xfId="13044"/>
    <cellStyle name="Standard 5 8 2 3 2 4 2" xfId="26495"/>
    <cellStyle name="Standard 5 8 2 3 2 4 3" xfId="39979"/>
    <cellStyle name="Standard 5 8 2 3 2 4 4" xfId="53470"/>
    <cellStyle name="Standard 5 8 2 3 2 5" xfId="16426"/>
    <cellStyle name="Standard 5 8 2 3 2 6" xfId="29910"/>
    <cellStyle name="Standard 5 8 2 3 2 7" xfId="43401"/>
    <cellStyle name="Standard 5 8 2 3 3" xfId="5205"/>
    <cellStyle name="Standard 5 8 2 3 3 2" xfId="18656"/>
    <cellStyle name="Standard 5 8 2 3 3 3" xfId="32140"/>
    <cellStyle name="Standard 5 8 2 3 3 4" xfId="45631"/>
    <cellStyle name="Standard 5 8 2 3 4" xfId="8561"/>
    <cellStyle name="Standard 5 8 2 3 4 2" xfId="22012"/>
    <cellStyle name="Standard 5 8 2 3 4 3" xfId="35496"/>
    <cellStyle name="Standard 5 8 2 3 4 4" xfId="48987"/>
    <cellStyle name="Standard 5 8 2 3 5" xfId="11917"/>
    <cellStyle name="Standard 5 8 2 3 5 2" xfId="25368"/>
    <cellStyle name="Standard 5 8 2 3 5 3" xfId="38852"/>
    <cellStyle name="Standard 5 8 2 3 5 4" xfId="52343"/>
    <cellStyle name="Standard 5 8 2 3 6" xfId="15299"/>
    <cellStyle name="Standard 5 8 2 3 7" xfId="28783"/>
    <cellStyle name="Standard 5 8 2 3 8" xfId="42274"/>
    <cellStyle name="Standard 5 8 2 4" xfId="2410"/>
    <cellStyle name="Standard 5 8 2 4 2" xfId="5772"/>
    <cellStyle name="Standard 5 8 2 4 2 2" xfId="19223"/>
    <cellStyle name="Standard 5 8 2 4 2 3" xfId="32707"/>
    <cellStyle name="Standard 5 8 2 4 2 4" xfId="46198"/>
    <cellStyle name="Standard 5 8 2 4 3" xfId="9128"/>
    <cellStyle name="Standard 5 8 2 4 3 2" xfId="22579"/>
    <cellStyle name="Standard 5 8 2 4 3 3" xfId="36063"/>
    <cellStyle name="Standard 5 8 2 4 3 4" xfId="49554"/>
    <cellStyle name="Standard 5 8 2 4 4" xfId="12484"/>
    <cellStyle name="Standard 5 8 2 4 4 2" xfId="25935"/>
    <cellStyle name="Standard 5 8 2 4 4 3" xfId="39419"/>
    <cellStyle name="Standard 5 8 2 4 4 4" xfId="52910"/>
    <cellStyle name="Standard 5 8 2 4 5" xfId="15866"/>
    <cellStyle name="Standard 5 8 2 4 6" xfId="29350"/>
    <cellStyle name="Standard 5 8 2 4 7" xfId="42841"/>
    <cellStyle name="Standard 5 8 2 5" xfId="3516"/>
    <cellStyle name="Standard 5 8 2 5 2" xfId="6877"/>
    <cellStyle name="Standard 5 8 2 5 2 2" xfId="20328"/>
    <cellStyle name="Standard 5 8 2 5 2 3" xfId="33812"/>
    <cellStyle name="Standard 5 8 2 5 2 4" xfId="47303"/>
    <cellStyle name="Standard 5 8 2 5 3" xfId="10233"/>
    <cellStyle name="Standard 5 8 2 5 3 2" xfId="23684"/>
    <cellStyle name="Standard 5 8 2 5 3 3" xfId="37168"/>
    <cellStyle name="Standard 5 8 2 5 3 4" xfId="50659"/>
    <cellStyle name="Standard 5 8 2 5 4" xfId="13589"/>
    <cellStyle name="Standard 5 8 2 5 4 2" xfId="27040"/>
    <cellStyle name="Standard 5 8 2 5 4 3" xfId="40524"/>
    <cellStyle name="Standard 5 8 2 5 4 4" xfId="54015"/>
    <cellStyle name="Standard 5 8 2 5 5" xfId="16971"/>
    <cellStyle name="Standard 5 8 2 5 6" xfId="30455"/>
    <cellStyle name="Standard 5 8 2 5 7" xfId="43946"/>
    <cellStyle name="Standard 5 8 2 6" xfId="4096"/>
    <cellStyle name="Standard 5 8 2 6 2" xfId="7453"/>
    <cellStyle name="Standard 5 8 2 6 2 2" xfId="20904"/>
    <cellStyle name="Standard 5 8 2 6 2 3" xfId="34388"/>
    <cellStyle name="Standard 5 8 2 6 2 4" xfId="47879"/>
    <cellStyle name="Standard 5 8 2 6 3" xfId="10809"/>
    <cellStyle name="Standard 5 8 2 6 3 2" xfId="24260"/>
    <cellStyle name="Standard 5 8 2 6 3 3" xfId="37744"/>
    <cellStyle name="Standard 5 8 2 6 3 4" xfId="51235"/>
    <cellStyle name="Standard 5 8 2 6 4" xfId="14165"/>
    <cellStyle name="Standard 5 8 2 6 4 2" xfId="27616"/>
    <cellStyle name="Standard 5 8 2 6 4 3" xfId="41100"/>
    <cellStyle name="Standard 5 8 2 6 4 4" xfId="54591"/>
    <cellStyle name="Standard 5 8 2 6 5" xfId="17547"/>
    <cellStyle name="Standard 5 8 2 6 6" xfId="31031"/>
    <cellStyle name="Standard 5 8 2 6 7" xfId="44522"/>
    <cellStyle name="Standard 5 8 2 7" xfId="4646"/>
    <cellStyle name="Standard 5 8 2 7 2" xfId="18097"/>
    <cellStyle name="Standard 5 8 2 7 3" xfId="31581"/>
    <cellStyle name="Standard 5 8 2 7 4" xfId="45072"/>
    <cellStyle name="Standard 5 8 2 8" xfId="8002"/>
    <cellStyle name="Standard 5 8 2 8 2" xfId="21453"/>
    <cellStyle name="Standard 5 8 2 8 3" xfId="34937"/>
    <cellStyle name="Standard 5 8 2 8 4" xfId="48428"/>
    <cellStyle name="Standard 5 8 2 9" xfId="11358"/>
    <cellStyle name="Standard 5 8 2 9 2" xfId="24809"/>
    <cellStyle name="Standard 5 8 2 9 3" xfId="38293"/>
    <cellStyle name="Standard 5 8 2 9 4" xfId="51784"/>
    <cellStyle name="Standard 5 8 3" xfId="1406"/>
    <cellStyle name="Standard 5 8 3 10" xfId="28371"/>
    <cellStyle name="Standard 5 8 3 11" xfId="41862"/>
    <cellStyle name="Standard 5 8 3 2" xfId="1980"/>
    <cellStyle name="Standard 5 8 3 2 2" xfId="3120"/>
    <cellStyle name="Standard 5 8 3 2 2 2" xfId="6481"/>
    <cellStyle name="Standard 5 8 3 2 2 2 2" xfId="19932"/>
    <cellStyle name="Standard 5 8 3 2 2 2 3" xfId="33416"/>
    <cellStyle name="Standard 5 8 3 2 2 2 4" xfId="46907"/>
    <cellStyle name="Standard 5 8 3 2 2 3" xfId="9837"/>
    <cellStyle name="Standard 5 8 3 2 2 3 2" xfId="23288"/>
    <cellStyle name="Standard 5 8 3 2 2 3 3" xfId="36772"/>
    <cellStyle name="Standard 5 8 3 2 2 3 4" xfId="50263"/>
    <cellStyle name="Standard 5 8 3 2 2 4" xfId="13193"/>
    <cellStyle name="Standard 5 8 3 2 2 4 2" xfId="26644"/>
    <cellStyle name="Standard 5 8 3 2 2 4 3" xfId="40128"/>
    <cellStyle name="Standard 5 8 3 2 2 4 4" xfId="53619"/>
    <cellStyle name="Standard 5 8 3 2 2 5" xfId="16575"/>
    <cellStyle name="Standard 5 8 3 2 2 6" xfId="30059"/>
    <cellStyle name="Standard 5 8 3 2 2 7" xfId="43550"/>
    <cellStyle name="Standard 5 8 3 2 3" xfId="5354"/>
    <cellStyle name="Standard 5 8 3 2 3 2" xfId="18805"/>
    <cellStyle name="Standard 5 8 3 2 3 3" xfId="32289"/>
    <cellStyle name="Standard 5 8 3 2 3 4" xfId="45780"/>
    <cellStyle name="Standard 5 8 3 2 4" xfId="8710"/>
    <cellStyle name="Standard 5 8 3 2 4 2" xfId="22161"/>
    <cellStyle name="Standard 5 8 3 2 4 3" xfId="35645"/>
    <cellStyle name="Standard 5 8 3 2 4 4" xfId="49136"/>
    <cellStyle name="Standard 5 8 3 2 5" xfId="12066"/>
    <cellStyle name="Standard 5 8 3 2 5 2" xfId="25517"/>
    <cellStyle name="Standard 5 8 3 2 5 3" xfId="39001"/>
    <cellStyle name="Standard 5 8 3 2 5 4" xfId="52492"/>
    <cellStyle name="Standard 5 8 3 2 6" xfId="15448"/>
    <cellStyle name="Standard 5 8 3 2 7" xfId="28932"/>
    <cellStyle name="Standard 5 8 3 2 8" xfId="42423"/>
    <cellStyle name="Standard 5 8 3 3" xfId="2560"/>
    <cellStyle name="Standard 5 8 3 3 2" xfId="5921"/>
    <cellStyle name="Standard 5 8 3 3 2 2" xfId="19372"/>
    <cellStyle name="Standard 5 8 3 3 2 3" xfId="32856"/>
    <cellStyle name="Standard 5 8 3 3 2 4" xfId="46347"/>
    <cellStyle name="Standard 5 8 3 3 3" xfId="9277"/>
    <cellStyle name="Standard 5 8 3 3 3 2" xfId="22728"/>
    <cellStyle name="Standard 5 8 3 3 3 3" xfId="36212"/>
    <cellStyle name="Standard 5 8 3 3 3 4" xfId="49703"/>
    <cellStyle name="Standard 5 8 3 3 4" xfId="12633"/>
    <cellStyle name="Standard 5 8 3 3 4 2" xfId="26084"/>
    <cellStyle name="Standard 5 8 3 3 4 3" xfId="39568"/>
    <cellStyle name="Standard 5 8 3 3 4 4" xfId="53059"/>
    <cellStyle name="Standard 5 8 3 3 5" xfId="16015"/>
    <cellStyle name="Standard 5 8 3 3 6" xfId="29499"/>
    <cellStyle name="Standard 5 8 3 3 7" xfId="42990"/>
    <cellStyle name="Standard 5 8 3 4" xfId="3665"/>
    <cellStyle name="Standard 5 8 3 4 2" xfId="7026"/>
    <cellStyle name="Standard 5 8 3 4 2 2" xfId="20477"/>
    <cellStyle name="Standard 5 8 3 4 2 3" xfId="33961"/>
    <cellStyle name="Standard 5 8 3 4 2 4" xfId="47452"/>
    <cellStyle name="Standard 5 8 3 4 3" xfId="10382"/>
    <cellStyle name="Standard 5 8 3 4 3 2" xfId="23833"/>
    <cellStyle name="Standard 5 8 3 4 3 3" xfId="37317"/>
    <cellStyle name="Standard 5 8 3 4 3 4" xfId="50808"/>
    <cellStyle name="Standard 5 8 3 4 4" xfId="13738"/>
    <cellStyle name="Standard 5 8 3 4 4 2" xfId="27189"/>
    <cellStyle name="Standard 5 8 3 4 4 3" xfId="40673"/>
    <cellStyle name="Standard 5 8 3 4 4 4" xfId="54164"/>
    <cellStyle name="Standard 5 8 3 4 5" xfId="17120"/>
    <cellStyle name="Standard 5 8 3 4 6" xfId="30604"/>
    <cellStyle name="Standard 5 8 3 4 7" xfId="44095"/>
    <cellStyle name="Standard 5 8 3 5" xfId="4245"/>
    <cellStyle name="Standard 5 8 3 5 2" xfId="7602"/>
    <cellStyle name="Standard 5 8 3 5 2 2" xfId="21053"/>
    <cellStyle name="Standard 5 8 3 5 2 3" xfId="34537"/>
    <cellStyle name="Standard 5 8 3 5 2 4" xfId="48028"/>
    <cellStyle name="Standard 5 8 3 5 3" xfId="10958"/>
    <cellStyle name="Standard 5 8 3 5 3 2" xfId="24409"/>
    <cellStyle name="Standard 5 8 3 5 3 3" xfId="37893"/>
    <cellStyle name="Standard 5 8 3 5 3 4" xfId="51384"/>
    <cellStyle name="Standard 5 8 3 5 4" xfId="14314"/>
    <cellStyle name="Standard 5 8 3 5 4 2" xfId="27765"/>
    <cellStyle name="Standard 5 8 3 5 4 3" xfId="41249"/>
    <cellStyle name="Standard 5 8 3 5 4 4" xfId="54740"/>
    <cellStyle name="Standard 5 8 3 5 5" xfId="17696"/>
    <cellStyle name="Standard 5 8 3 5 6" xfId="31180"/>
    <cellStyle name="Standard 5 8 3 5 7" xfId="44671"/>
    <cellStyle name="Standard 5 8 3 6" xfId="4795"/>
    <cellStyle name="Standard 5 8 3 6 2" xfId="18246"/>
    <cellStyle name="Standard 5 8 3 6 3" xfId="31730"/>
    <cellStyle name="Standard 5 8 3 6 4" xfId="45221"/>
    <cellStyle name="Standard 5 8 3 7" xfId="8151"/>
    <cellStyle name="Standard 5 8 3 7 2" xfId="21602"/>
    <cellStyle name="Standard 5 8 3 7 3" xfId="35086"/>
    <cellStyle name="Standard 5 8 3 7 4" xfId="48577"/>
    <cellStyle name="Standard 5 8 3 8" xfId="11507"/>
    <cellStyle name="Standard 5 8 3 8 2" xfId="24958"/>
    <cellStyle name="Standard 5 8 3 8 3" xfId="38442"/>
    <cellStyle name="Standard 5 8 3 8 4" xfId="51933"/>
    <cellStyle name="Standard 5 8 3 9" xfId="14888"/>
    <cellStyle name="Standard 5 8 4" xfId="1731"/>
    <cellStyle name="Standard 5 8 4 2" xfId="2870"/>
    <cellStyle name="Standard 5 8 4 2 2" xfId="6231"/>
    <cellStyle name="Standard 5 8 4 2 2 2" xfId="19682"/>
    <cellStyle name="Standard 5 8 4 2 2 3" xfId="33166"/>
    <cellStyle name="Standard 5 8 4 2 2 4" xfId="46657"/>
    <cellStyle name="Standard 5 8 4 2 3" xfId="9587"/>
    <cellStyle name="Standard 5 8 4 2 3 2" xfId="23038"/>
    <cellStyle name="Standard 5 8 4 2 3 3" xfId="36522"/>
    <cellStyle name="Standard 5 8 4 2 3 4" xfId="50013"/>
    <cellStyle name="Standard 5 8 4 2 4" xfId="12943"/>
    <cellStyle name="Standard 5 8 4 2 4 2" xfId="26394"/>
    <cellStyle name="Standard 5 8 4 2 4 3" xfId="39878"/>
    <cellStyle name="Standard 5 8 4 2 4 4" xfId="53369"/>
    <cellStyle name="Standard 5 8 4 2 5" xfId="16325"/>
    <cellStyle name="Standard 5 8 4 2 6" xfId="29809"/>
    <cellStyle name="Standard 5 8 4 2 7" xfId="43300"/>
    <cellStyle name="Standard 5 8 4 3" xfId="5104"/>
    <cellStyle name="Standard 5 8 4 3 2" xfId="18555"/>
    <cellStyle name="Standard 5 8 4 3 3" xfId="32039"/>
    <cellStyle name="Standard 5 8 4 3 4" xfId="45530"/>
    <cellStyle name="Standard 5 8 4 4" xfId="8460"/>
    <cellStyle name="Standard 5 8 4 4 2" xfId="21911"/>
    <cellStyle name="Standard 5 8 4 4 3" xfId="35395"/>
    <cellStyle name="Standard 5 8 4 4 4" xfId="48886"/>
    <cellStyle name="Standard 5 8 4 5" xfId="11816"/>
    <cellStyle name="Standard 5 8 4 5 2" xfId="25267"/>
    <cellStyle name="Standard 5 8 4 5 3" xfId="38751"/>
    <cellStyle name="Standard 5 8 4 5 4" xfId="52242"/>
    <cellStyle name="Standard 5 8 4 6" xfId="15198"/>
    <cellStyle name="Standard 5 8 4 7" xfId="28682"/>
    <cellStyle name="Standard 5 8 4 8" xfId="42173"/>
    <cellStyle name="Standard 5 8 5" xfId="2308"/>
    <cellStyle name="Standard 5 8 5 2" xfId="5670"/>
    <cellStyle name="Standard 5 8 5 2 2" xfId="19121"/>
    <cellStyle name="Standard 5 8 5 2 3" xfId="32605"/>
    <cellStyle name="Standard 5 8 5 2 4" xfId="46096"/>
    <cellStyle name="Standard 5 8 5 3" xfId="9026"/>
    <cellStyle name="Standard 5 8 5 3 2" xfId="22477"/>
    <cellStyle name="Standard 5 8 5 3 3" xfId="35961"/>
    <cellStyle name="Standard 5 8 5 3 4" xfId="49452"/>
    <cellStyle name="Standard 5 8 5 4" xfId="12382"/>
    <cellStyle name="Standard 5 8 5 4 2" xfId="25833"/>
    <cellStyle name="Standard 5 8 5 4 3" xfId="39317"/>
    <cellStyle name="Standard 5 8 5 4 4" xfId="52808"/>
    <cellStyle name="Standard 5 8 5 5" xfId="15764"/>
    <cellStyle name="Standard 5 8 5 6" xfId="29248"/>
    <cellStyle name="Standard 5 8 5 7" xfId="42739"/>
    <cellStyle name="Standard 5 8 6" xfId="3414"/>
    <cellStyle name="Standard 5 8 6 2" xfId="6775"/>
    <cellStyle name="Standard 5 8 6 2 2" xfId="20226"/>
    <cellStyle name="Standard 5 8 6 2 3" xfId="33710"/>
    <cellStyle name="Standard 5 8 6 2 4" xfId="47201"/>
    <cellStyle name="Standard 5 8 6 3" xfId="10131"/>
    <cellStyle name="Standard 5 8 6 3 2" xfId="23582"/>
    <cellStyle name="Standard 5 8 6 3 3" xfId="37066"/>
    <cellStyle name="Standard 5 8 6 3 4" xfId="50557"/>
    <cellStyle name="Standard 5 8 6 4" xfId="13487"/>
    <cellStyle name="Standard 5 8 6 4 2" xfId="26938"/>
    <cellStyle name="Standard 5 8 6 4 3" xfId="40422"/>
    <cellStyle name="Standard 5 8 6 4 4" xfId="53913"/>
    <cellStyle name="Standard 5 8 6 5" xfId="16869"/>
    <cellStyle name="Standard 5 8 6 6" xfId="30353"/>
    <cellStyle name="Standard 5 8 6 7" xfId="43844"/>
    <cellStyle name="Standard 5 8 7" xfId="3994"/>
    <cellStyle name="Standard 5 8 7 2" xfId="7351"/>
    <cellStyle name="Standard 5 8 7 2 2" xfId="20802"/>
    <cellStyle name="Standard 5 8 7 2 3" xfId="34286"/>
    <cellStyle name="Standard 5 8 7 2 4" xfId="47777"/>
    <cellStyle name="Standard 5 8 7 3" xfId="10707"/>
    <cellStyle name="Standard 5 8 7 3 2" xfId="24158"/>
    <cellStyle name="Standard 5 8 7 3 3" xfId="37642"/>
    <cellStyle name="Standard 5 8 7 3 4" xfId="51133"/>
    <cellStyle name="Standard 5 8 7 4" xfId="14063"/>
    <cellStyle name="Standard 5 8 7 4 2" xfId="27514"/>
    <cellStyle name="Standard 5 8 7 4 3" xfId="40998"/>
    <cellStyle name="Standard 5 8 7 4 4" xfId="54489"/>
    <cellStyle name="Standard 5 8 7 5" xfId="17445"/>
    <cellStyle name="Standard 5 8 7 6" xfId="30929"/>
    <cellStyle name="Standard 5 8 7 7" xfId="44420"/>
    <cellStyle name="Standard 5 8 8" xfId="4544"/>
    <cellStyle name="Standard 5 8 8 2" xfId="17995"/>
    <cellStyle name="Standard 5 8 8 3" xfId="31479"/>
    <cellStyle name="Standard 5 8 8 4" xfId="44970"/>
    <cellStyle name="Standard 5 8 9" xfId="7900"/>
    <cellStyle name="Standard 5 8 9 2" xfId="21351"/>
    <cellStyle name="Standard 5 8 9 3" xfId="34835"/>
    <cellStyle name="Standard 5 8 9 4" xfId="48326"/>
    <cellStyle name="Standard 5 9" xfId="1300"/>
    <cellStyle name="Standard 5 9 10" xfId="14773"/>
    <cellStyle name="Standard 5 9 11" xfId="28256"/>
    <cellStyle name="Standard 5 9 12" xfId="41747"/>
    <cellStyle name="Standard 5 9 2" xfId="1538"/>
    <cellStyle name="Standard 5 9 2 10" xfId="28506"/>
    <cellStyle name="Standard 5 9 2 11" xfId="41997"/>
    <cellStyle name="Standard 5 9 2 2" xfId="2114"/>
    <cellStyle name="Standard 5 9 2 2 2" xfId="3255"/>
    <cellStyle name="Standard 5 9 2 2 2 2" xfId="6616"/>
    <cellStyle name="Standard 5 9 2 2 2 2 2" xfId="20067"/>
    <cellStyle name="Standard 5 9 2 2 2 2 3" xfId="33551"/>
    <cellStyle name="Standard 5 9 2 2 2 2 4" xfId="47042"/>
    <cellStyle name="Standard 5 9 2 2 2 3" xfId="9972"/>
    <cellStyle name="Standard 5 9 2 2 2 3 2" xfId="23423"/>
    <cellStyle name="Standard 5 9 2 2 2 3 3" xfId="36907"/>
    <cellStyle name="Standard 5 9 2 2 2 3 4" xfId="50398"/>
    <cellStyle name="Standard 5 9 2 2 2 4" xfId="13328"/>
    <cellStyle name="Standard 5 9 2 2 2 4 2" xfId="26779"/>
    <cellStyle name="Standard 5 9 2 2 2 4 3" xfId="40263"/>
    <cellStyle name="Standard 5 9 2 2 2 4 4" xfId="53754"/>
    <cellStyle name="Standard 5 9 2 2 2 5" xfId="16710"/>
    <cellStyle name="Standard 5 9 2 2 2 6" xfId="30194"/>
    <cellStyle name="Standard 5 9 2 2 2 7" xfId="43685"/>
    <cellStyle name="Standard 5 9 2 2 3" xfId="5489"/>
    <cellStyle name="Standard 5 9 2 2 3 2" xfId="18940"/>
    <cellStyle name="Standard 5 9 2 2 3 3" xfId="32424"/>
    <cellStyle name="Standard 5 9 2 2 3 4" xfId="45915"/>
    <cellStyle name="Standard 5 9 2 2 4" xfId="8845"/>
    <cellStyle name="Standard 5 9 2 2 4 2" xfId="22296"/>
    <cellStyle name="Standard 5 9 2 2 4 3" xfId="35780"/>
    <cellStyle name="Standard 5 9 2 2 4 4" xfId="49271"/>
    <cellStyle name="Standard 5 9 2 2 5" xfId="12201"/>
    <cellStyle name="Standard 5 9 2 2 5 2" xfId="25652"/>
    <cellStyle name="Standard 5 9 2 2 5 3" xfId="39136"/>
    <cellStyle name="Standard 5 9 2 2 5 4" xfId="52627"/>
    <cellStyle name="Standard 5 9 2 2 6" xfId="15583"/>
    <cellStyle name="Standard 5 9 2 2 7" xfId="29067"/>
    <cellStyle name="Standard 5 9 2 2 8" xfId="42558"/>
    <cellStyle name="Standard 5 9 2 3" xfId="2695"/>
    <cellStyle name="Standard 5 9 2 3 2" xfId="6056"/>
    <cellStyle name="Standard 5 9 2 3 2 2" xfId="19507"/>
    <cellStyle name="Standard 5 9 2 3 2 3" xfId="32991"/>
    <cellStyle name="Standard 5 9 2 3 2 4" xfId="46482"/>
    <cellStyle name="Standard 5 9 2 3 3" xfId="9412"/>
    <cellStyle name="Standard 5 9 2 3 3 2" xfId="22863"/>
    <cellStyle name="Standard 5 9 2 3 3 3" xfId="36347"/>
    <cellStyle name="Standard 5 9 2 3 3 4" xfId="49838"/>
    <cellStyle name="Standard 5 9 2 3 4" xfId="12768"/>
    <cellStyle name="Standard 5 9 2 3 4 2" xfId="26219"/>
    <cellStyle name="Standard 5 9 2 3 4 3" xfId="39703"/>
    <cellStyle name="Standard 5 9 2 3 4 4" xfId="53194"/>
    <cellStyle name="Standard 5 9 2 3 5" xfId="16150"/>
    <cellStyle name="Standard 5 9 2 3 6" xfId="29634"/>
    <cellStyle name="Standard 5 9 2 3 7" xfId="43125"/>
    <cellStyle name="Standard 5 9 2 4" xfId="3800"/>
    <cellStyle name="Standard 5 9 2 4 2" xfId="7161"/>
    <cellStyle name="Standard 5 9 2 4 2 2" xfId="20612"/>
    <cellStyle name="Standard 5 9 2 4 2 3" xfId="34096"/>
    <cellStyle name="Standard 5 9 2 4 2 4" xfId="47587"/>
    <cellStyle name="Standard 5 9 2 4 3" xfId="10517"/>
    <cellStyle name="Standard 5 9 2 4 3 2" xfId="23968"/>
    <cellStyle name="Standard 5 9 2 4 3 3" xfId="37452"/>
    <cellStyle name="Standard 5 9 2 4 3 4" xfId="50943"/>
    <cellStyle name="Standard 5 9 2 4 4" xfId="13873"/>
    <cellStyle name="Standard 5 9 2 4 4 2" xfId="27324"/>
    <cellStyle name="Standard 5 9 2 4 4 3" xfId="40808"/>
    <cellStyle name="Standard 5 9 2 4 4 4" xfId="54299"/>
    <cellStyle name="Standard 5 9 2 4 5" xfId="17255"/>
    <cellStyle name="Standard 5 9 2 4 6" xfId="30739"/>
    <cellStyle name="Standard 5 9 2 4 7" xfId="44230"/>
    <cellStyle name="Standard 5 9 2 5" xfId="4380"/>
    <cellStyle name="Standard 5 9 2 5 2" xfId="7737"/>
    <cellStyle name="Standard 5 9 2 5 2 2" xfId="21188"/>
    <cellStyle name="Standard 5 9 2 5 2 3" xfId="34672"/>
    <cellStyle name="Standard 5 9 2 5 2 4" xfId="48163"/>
    <cellStyle name="Standard 5 9 2 5 3" xfId="11093"/>
    <cellStyle name="Standard 5 9 2 5 3 2" xfId="24544"/>
    <cellStyle name="Standard 5 9 2 5 3 3" xfId="38028"/>
    <cellStyle name="Standard 5 9 2 5 3 4" xfId="51519"/>
    <cellStyle name="Standard 5 9 2 5 4" xfId="14449"/>
    <cellStyle name="Standard 5 9 2 5 4 2" xfId="27900"/>
    <cellStyle name="Standard 5 9 2 5 4 3" xfId="41384"/>
    <cellStyle name="Standard 5 9 2 5 4 4" xfId="54875"/>
    <cellStyle name="Standard 5 9 2 5 5" xfId="17831"/>
    <cellStyle name="Standard 5 9 2 5 6" xfId="31315"/>
    <cellStyle name="Standard 5 9 2 5 7" xfId="44806"/>
    <cellStyle name="Standard 5 9 2 6" xfId="4930"/>
    <cellStyle name="Standard 5 9 2 6 2" xfId="18381"/>
    <cellStyle name="Standard 5 9 2 6 3" xfId="31865"/>
    <cellStyle name="Standard 5 9 2 6 4" xfId="45356"/>
    <cellStyle name="Standard 5 9 2 7" xfId="8286"/>
    <cellStyle name="Standard 5 9 2 7 2" xfId="21737"/>
    <cellStyle name="Standard 5 9 2 7 3" xfId="35221"/>
    <cellStyle name="Standard 5 9 2 7 4" xfId="48712"/>
    <cellStyle name="Standard 5 9 2 8" xfId="11642"/>
    <cellStyle name="Standard 5 9 2 8 2" xfId="25093"/>
    <cellStyle name="Standard 5 9 2 8 3" xfId="38577"/>
    <cellStyle name="Standard 5 9 2 8 4" xfId="52068"/>
    <cellStyle name="Standard 5 9 2 9" xfId="15023"/>
    <cellStyle name="Standard 5 9 3" xfId="1865"/>
    <cellStyle name="Standard 5 9 3 2" xfId="3005"/>
    <cellStyle name="Standard 5 9 3 2 2" xfId="6366"/>
    <cellStyle name="Standard 5 9 3 2 2 2" xfId="19817"/>
    <cellStyle name="Standard 5 9 3 2 2 3" xfId="33301"/>
    <cellStyle name="Standard 5 9 3 2 2 4" xfId="46792"/>
    <cellStyle name="Standard 5 9 3 2 3" xfId="9722"/>
    <cellStyle name="Standard 5 9 3 2 3 2" xfId="23173"/>
    <cellStyle name="Standard 5 9 3 2 3 3" xfId="36657"/>
    <cellStyle name="Standard 5 9 3 2 3 4" xfId="50148"/>
    <cellStyle name="Standard 5 9 3 2 4" xfId="13078"/>
    <cellStyle name="Standard 5 9 3 2 4 2" xfId="26529"/>
    <cellStyle name="Standard 5 9 3 2 4 3" xfId="40013"/>
    <cellStyle name="Standard 5 9 3 2 4 4" xfId="53504"/>
    <cellStyle name="Standard 5 9 3 2 5" xfId="16460"/>
    <cellStyle name="Standard 5 9 3 2 6" xfId="29944"/>
    <cellStyle name="Standard 5 9 3 2 7" xfId="43435"/>
    <cellStyle name="Standard 5 9 3 3" xfId="5239"/>
    <cellStyle name="Standard 5 9 3 3 2" xfId="18690"/>
    <cellStyle name="Standard 5 9 3 3 3" xfId="32174"/>
    <cellStyle name="Standard 5 9 3 3 4" xfId="45665"/>
    <cellStyle name="Standard 5 9 3 4" xfId="8595"/>
    <cellStyle name="Standard 5 9 3 4 2" xfId="22046"/>
    <cellStyle name="Standard 5 9 3 4 3" xfId="35530"/>
    <cellStyle name="Standard 5 9 3 4 4" xfId="49021"/>
    <cellStyle name="Standard 5 9 3 5" xfId="11951"/>
    <cellStyle name="Standard 5 9 3 5 2" xfId="25402"/>
    <cellStyle name="Standard 5 9 3 5 3" xfId="38886"/>
    <cellStyle name="Standard 5 9 3 5 4" xfId="52377"/>
    <cellStyle name="Standard 5 9 3 6" xfId="15333"/>
    <cellStyle name="Standard 5 9 3 7" xfId="28817"/>
    <cellStyle name="Standard 5 9 3 8" xfId="42308"/>
    <cellStyle name="Standard 5 9 4" xfId="2444"/>
    <cellStyle name="Standard 5 9 4 2" xfId="5806"/>
    <cellStyle name="Standard 5 9 4 2 2" xfId="19257"/>
    <cellStyle name="Standard 5 9 4 2 3" xfId="32741"/>
    <cellStyle name="Standard 5 9 4 2 4" xfId="46232"/>
    <cellStyle name="Standard 5 9 4 3" xfId="9162"/>
    <cellStyle name="Standard 5 9 4 3 2" xfId="22613"/>
    <cellStyle name="Standard 5 9 4 3 3" xfId="36097"/>
    <cellStyle name="Standard 5 9 4 3 4" xfId="49588"/>
    <cellStyle name="Standard 5 9 4 4" xfId="12518"/>
    <cellStyle name="Standard 5 9 4 4 2" xfId="25969"/>
    <cellStyle name="Standard 5 9 4 4 3" xfId="39453"/>
    <cellStyle name="Standard 5 9 4 4 4" xfId="52944"/>
    <cellStyle name="Standard 5 9 4 5" xfId="15900"/>
    <cellStyle name="Standard 5 9 4 6" xfId="29384"/>
    <cellStyle name="Standard 5 9 4 7" xfId="42875"/>
    <cellStyle name="Standard 5 9 5" xfId="3550"/>
    <cellStyle name="Standard 5 9 5 2" xfId="6911"/>
    <cellStyle name="Standard 5 9 5 2 2" xfId="20362"/>
    <cellStyle name="Standard 5 9 5 2 3" xfId="33846"/>
    <cellStyle name="Standard 5 9 5 2 4" xfId="47337"/>
    <cellStyle name="Standard 5 9 5 3" xfId="10267"/>
    <cellStyle name="Standard 5 9 5 3 2" xfId="23718"/>
    <cellStyle name="Standard 5 9 5 3 3" xfId="37202"/>
    <cellStyle name="Standard 5 9 5 3 4" xfId="50693"/>
    <cellStyle name="Standard 5 9 5 4" xfId="13623"/>
    <cellStyle name="Standard 5 9 5 4 2" xfId="27074"/>
    <cellStyle name="Standard 5 9 5 4 3" xfId="40558"/>
    <cellStyle name="Standard 5 9 5 4 4" xfId="54049"/>
    <cellStyle name="Standard 5 9 5 5" xfId="17005"/>
    <cellStyle name="Standard 5 9 5 6" xfId="30489"/>
    <cellStyle name="Standard 5 9 5 7" xfId="43980"/>
    <cellStyle name="Standard 5 9 6" xfId="4130"/>
    <cellStyle name="Standard 5 9 6 2" xfId="7487"/>
    <cellStyle name="Standard 5 9 6 2 2" xfId="20938"/>
    <cellStyle name="Standard 5 9 6 2 3" xfId="34422"/>
    <cellStyle name="Standard 5 9 6 2 4" xfId="47913"/>
    <cellStyle name="Standard 5 9 6 3" xfId="10843"/>
    <cellStyle name="Standard 5 9 6 3 2" xfId="24294"/>
    <cellStyle name="Standard 5 9 6 3 3" xfId="37778"/>
    <cellStyle name="Standard 5 9 6 3 4" xfId="51269"/>
    <cellStyle name="Standard 5 9 6 4" xfId="14199"/>
    <cellStyle name="Standard 5 9 6 4 2" xfId="27650"/>
    <cellStyle name="Standard 5 9 6 4 3" xfId="41134"/>
    <cellStyle name="Standard 5 9 6 4 4" xfId="54625"/>
    <cellStyle name="Standard 5 9 6 5" xfId="17581"/>
    <cellStyle name="Standard 5 9 6 6" xfId="31065"/>
    <cellStyle name="Standard 5 9 6 7" xfId="44556"/>
    <cellStyle name="Standard 5 9 7" xfId="4680"/>
    <cellStyle name="Standard 5 9 7 2" xfId="18131"/>
    <cellStyle name="Standard 5 9 7 3" xfId="31615"/>
    <cellStyle name="Standard 5 9 7 4" xfId="45106"/>
    <cellStyle name="Standard 5 9 8" xfId="8036"/>
    <cellStyle name="Standard 5 9 8 2" xfId="21487"/>
    <cellStyle name="Standard 5 9 8 3" xfId="34971"/>
    <cellStyle name="Standard 5 9 8 4" xfId="48462"/>
    <cellStyle name="Standard 5 9 9" xfId="11392"/>
    <cellStyle name="Standard 5 9 9 2" xfId="24843"/>
    <cellStyle name="Standard 5 9 9 3" xfId="38327"/>
    <cellStyle name="Standard 5 9 9 4" xfId="51818"/>
    <cellStyle name="Standard 6" xfId="83"/>
    <cellStyle name="Standard 6 10" xfId="2193"/>
    <cellStyle name="Standard 6 10 2" xfId="5568"/>
    <cellStyle name="Standard 6 10 2 2" xfId="19019"/>
    <cellStyle name="Standard 6 10 2 3" xfId="32503"/>
    <cellStyle name="Standard 6 10 2 4" xfId="45994"/>
    <cellStyle name="Standard 6 10 3" xfId="8924"/>
    <cellStyle name="Standard 6 10 3 2" xfId="22375"/>
    <cellStyle name="Standard 6 10 3 3" xfId="35859"/>
    <cellStyle name="Standard 6 10 3 4" xfId="49350"/>
    <cellStyle name="Standard 6 10 4" xfId="12280"/>
    <cellStyle name="Standard 6 10 4 2" xfId="25731"/>
    <cellStyle name="Standard 6 10 4 3" xfId="39215"/>
    <cellStyle name="Standard 6 10 4 4" xfId="52706"/>
    <cellStyle name="Standard 6 10 5" xfId="15662"/>
    <cellStyle name="Standard 6 10 6" xfId="29146"/>
    <cellStyle name="Standard 6 10 7" xfId="42637"/>
    <cellStyle name="Standard 6 11" xfId="3334"/>
    <cellStyle name="Standard 6 11 2" xfId="6695"/>
    <cellStyle name="Standard 6 11 2 2" xfId="20146"/>
    <cellStyle name="Standard 6 11 2 3" xfId="33630"/>
    <cellStyle name="Standard 6 11 2 4" xfId="47121"/>
    <cellStyle name="Standard 6 11 3" xfId="10051"/>
    <cellStyle name="Standard 6 11 3 2" xfId="23502"/>
    <cellStyle name="Standard 6 11 3 3" xfId="36986"/>
    <cellStyle name="Standard 6 11 3 4" xfId="50477"/>
    <cellStyle name="Standard 6 11 4" xfId="13407"/>
    <cellStyle name="Standard 6 11 4 2" xfId="26858"/>
    <cellStyle name="Standard 6 11 4 3" xfId="40342"/>
    <cellStyle name="Standard 6 11 4 4" xfId="53833"/>
    <cellStyle name="Standard 6 11 5" xfId="16789"/>
    <cellStyle name="Standard 6 11 6" xfId="30273"/>
    <cellStyle name="Standard 6 11 7" xfId="43764"/>
    <cellStyle name="Standard 6 12" xfId="3914"/>
    <cellStyle name="Standard 6 12 2" xfId="7271"/>
    <cellStyle name="Standard 6 12 2 2" xfId="20722"/>
    <cellStyle name="Standard 6 12 2 3" xfId="34206"/>
    <cellStyle name="Standard 6 12 2 4" xfId="47697"/>
    <cellStyle name="Standard 6 12 3" xfId="10627"/>
    <cellStyle name="Standard 6 12 3 2" xfId="24078"/>
    <cellStyle name="Standard 6 12 3 3" xfId="37562"/>
    <cellStyle name="Standard 6 12 3 4" xfId="51053"/>
    <cellStyle name="Standard 6 12 4" xfId="13983"/>
    <cellStyle name="Standard 6 12 4 2" xfId="27434"/>
    <cellStyle name="Standard 6 12 4 3" xfId="40918"/>
    <cellStyle name="Standard 6 12 4 4" xfId="54409"/>
    <cellStyle name="Standard 6 12 5" xfId="17365"/>
    <cellStyle name="Standard 6 12 6" xfId="30849"/>
    <cellStyle name="Standard 6 12 7" xfId="44340"/>
    <cellStyle name="Standard 6 13" xfId="1041"/>
    <cellStyle name="Standard 6 13 2" xfId="14547"/>
    <cellStyle name="Standard 6 13 3" xfId="28012"/>
    <cellStyle name="Standard 6 13 4" xfId="41479"/>
    <cellStyle name="Standard 6 14" xfId="4442"/>
    <cellStyle name="Standard 6 14 2" xfId="17893"/>
    <cellStyle name="Standard 6 14 3" xfId="31377"/>
    <cellStyle name="Standard 6 14 4" xfId="44868"/>
    <cellStyle name="Standard 6 15" xfId="7798"/>
    <cellStyle name="Standard 6 15 2" xfId="21249"/>
    <cellStyle name="Standard 6 15 3" xfId="34733"/>
    <cellStyle name="Standard 6 15 4" xfId="48224"/>
    <cellStyle name="Standard 6 16" xfId="11154"/>
    <cellStyle name="Standard 6 16 2" xfId="24605"/>
    <cellStyle name="Standard 6 16 3" xfId="38089"/>
    <cellStyle name="Standard 6 16 4" xfId="51580"/>
    <cellStyle name="Standard 6 17" xfId="14507"/>
    <cellStyle name="Standard 6 17 2" xfId="27958"/>
    <cellStyle name="Standard 6 17 3" xfId="41442"/>
    <cellStyle name="Standard 6 17 4" xfId="54933"/>
    <cellStyle name="Standard 6 18" xfId="1023"/>
    <cellStyle name="Standard 6 19" xfId="14530"/>
    <cellStyle name="Standard 6 2" xfId="183"/>
    <cellStyle name="Standard 6 2 2" xfId="389"/>
    <cellStyle name="Standard 6 2 2 2" xfId="551"/>
    <cellStyle name="Standard 6 2 3" xfId="545"/>
    <cellStyle name="Standard 6 2 4" xfId="459"/>
    <cellStyle name="Standard 6 20" xfId="27971"/>
    <cellStyle name="Standard 6 21" xfId="27975"/>
    <cellStyle name="Standard 6 22" xfId="27983"/>
    <cellStyle name="Standard 6 23" xfId="41450"/>
    <cellStyle name="Standard 6 24" xfId="1002"/>
    <cellStyle name="Standard 6 3" xfId="1113"/>
    <cellStyle name="Standard 6 4" xfId="1212"/>
    <cellStyle name="Standard 6 4 10" xfId="14675"/>
    <cellStyle name="Standard 6 4 11" xfId="28158"/>
    <cellStyle name="Standard 6 4 12" xfId="41649"/>
    <cellStyle name="Standard 6 4 2" xfId="1443"/>
    <cellStyle name="Standard 6 4 2 10" xfId="28408"/>
    <cellStyle name="Standard 6 4 2 11" xfId="41899"/>
    <cellStyle name="Standard 6 4 2 2" xfId="2017"/>
    <cellStyle name="Standard 6 4 2 2 2" xfId="3157"/>
    <cellStyle name="Standard 6 4 2 2 2 2" xfId="6518"/>
    <cellStyle name="Standard 6 4 2 2 2 2 2" xfId="19969"/>
    <cellStyle name="Standard 6 4 2 2 2 2 3" xfId="33453"/>
    <cellStyle name="Standard 6 4 2 2 2 2 4" xfId="46944"/>
    <cellStyle name="Standard 6 4 2 2 2 3" xfId="9874"/>
    <cellStyle name="Standard 6 4 2 2 2 3 2" xfId="23325"/>
    <cellStyle name="Standard 6 4 2 2 2 3 3" xfId="36809"/>
    <cellStyle name="Standard 6 4 2 2 2 3 4" xfId="50300"/>
    <cellStyle name="Standard 6 4 2 2 2 4" xfId="13230"/>
    <cellStyle name="Standard 6 4 2 2 2 4 2" xfId="26681"/>
    <cellStyle name="Standard 6 4 2 2 2 4 3" xfId="40165"/>
    <cellStyle name="Standard 6 4 2 2 2 4 4" xfId="53656"/>
    <cellStyle name="Standard 6 4 2 2 2 5" xfId="16612"/>
    <cellStyle name="Standard 6 4 2 2 2 6" xfId="30096"/>
    <cellStyle name="Standard 6 4 2 2 2 7" xfId="43587"/>
    <cellStyle name="Standard 6 4 2 2 3" xfId="5391"/>
    <cellStyle name="Standard 6 4 2 2 3 2" xfId="18842"/>
    <cellStyle name="Standard 6 4 2 2 3 3" xfId="32326"/>
    <cellStyle name="Standard 6 4 2 2 3 4" xfId="45817"/>
    <cellStyle name="Standard 6 4 2 2 4" xfId="8747"/>
    <cellStyle name="Standard 6 4 2 2 4 2" xfId="22198"/>
    <cellStyle name="Standard 6 4 2 2 4 3" xfId="35682"/>
    <cellStyle name="Standard 6 4 2 2 4 4" xfId="49173"/>
    <cellStyle name="Standard 6 4 2 2 5" xfId="12103"/>
    <cellStyle name="Standard 6 4 2 2 5 2" xfId="25554"/>
    <cellStyle name="Standard 6 4 2 2 5 3" xfId="39038"/>
    <cellStyle name="Standard 6 4 2 2 5 4" xfId="52529"/>
    <cellStyle name="Standard 6 4 2 2 6" xfId="15485"/>
    <cellStyle name="Standard 6 4 2 2 7" xfId="28969"/>
    <cellStyle name="Standard 6 4 2 2 8" xfId="42460"/>
    <cellStyle name="Standard 6 4 2 3" xfId="2597"/>
    <cellStyle name="Standard 6 4 2 3 2" xfId="5958"/>
    <cellStyle name="Standard 6 4 2 3 2 2" xfId="19409"/>
    <cellStyle name="Standard 6 4 2 3 2 3" xfId="32893"/>
    <cellStyle name="Standard 6 4 2 3 2 4" xfId="46384"/>
    <cellStyle name="Standard 6 4 2 3 3" xfId="9314"/>
    <cellStyle name="Standard 6 4 2 3 3 2" xfId="22765"/>
    <cellStyle name="Standard 6 4 2 3 3 3" xfId="36249"/>
    <cellStyle name="Standard 6 4 2 3 3 4" xfId="49740"/>
    <cellStyle name="Standard 6 4 2 3 4" xfId="12670"/>
    <cellStyle name="Standard 6 4 2 3 4 2" xfId="26121"/>
    <cellStyle name="Standard 6 4 2 3 4 3" xfId="39605"/>
    <cellStyle name="Standard 6 4 2 3 4 4" xfId="53096"/>
    <cellStyle name="Standard 6 4 2 3 5" xfId="16052"/>
    <cellStyle name="Standard 6 4 2 3 6" xfId="29536"/>
    <cellStyle name="Standard 6 4 2 3 7" xfId="43027"/>
    <cellStyle name="Standard 6 4 2 4" xfId="3702"/>
    <cellStyle name="Standard 6 4 2 4 2" xfId="7063"/>
    <cellStyle name="Standard 6 4 2 4 2 2" xfId="20514"/>
    <cellStyle name="Standard 6 4 2 4 2 3" xfId="33998"/>
    <cellStyle name="Standard 6 4 2 4 2 4" xfId="47489"/>
    <cellStyle name="Standard 6 4 2 4 3" xfId="10419"/>
    <cellStyle name="Standard 6 4 2 4 3 2" xfId="23870"/>
    <cellStyle name="Standard 6 4 2 4 3 3" xfId="37354"/>
    <cellStyle name="Standard 6 4 2 4 3 4" xfId="50845"/>
    <cellStyle name="Standard 6 4 2 4 4" xfId="13775"/>
    <cellStyle name="Standard 6 4 2 4 4 2" xfId="27226"/>
    <cellStyle name="Standard 6 4 2 4 4 3" xfId="40710"/>
    <cellStyle name="Standard 6 4 2 4 4 4" xfId="54201"/>
    <cellStyle name="Standard 6 4 2 4 5" xfId="17157"/>
    <cellStyle name="Standard 6 4 2 4 6" xfId="30641"/>
    <cellStyle name="Standard 6 4 2 4 7" xfId="44132"/>
    <cellStyle name="Standard 6 4 2 5" xfId="4282"/>
    <cellStyle name="Standard 6 4 2 5 2" xfId="7639"/>
    <cellStyle name="Standard 6 4 2 5 2 2" xfId="21090"/>
    <cellStyle name="Standard 6 4 2 5 2 3" xfId="34574"/>
    <cellStyle name="Standard 6 4 2 5 2 4" xfId="48065"/>
    <cellStyle name="Standard 6 4 2 5 3" xfId="10995"/>
    <cellStyle name="Standard 6 4 2 5 3 2" xfId="24446"/>
    <cellStyle name="Standard 6 4 2 5 3 3" xfId="37930"/>
    <cellStyle name="Standard 6 4 2 5 3 4" xfId="51421"/>
    <cellStyle name="Standard 6 4 2 5 4" xfId="14351"/>
    <cellStyle name="Standard 6 4 2 5 4 2" xfId="27802"/>
    <cellStyle name="Standard 6 4 2 5 4 3" xfId="41286"/>
    <cellStyle name="Standard 6 4 2 5 4 4" xfId="54777"/>
    <cellStyle name="Standard 6 4 2 5 5" xfId="17733"/>
    <cellStyle name="Standard 6 4 2 5 6" xfId="31217"/>
    <cellStyle name="Standard 6 4 2 5 7" xfId="44708"/>
    <cellStyle name="Standard 6 4 2 6" xfId="4832"/>
    <cellStyle name="Standard 6 4 2 6 2" xfId="18283"/>
    <cellStyle name="Standard 6 4 2 6 3" xfId="31767"/>
    <cellStyle name="Standard 6 4 2 6 4" xfId="45258"/>
    <cellStyle name="Standard 6 4 2 7" xfId="8188"/>
    <cellStyle name="Standard 6 4 2 7 2" xfId="21639"/>
    <cellStyle name="Standard 6 4 2 7 3" xfId="35123"/>
    <cellStyle name="Standard 6 4 2 7 4" xfId="48614"/>
    <cellStyle name="Standard 6 4 2 8" xfId="11544"/>
    <cellStyle name="Standard 6 4 2 8 2" xfId="24995"/>
    <cellStyle name="Standard 6 4 2 8 3" xfId="38479"/>
    <cellStyle name="Standard 6 4 2 8 4" xfId="51970"/>
    <cellStyle name="Standard 6 4 2 9" xfId="14925"/>
    <cellStyle name="Standard 6 4 3" xfId="1768"/>
    <cellStyle name="Standard 6 4 3 2" xfId="2907"/>
    <cellStyle name="Standard 6 4 3 2 2" xfId="6268"/>
    <cellStyle name="Standard 6 4 3 2 2 2" xfId="19719"/>
    <cellStyle name="Standard 6 4 3 2 2 3" xfId="33203"/>
    <cellStyle name="Standard 6 4 3 2 2 4" xfId="46694"/>
    <cellStyle name="Standard 6 4 3 2 3" xfId="9624"/>
    <cellStyle name="Standard 6 4 3 2 3 2" xfId="23075"/>
    <cellStyle name="Standard 6 4 3 2 3 3" xfId="36559"/>
    <cellStyle name="Standard 6 4 3 2 3 4" xfId="50050"/>
    <cellStyle name="Standard 6 4 3 2 4" xfId="12980"/>
    <cellStyle name="Standard 6 4 3 2 4 2" xfId="26431"/>
    <cellStyle name="Standard 6 4 3 2 4 3" xfId="39915"/>
    <cellStyle name="Standard 6 4 3 2 4 4" xfId="53406"/>
    <cellStyle name="Standard 6 4 3 2 5" xfId="16362"/>
    <cellStyle name="Standard 6 4 3 2 6" xfId="29846"/>
    <cellStyle name="Standard 6 4 3 2 7" xfId="43337"/>
    <cellStyle name="Standard 6 4 3 3" xfId="5141"/>
    <cellStyle name="Standard 6 4 3 3 2" xfId="18592"/>
    <cellStyle name="Standard 6 4 3 3 3" xfId="32076"/>
    <cellStyle name="Standard 6 4 3 3 4" xfId="45567"/>
    <cellStyle name="Standard 6 4 3 4" xfId="8497"/>
    <cellStyle name="Standard 6 4 3 4 2" xfId="21948"/>
    <cellStyle name="Standard 6 4 3 4 3" xfId="35432"/>
    <cellStyle name="Standard 6 4 3 4 4" xfId="48923"/>
    <cellStyle name="Standard 6 4 3 5" xfId="11853"/>
    <cellStyle name="Standard 6 4 3 5 2" xfId="25304"/>
    <cellStyle name="Standard 6 4 3 5 3" xfId="38788"/>
    <cellStyle name="Standard 6 4 3 5 4" xfId="52279"/>
    <cellStyle name="Standard 6 4 3 6" xfId="15235"/>
    <cellStyle name="Standard 6 4 3 7" xfId="28719"/>
    <cellStyle name="Standard 6 4 3 8" xfId="42210"/>
    <cellStyle name="Standard 6 4 4" xfId="2346"/>
    <cellStyle name="Standard 6 4 4 2" xfId="5708"/>
    <cellStyle name="Standard 6 4 4 2 2" xfId="19159"/>
    <cellStyle name="Standard 6 4 4 2 3" xfId="32643"/>
    <cellStyle name="Standard 6 4 4 2 4" xfId="46134"/>
    <cellStyle name="Standard 6 4 4 3" xfId="9064"/>
    <cellStyle name="Standard 6 4 4 3 2" xfId="22515"/>
    <cellStyle name="Standard 6 4 4 3 3" xfId="35999"/>
    <cellStyle name="Standard 6 4 4 3 4" xfId="49490"/>
    <cellStyle name="Standard 6 4 4 4" xfId="12420"/>
    <cellStyle name="Standard 6 4 4 4 2" xfId="25871"/>
    <cellStyle name="Standard 6 4 4 4 3" xfId="39355"/>
    <cellStyle name="Standard 6 4 4 4 4" xfId="52846"/>
    <cellStyle name="Standard 6 4 4 5" xfId="15802"/>
    <cellStyle name="Standard 6 4 4 6" xfId="29286"/>
    <cellStyle name="Standard 6 4 4 7" xfId="42777"/>
    <cellStyle name="Standard 6 4 5" xfId="3452"/>
    <cellStyle name="Standard 6 4 5 2" xfId="6813"/>
    <cellStyle name="Standard 6 4 5 2 2" xfId="20264"/>
    <cellStyle name="Standard 6 4 5 2 3" xfId="33748"/>
    <cellStyle name="Standard 6 4 5 2 4" xfId="47239"/>
    <cellStyle name="Standard 6 4 5 3" xfId="10169"/>
    <cellStyle name="Standard 6 4 5 3 2" xfId="23620"/>
    <cellStyle name="Standard 6 4 5 3 3" xfId="37104"/>
    <cellStyle name="Standard 6 4 5 3 4" xfId="50595"/>
    <cellStyle name="Standard 6 4 5 4" xfId="13525"/>
    <cellStyle name="Standard 6 4 5 4 2" xfId="26976"/>
    <cellStyle name="Standard 6 4 5 4 3" xfId="40460"/>
    <cellStyle name="Standard 6 4 5 4 4" xfId="53951"/>
    <cellStyle name="Standard 6 4 5 5" xfId="16907"/>
    <cellStyle name="Standard 6 4 5 6" xfId="30391"/>
    <cellStyle name="Standard 6 4 5 7" xfId="43882"/>
    <cellStyle name="Standard 6 4 6" xfId="4032"/>
    <cellStyle name="Standard 6 4 6 2" xfId="7389"/>
    <cellStyle name="Standard 6 4 6 2 2" xfId="20840"/>
    <cellStyle name="Standard 6 4 6 2 3" xfId="34324"/>
    <cellStyle name="Standard 6 4 6 2 4" xfId="47815"/>
    <cellStyle name="Standard 6 4 6 3" xfId="10745"/>
    <cellStyle name="Standard 6 4 6 3 2" xfId="24196"/>
    <cellStyle name="Standard 6 4 6 3 3" xfId="37680"/>
    <cellStyle name="Standard 6 4 6 3 4" xfId="51171"/>
    <cellStyle name="Standard 6 4 6 4" xfId="14101"/>
    <cellStyle name="Standard 6 4 6 4 2" xfId="27552"/>
    <cellStyle name="Standard 6 4 6 4 3" xfId="41036"/>
    <cellStyle name="Standard 6 4 6 4 4" xfId="54527"/>
    <cellStyle name="Standard 6 4 6 5" xfId="17483"/>
    <cellStyle name="Standard 6 4 6 6" xfId="30967"/>
    <cellStyle name="Standard 6 4 6 7" xfId="44458"/>
    <cellStyle name="Standard 6 4 7" xfId="4582"/>
    <cellStyle name="Standard 6 4 7 2" xfId="18033"/>
    <cellStyle name="Standard 6 4 7 3" xfId="31517"/>
    <cellStyle name="Standard 6 4 7 4" xfId="45008"/>
    <cellStyle name="Standard 6 4 8" xfId="7938"/>
    <cellStyle name="Standard 6 4 8 2" xfId="21389"/>
    <cellStyle name="Standard 6 4 8 3" xfId="34873"/>
    <cellStyle name="Standard 6 4 8 4" xfId="48364"/>
    <cellStyle name="Standard 6 4 9" xfId="11294"/>
    <cellStyle name="Standard 6 4 9 2" xfId="24745"/>
    <cellStyle name="Standard 6 4 9 3" xfId="38229"/>
    <cellStyle name="Standard 6 4 9 4" xfId="51720"/>
    <cellStyle name="Standard 6 5" xfId="1334"/>
    <cellStyle name="Standard 6 5 10" xfId="28295"/>
    <cellStyle name="Standard 6 5 11" xfId="41786"/>
    <cellStyle name="Standard 6 5 2" xfId="1904"/>
    <cellStyle name="Standard 6 5 2 2" xfId="3044"/>
    <cellStyle name="Standard 6 5 2 2 2" xfId="6405"/>
    <cellStyle name="Standard 6 5 2 2 2 2" xfId="19856"/>
    <cellStyle name="Standard 6 5 2 2 2 3" xfId="33340"/>
    <cellStyle name="Standard 6 5 2 2 2 4" xfId="46831"/>
    <cellStyle name="Standard 6 5 2 2 3" xfId="9761"/>
    <cellStyle name="Standard 6 5 2 2 3 2" xfId="23212"/>
    <cellStyle name="Standard 6 5 2 2 3 3" xfId="36696"/>
    <cellStyle name="Standard 6 5 2 2 3 4" xfId="50187"/>
    <cellStyle name="Standard 6 5 2 2 4" xfId="13117"/>
    <cellStyle name="Standard 6 5 2 2 4 2" xfId="26568"/>
    <cellStyle name="Standard 6 5 2 2 4 3" xfId="40052"/>
    <cellStyle name="Standard 6 5 2 2 4 4" xfId="53543"/>
    <cellStyle name="Standard 6 5 2 2 5" xfId="16499"/>
    <cellStyle name="Standard 6 5 2 2 6" xfId="29983"/>
    <cellStyle name="Standard 6 5 2 2 7" xfId="43474"/>
    <cellStyle name="Standard 6 5 2 3" xfId="5278"/>
    <cellStyle name="Standard 6 5 2 3 2" xfId="18729"/>
    <cellStyle name="Standard 6 5 2 3 3" xfId="32213"/>
    <cellStyle name="Standard 6 5 2 3 4" xfId="45704"/>
    <cellStyle name="Standard 6 5 2 4" xfId="8634"/>
    <cellStyle name="Standard 6 5 2 4 2" xfId="22085"/>
    <cellStyle name="Standard 6 5 2 4 3" xfId="35569"/>
    <cellStyle name="Standard 6 5 2 4 4" xfId="49060"/>
    <cellStyle name="Standard 6 5 2 5" xfId="11990"/>
    <cellStyle name="Standard 6 5 2 5 2" xfId="25441"/>
    <cellStyle name="Standard 6 5 2 5 3" xfId="38925"/>
    <cellStyle name="Standard 6 5 2 5 4" xfId="52416"/>
    <cellStyle name="Standard 6 5 2 6" xfId="15372"/>
    <cellStyle name="Standard 6 5 2 7" xfId="28856"/>
    <cellStyle name="Standard 6 5 2 8" xfId="42347"/>
    <cellStyle name="Standard 6 5 3" xfId="2484"/>
    <cellStyle name="Standard 6 5 3 2" xfId="5845"/>
    <cellStyle name="Standard 6 5 3 2 2" xfId="19296"/>
    <cellStyle name="Standard 6 5 3 2 3" xfId="32780"/>
    <cellStyle name="Standard 6 5 3 2 4" xfId="46271"/>
    <cellStyle name="Standard 6 5 3 3" xfId="9201"/>
    <cellStyle name="Standard 6 5 3 3 2" xfId="22652"/>
    <cellStyle name="Standard 6 5 3 3 3" xfId="36136"/>
    <cellStyle name="Standard 6 5 3 3 4" xfId="49627"/>
    <cellStyle name="Standard 6 5 3 4" xfId="12557"/>
    <cellStyle name="Standard 6 5 3 4 2" xfId="26008"/>
    <cellStyle name="Standard 6 5 3 4 3" xfId="39492"/>
    <cellStyle name="Standard 6 5 3 4 4" xfId="52983"/>
    <cellStyle name="Standard 6 5 3 5" xfId="15939"/>
    <cellStyle name="Standard 6 5 3 6" xfId="29423"/>
    <cellStyle name="Standard 6 5 3 7" xfId="42914"/>
    <cellStyle name="Standard 6 5 4" xfId="3589"/>
    <cellStyle name="Standard 6 5 4 2" xfId="6950"/>
    <cellStyle name="Standard 6 5 4 2 2" xfId="20401"/>
    <cellStyle name="Standard 6 5 4 2 3" xfId="33885"/>
    <cellStyle name="Standard 6 5 4 2 4" xfId="47376"/>
    <cellStyle name="Standard 6 5 4 3" xfId="10306"/>
    <cellStyle name="Standard 6 5 4 3 2" xfId="23757"/>
    <cellStyle name="Standard 6 5 4 3 3" xfId="37241"/>
    <cellStyle name="Standard 6 5 4 3 4" xfId="50732"/>
    <cellStyle name="Standard 6 5 4 4" xfId="13662"/>
    <cellStyle name="Standard 6 5 4 4 2" xfId="27113"/>
    <cellStyle name="Standard 6 5 4 4 3" xfId="40597"/>
    <cellStyle name="Standard 6 5 4 4 4" xfId="54088"/>
    <cellStyle name="Standard 6 5 4 5" xfId="17044"/>
    <cellStyle name="Standard 6 5 4 6" xfId="30528"/>
    <cellStyle name="Standard 6 5 4 7" xfId="44019"/>
    <cellStyle name="Standard 6 5 5" xfId="4169"/>
    <cellStyle name="Standard 6 5 5 2" xfId="7526"/>
    <cellStyle name="Standard 6 5 5 2 2" xfId="20977"/>
    <cellStyle name="Standard 6 5 5 2 3" xfId="34461"/>
    <cellStyle name="Standard 6 5 5 2 4" xfId="47952"/>
    <cellStyle name="Standard 6 5 5 3" xfId="10882"/>
    <cellStyle name="Standard 6 5 5 3 2" xfId="24333"/>
    <cellStyle name="Standard 6 5 5 3 3" xfId="37817"/>
    <cellStyle name="Standard 6 5 5 3 4" xfId="51308"/>
    <cellStyle name="Standard 6 5 5 4" xfId="14238"/>
    <cellStyle name="Standard 6 5 5 4 2" xfId="27689"/>
    <cellStyle name="Standard 6 5 5 4 3" xfId="41173"/>
    <cellStyle name="Standard 6 5 5 4 4" xfId="54664"/>
    <cellStyle name="Standard 6 5 5 5" xfId="17620"/>
    <cellStyle name="Standard 6 5 5 6" xfId="31104"/>
    <cellStyle name="Standard 6 5 5 7" xfId="44595"/>
    <cellStyle name="Standard 6 5 6" xfId="4719"/>
    <cellStyle name="Standard 6 5 6 2" xfId="18170"/>
    <cellStyle name="Standard 6 5 6 3" xfId="31654"/>
    <cellStyle name="Standard 6 5 6 4" xfId="45145"/>
    <cellStyle name="Standard 6 5 7" xfId="8075"/>
    <cellStyle name="Standard 6 5 7 2" xfId="21526"/>
    <cellStyle name="Standard 6 5 7 3" xfId="35010"/>
    <cellStyle name="Standard 6 5 7 4" xfId="48501"/>
    <cellStyle name="Standard 6 5 8" xfId="11431"/>
    <cellStyle name="Standard 6 5 8 2" xfId="24882"/>
    <cellStyle name="Standard 6 5 8 3" xfId="38366"/>
    <cellStyle name="Standard 6 5 8 4" xfId="51857"/>
    <cellStyle name="Standard 6 5 9" xfId="14812"/>
    <cellStyle name="Standard 6 6" xfId="1613"/>
    <cellStyle name="Standard 6 6 10" xfId="28562"/>
    <cellStyle name="Standard 6 6 11" xfId="42053"/>
    <cellStyle name="Standard 6 6 2" xfId="2168"/>
    <cellStyle name="Standard 6 6 2 2" xfId="3309"/>
    <cellStyle name="Standard 6 6 2 2 2" xfId="6670"/>
    <cellStyle name="Standard 6 6 2 2 2 2" xfId="20121"/>
    <cellStyle name="Standard 6 6 2 2 2 3" xfId="33605"/>
    <cellStyle name="Standard 6 6 2 2 2 4" xfId="47096"/>
    <cellStyle name="Standard 6 6 2 2 3" xfId="10026"/>
    <cellStyle name="Standard 6 6 2 2 3 2" xfId="23477"/>
    <cellStyle name="Standard 6 6 2 2 3 3" xfId="36961"/>
    <cellStyle name="Standard 6 6 2 2 3 4" xfId="50452"/>
    <cellStyle name="Standard 6 6 2 2 4" xfId="13382"/>
    <cellStyle name="Standard 6 6 2 2 4 2" xfId="26833"/>
    <cellStyle name="Standard 6 6 2 2 4 3" xfId="40317"/>
    <cellStyle name="Standard 6 6 2 2 4 4" xfId="53808"/>
    <cellStyle name="Standard 6 6 2 2 5" xfId="16764"/>
    <cellStyle name="Standard 6 6 2 2 6" xfId="30248"/>
    <cellStyle name="Standard 6 6 2 2 7" xfId="43739"/>
    <cellStyle name="Standard 6 6 2 3" xfId="5543"/>
    <cellStyle name="Standard 6 6 2 3 2" xfId="18994"/>
    <cellStyle name="Standard 6 6 2 3 3" xfId="32478"/>
    <cellStyle name="Standard 6 6 2 3 4" xfId="45969"/>
    <cellStyle name="Standard 6 6 2 4" xfId="8899"/>
    <cellStyle name="Standard 6 6 2 4 2" xfId="22350"/>
    <cellStyle name="Standard 6 6 2 4 3" xfId="35834"/>
    <cellStyle name="Standard 6 6 2 4 4" xfId="49325"/>
    <cellStyle name="Standard 6 6 2 5" xfId="12255"/>
    <cellStyle name="Standard 6 6 2 5 2" xfId="25706"/>
    <cellStyle name="Standard 6 6 2 5 3" xfId="39190"/>
    <cellStyle name="Standard 6 6 2 5 4" xfId="52681"/>
    <cellStyle name="Standard 6 6 2 6" xfId="15637"/>
    <cellStyle name="Standard 6 6 2 7" xfId="29121"/>
    <cellStyle name="Standard 6 6 2 8" xfId="42612"/>
    <cellStyle name="Standard 6 6 3" xfId="2750"/>
    <cellStyle name="Standard 6 6 3 2" xfId="6111"/>
    <cellStyle name="Standard 6 6 3 2 2" xfId="19562"/>
    <cellStyle name="Standard 6 6 3 2 3" xfId="33046"/>
    <cellStyle name="Standard 6 6 3 2 4" xfId="46537"/>
    <cellStyle name="Standard 6 6 3 3" xfId="9467"/>
    <cellStyle name="Standard 6 6 3 3 2" xfId="22918"/>
    <cellStyle name="Standard 6 6 3 3 3" xfId="36402"/>
    <cellStyle name="Standard 6 6 3 3 4" xfId="49893"/>
    <cellStyle name="Standard 6 6 3 4" xfId="12823"/>
    <cellStyle name="Standard 6 6 3 4 2" xfId="26274"/>
    <cellStyle name="Standard 6 6 3 4 3" xfId="39758"/>
    <cellStyle name="Standard 6 6 3 4 4" xfId="53249"/>
    <cellStyle name="Standard 6 6 3 5" xfId="16205"/>
    <cellStyle name="Standard 6 6 3 6" xfId="29689"/>
    <cellStyle name="Standard 6 6 3 7" xfId="43180"/>
    <cellStyle name="Standard 6 6 4" xfId="3854"/>
    <cellStyle name="Standard 6 6 4 2" xfId="7215"/>
    <cellStyle name="Standard 6 6 4 2 2" xfId="20666"/>
    <cellStyle name="Standard 6 6 4 2 3" xfId="34150"/>
    <cellStyle name="Standard 6 6 4 2 4" xfId="47641"/>
    <cellStyle name="Standard 6 6 4 3" xfId="10571"/>
    <cellStyle name="Standard 6 6 4 3 2" xfId="24022"/>
    <cellStyle name="Standard 6 6 4 3 3" xfId="37506"/>
    <cellStyle name="Standard 6 6 4 3 4" xfId="50997"/>
    <cellStyle name="Standard 6 6 4 4" xfId="13927"/>
    <cellStyle name="Standard 6 6 4 4 2" xfId="27378"/>
    <cellStyle name="Standard 6 6 4 4 3" xfId="40862"/>
    <cellStyle name="Standard 6 6 4 4 4" xfId="54353"/>
    <cellStyle name="Standard 6 6 4 5" xfId="17309"/>
    <cellStyle name="Standard 6 6 4 6" xfId="30793"/>
    <cellStyle name="Standard 6 6 4 7" xfId="44284"/>
    <cellStyle name="Standard 6 6 5" xfId="4434"/>
    <cellStyle name="Standard 6 6 5 2" xfId="7791"/>
    <cellStyle name="Standard 6 6 5 2 2" xfId="21242"/>
    <cellStyle name="Standard 6 6 5 2 3" xfId="34726"/>
    <cellStyle name="Standard 6 6 5 2 4" xfId="48217"/>
    <cellStyle name="Standard 6 6 5 3" xfId="11147"/>
    <cellStyle name="Standard 6 6 5 3 2" xfId="24598"/>
    <cellStyle name="Standard 6 6 5 3 3" xfId="38082"/>
    <cellStyle name="Standard 6 6 5 3 4" xfId="51573"/>
    <cellStyle name="Standard 6 6 5 4" xfId="14503"/>
    <cellStyle name="Standard 6 6 5 4 2" xfId="27954"/>
    <cellStyle name="Standard 6 6 5 4 3" xfId="41438"/>
    <cellStyle name="Standard 6 6 5 4 4" xfId="54929"/>
    <cellStyle name="Standard 6 6 5 5" xfId="17885"/>
    <cellStyle name="Standard 6 6 5 6" xfId="31369"/>
    <cellStyle name="Standard 6 6 5 7" xfId="44860"/>
    <cellStyle name="Standard 6 6 6" xfId="4984"/>
    <cellStyle name="Standard 6 6 6 2" xfId="18435"/>
    <cellStyle name="Standard 6 6 6 3" xfId="31919"/>
    <cellStyle name="Standard 6 6 6 4" xfId="45410"/>
    <cellStyle name="Standard 6 6 7" xfId="8340"/>
    <cellStyle name="Standard 6 6 7 2" xfId="21791"/>
    <cellStyle name="Standard 6 6 7 3" xfId="35275"/>
    <cellStyle name="Standard 6 6 7 4" xfId="48766"/>
    <cellStyle name="Standard 6 6 8" xfId="11696"/>
    <cellStyle name="Standard 6 6 8 2" xfId="25147"/>
    <cellStyle name="Standard 6 6 8 3" xfId="38631"/>
    <cellStyle name="Standard 6 6 8 4" xfId="52122"/>
    <cellStyle name="Standard 6 6 9" xfId="15078"/>
    <cellStyle name="Standard 6 7" xfId="1074"/>
    <cellStyle name="Standard 6 7 2" xfId="1670"/>
    <cellStyle name="Standard 6 7 2 2" xfId="2806"/>
    <cellStyle name="Standard 6 7 2 2 2" xfId="6167"/>
    <cellStyle name="Standard 6 7 2 2 2 2" xfId="19618"/>
    <cellStyle name="Standard 6 7 2 2 2 3" xfId="33102"/>
    <cellStyle name="Standard 6 7 2 2 2 4" xfId="46593"/>
    <cellStyle name="Standard 6 7 2 2 3" xfId="9523"/>
    <cellStyle name="Standard 6 7 2 2 3 2" xfId="22974"/>
    <cellStyle name="Standard 6 7 2 2 3 3" xfId="36458"/>
    <cellStyle name="Standard 6 7 2 2 3 4" xfId="49949"/>
    <cellStyle name="Standard 6 7 2 2 4" xfId="12879"/>
    <cellStyle name="Standard 6 7 2 2 4 2" xfId="26330"/>
    <cellStyle name="Standard 6 7 2 2 4 3" xfId="39814"/>
    <cellStyle name="Standard 6 7 2 2 4 4" xfId="53305"/>
    <cellStyle name="Standard 6 7 2 2 5" xfId="16261"/>
    <cellStyle name="Standard 6 7 2 2 6" xfId="29745"/>
    <cellStyle name="Standard 6 7 2 2 7" xfId="43236"/>
    <cellStyle name="Standard 6 7 2 3" xfId="5040"/>
    <cellStyle name="Standard 6 7 2 3 2" xfId="18491"/>
    <cellStyle name="Standard 6 7 2 3 3" xfId="31975"/>
    <cellStyle name="Standard 6 7 2 3 4" xfId="45466"/>
    <cellStyle name="Standard 6 7 2 4" xfId="8396"/>
    <cellStyle name="Standard 6 7 2 4 2" xfId="21847"/>
    <cellStyle name="Standard 6 7 2 4 3" xfId="35331"/>
    <cellStyle name="Standard 6 7 2 4 4" xfId="48822"/>
    <cellStyle name="Standard 6 7 2 5" xfId="11752"/>
    <cellStyle name="Standard 6 7 2 5 2" xfId="25203"/>
    <cellStyle name="Standard 6 7 2 5 3" xfId="38687"/>
    <cellStyle name="Standard 6 7 2 5 4" xfId="52178"/>
    <cellStyle name="Standard 6 7 2 6" xfId="15134"/>
    <cellStyle name="Standard 6 7 2 7" xfId="28618"/>
    <cellStyle name="Standard 6 7 2 8" xfId="42109"/>
    <cellStyle name="Standard 6 7 3" xfId="2230"/>
    <cellStyle name="Standard 6 7 3 2" xfId="5604"/>
    <cellStyle name="Standard 6 7 3 2 2" xfId="19055"/>
    <cellStyle name="Standard 6 7 3 2 3" xfId="32539"/>
    <cellStyle name="Standard 6 7 3 2 4" xfId="46030"/>
    <cellStyle name="Standard 6 7 3 3" xfId="8960"/>
    <cellStyle name="Standard 6 7 3 3 2" xfId="22411"/>
    <cellStyle name="Standard 6 7 3 3 3" xfId="35895"/>
    <cellStyle name="Standard 6 7 3 3 4" xfId="49386"/>
    <cellStyle name="Standard 6 7 3 4" xfId="12316"/>
    <cellStyle name="Standard 6 7 3 4 2" xfId="25767"/>
    <cellStyle name="Standard 6 7 3 4 3" xfId="39251"/>
    <cellStyle name="Standard 6 7 3 4 4" xfId="52742"/>
    <cellStyle name="Standard 6 7 3 5" xfId="15698"/>
    <cellStyle name="Standard 6 7 3 6" xfId="29182"/>
    <cellStyle name="Standard 6 7 3 7" xfId="42673"/>
    <cellStyle name="Standard 6 7 4" xfId="4478"/>
    <cellStyle name="Standard 6 7 4 2" xfId="17929"/>
    <cellStyle name="Standard 6 7 4 3" xfId="31413"/>
    <cellStyle name="Standard 6 7 4 4" xfId="44904"/>
    <cellStyle name="Standard 6 7 5" xfId="7834"/>
    <cellStyle name="Standard 6 7 5 2" xfId="21285"/>
    <cellStyle name="Standard 6 7 5 3" xfId="34769"/>
    <cellStyle name="Standard 6 7 5 4" xfId="48260"/>
    <cellStyle name="Standard 6 7 6" xfId="11190"/>
    <cellStyle name="Standard 6 7 6 2" xfId="24641"/>
    <cellStyle name="Standard 6 7 6 3" xfId="38125"/>
    <cellStyle name="Standard 6 7 6 4" xfId="51616"/>
    <cellStyle name="Standard 6 7 7" xfId="14571"/>
    <cellStyle name="Standard 6 7 8" xfId="28036"/>
    <cellStyle name="Standard 6 7 9" xfId="41503"/>
    <cellStyle name="Standard 6 8" xfId="1062"/>
    <cellStyle name="Standard 6 8 2" xfId="1659"/>
    <cellStyle name="Standard 6 8 2 2" xfId="2795"/>
    <cellStyle name="Standard 6 8 2 2 2" xfId="6156"/>
    <cellStyle name="Standard 6 8 2 2 2 2" xfId="19607"/>
    <cellStyle name="Standard 6 8 2 2 2 3" xfId="33091"/>
    <cellStyle name="Standard 6 8 2 2 2 4" xfId="46582"/>
    <cellStyle name="Standard 6 8 2 2 3" xfId="9512"/>
    <cellStyle name="Standard 6 8 2 2 3 2" xfId="22963"/>
    <cellStyle name="Standard 6 8 2 2 3 3" xfId="36447"/>
    <cellStyle name="Standard 6 8 2 2 3 4" xfId="49938"/>
    <cellStyle name="Standard 6 8 2 2 4" xfId="12868"/>
    <cellStyle name="Standard 6 8 2 2 4 2" xfId="26319"/>
    <cellStyle name="Standard 6 8 2 2 4 3" xfId="39803"/>
    <cellStyle name="Standard 6 8 2 2 4 4" xfId="53294"/>
    <cellStyle name="Standard 6 8 2 2 5" xfId="16250"/>
    <cellStyle name="Standard 6 8 2 2 6" xfId="29734"/>
    <cellStyle name="Standard 6 8 2 2 7" xfId="43225"/>
    <cellStyle name="Standard 6 8 2 3" xfId="5029"/>
    <cellStyle name="Standard 6 8 2 3 2" xfId="18480"/>
    <cellStyle name="Standard 6 8 2 3 3" xfId="31964"/>
    <cellStyle name="Standard 6 8 2 3 4" xfId="45455"/>
    <cellStyle name="Standard 6 8 2 4" xfId="8385"/>
    <cellStyle name="Standard 6 8 2 4 2" xfId="21836"/>
    <cellStyle name="Standard 6 8 2 4 3" xfId="35320"/>
    <cellStyle name="Standard 6 8 2 4 4" xfId="48811"/>
    <cellStyle name="Standard 6 8 2 5" xfId="11741"/>
    <cellStyle name="Standard 6 8 2 5 2" xfId="25192"/>
    <cellStyle name="Standard 6 8 2 5 3" xfId="38676"/>
    <cellStyle name="Standard 6 8 2 5 4" xfId="52167"/>
    <cellStyle name="Standard 6 8 2 6" xfId="15123"/>
    <cellStyle name="Standard 6 8 2 7" xfId="28607"/>
    <cellStyle name="Standard 6 8 2 8" xfId="42098"/>
    <cellStyle name="Standard 6 8 3" xfId="2218"/>
    <cellStyle name="Standard 6 8 3 2" xfId="5593"/>
    <cellStyle name="Standard 6 8 3 2 2" xfId="19044"/>
    <cellStyle name="Standard 6 8 3 2 3" xfId="32528"/>
    <cellStyle name="Standard 6 8 3 2 4" xfId="46019"/>
    <cellStyle name="Standard 6 8 3 3" xfId="8949"/>
    <cellStyle name="Standard 6 8 3 3 2" xfId="22400"/>
    <cellStyle name="Standard 6 8 3 3 3" xfId="35884"/>
    <cellStyle name="Standard 6 8 3 3 4" xfId="49375"/>
    <cellStyle name="Standard 6 8 3 4" xfId="12305"/>
    <cellStyle name="Standard 6 8 3 4 2" xfId="25756"/>
    <cellStyle name="Standard 6 8 3 4 3" xfId="39240"/>
    <cellStyle name="Standard 6 8 3 4 4" xfId="52731"/>
    <cellStyle name="Standard 6 8 3 5" xfId="15687"/>
    <cellStyle name="Standard 6 8 3 6" xfId="29171"/>
    <cellStyle name="Standard 6 8 3 7" xfId="42662"/>
    <cellStyle name="Standard 6 8 4" xfId="4467"/>
    <cellStyle name="Standard 6 8 4 2" xfId="17918"/>
    <cellStyle name="Standard 6 8 4 3" xfId="31402"/>
    <cellStyle name="Standard 6 8 4 4" xfId="44893"/>
    <cellStyle name="Standard 6 8 5" xfId="7823"/>
    <cellStyle name="Standard 6 8 5 2" xfId="21274"/>
    <cellStyle name="Standard 6 8 5 3" xfId="34758"/>
    <cellStyle name="Standard 6 8 5 4" xfId="48249"/>
    <cellStyle name="Standard 6 8 6" xfId="11179"/>
    <cellStyle name="Standard 6 8 6 2" xfId="24630"/>
    <cellStyle name="Standard 6 8 6 3" xfId="38114"/>
    <cellStyle name="Standard 6 8 6 4" xfId="51605"/>
    <cellStyle name="Standard 6 8 7" xfId="14560"/>
    <cellStyle name="Standard 6 8 8" xfId="28025"/>
    <cellStyle name="Standard 6 8 9" xfId="41492"/>
    <cellStyle name="Standard 6 9" xfId="1636"/>
    <cellStyle name="Standard 6 9 2" xfId="2772"/>
    <cellStyle name="Standard 6 9 2 2" xfId="6133"/>
    <cellStyle name="Standard 6 9 2 2 2" xfId="19584"/>
    <cellStyle name="Standard 6 9 2 2 3" xfId="33068"/>
    <cellStyle name="Standard 6 9 2 2 4" xfId="46559"/>
    <cellStyle name="Standard 6 9 2 3" xfId="9489"/>
    <cellStyle name="Standard 6 9 2 3 2" xfId="22940"/>
    <cellStyle name="Standard 6 9 2 3 3" xfId="36424"/>
    <cellStyle name="Standard 6 9 2 3 4" xfId="49915"/>
    <cellStyle name="Standard 6 9 2 4" xfId="12845"/>
    <cellStyle name="Standard 6 9 2 4 2" xfId="26296"/>
    <cellStyle name="Standard 6 9 2 4 3" xfId="39780"/>
    <cellStyle name="Standard 6 9 2 4 4" xfId="53271"/>
    <cellStyle name="Standard 6 9 2 5" xfId="16227"/>
    <cellStyle name="Standard 6 9 2 6" xfId="29711"/>
    <cellStyle name="Standard 6 9 2 7" xfId="43202"/>
    <cellStyle name="Standard 6 9 3" xfId="5006"/>
    <cellStyle name="Standard 6 9 3 2" xfId="18457"/>
    <cellStyle name="Standard 6 9 3 3" xfId="31941"/>
    <cellStyle name="Standard 6 9 3 4" xfId="45432"/>
    <cellStyle name="Standard 6 9 4" xfId="8362"/>
    <cellStyle name="Standard 6 9 4 2" xfId="21813"/>
    <cellStyle name="Standard 6 9 4 3" xfId="35297"/>
    <cellStyle name="Standard 6 9 4 4" xfId="48788"/>
    <cellStyle name="Standard 6 9 5" xfId="11718"/>
    <cellStyle name="Standard 6 9 5 2" xfId="25169"/>
    <cellStyle name="Standard 6 9 5 3" xfId="38653"/>
    <cellStyle name="Standard 6 9 5 4" xfId="52144"/>
    <cellStyle name="Standard 6 9 6" xfId="15100"/>
    <cellStyle name="Standard 6 9 7" xfId="28584"/>
    <cellStyle name="Standard 6 9 8" xfId="42075"/>
    <cellStyle name="Standard 7" xfId="82"/>
    <cellStyle name="Standard 7 10" xfId="2194"/>
    <cellStyle name="Standard 7 10 2" xfId="5569"/>
    <cellStyle name="Standard 7 10 2 2" xfId="19020"/>
    <cellStyle name="Standard 7 10 2 3" xfId="32504"/>
    <cellStyle name="Standard 7 10 2 4" xfId="45995"/>
    <cellStyle name="Standard 7 10 3" xfId="8925"/>
    <cellStyle name="Standard 7 10 3 2" xfId="22376"/>
    <cellStyle name="Standard 7 10 3 3" xfId="35860"/>
    <cellStyle name="Standard 7 10 3 4" xfId="49351"/>
    <cellStyle name="Standard 7 10 4" xfId="12281"/>
    <cellStyle name="Standard 7 10 4 2" xfId="25732"/>
    <cellStyle name="Standard 7 10 4 3" xfId="39216"/>
    <cellStyle name="Standard 7 10 4 4" xfId="52707"/>
    <cellStyle name="Standard 7 10 5" xfId="15663"/>
    <cellStyle name="Standard 7 10 6" xfId="29147"/>
    <cellStyle name="Standard 7 10 7" xfId="42638"/>
    <cellStyle name="Standard 7 11" xfId="3335"/>
    <cellStyle name="Standard 7 11 2" xfId="6696"/>
    <cellStyle name="Standard 7 11 2 2" xfId="20147"/>
    <cellStyle name="Standard 7 11 2 3" xfId="33631"/>
    <cellStyle name="Standard 7 11 2 4" xfId="47122"/>
    <cellStyle name="Standard 7 11 3" xfId="10052"/>
    <cellStyle name="Standard 7 11 3 2" xfId="23503"/>
    <cellStyle name="Standard 7 11 3 3" xfId="36987"/>
    <cellStyle name="Standard 7 11 3 4" xfId="50478"/>
    <cellStyle name="Standard 7 11 4" xfId="13408"/>
    <cellStyle name="Standard 7 11 4 2" xfId="26859"/>
    <cellStyle name="Standard 7 11 4 3" xfId="40343"/>
    <cellStyle name="Standard 7 11 4 4" xfId="53834"/>
    <cellStyle name="Standard 7 11 5" xfId="16790"/>
    <cellStyle name="Standard 7 11 6" xfId="30274"/>
    <cellStyle name="Standard 7 11 7" xfId="43765"/>
    <cellStyle name="Standard 7 12" xfId="3915"/>
    <cellStyle name="Standard 7 12 2" xfId="7272"/>
    <cellStyle name="Standard 7 12 2 2" xfId="20723"/>
    <cellStyle name="Standard 7 12 2 3" xfId="34207"/>
    <cellStyle name="Standard 7 12 2 4" xfId="47698"/>
    <cellStyle name="Standard 7 12 3" xfId="10628"/>
    <cellStyle name="Standard 7 12 3 2" xfId="24079"/>
    <cellStyle name="Standard 7 12 3 3" xfId="37563"/>
    <cellStyle name="Standard 7 12 3 4" xfId="51054"/>
    <cellStyle name="Standard 7 12 4" xfId="13984"/>
    <cellStyle name="Standard 7 12 4 2" xfId="27435"/>
    <cellStyle name="Standard 7 12 4 3" xfId="40919"/>
    <cellStyle name="Standard 7 12 4 4" xfId="54410"/>
    <cellStyle name="Standard 7 12 5" xfId="17366"/>
    <cellStyle name="Standard 7 12 6" xfId="30850"/>
    <cellStyle name="Standard 7 12 7" xfId="44341"/>
    <cellStyle name="Standard 7 13" xfId="1042"/>
    <cellStyle name="Standard 7 13 2" xfId="14548"/>
    <cellStyle name="Standard 7 13 3" xfId="28013"/>
    <cellStyle name="Standard 7 13 4" xfId="41480"/>
    <cellStyle name="Standard 7 14" xfId="4443"/>
    <cellStyle name="Standard 7 14 2" xfId="17894"/>
    <cellStyle name="Standard 7 14 3" xfId="31378"/>
    <cellStyle name="Standard 7 14 4" xfId="44869"/>
    <cellStyle name="Standard 7 15" xfId="7799"/>
    <cellStyle name="Standard 7 15 2" xfId="21250"/>
    <cellStyle name="Standard 7 15 3" xfId="34734"/>
    <cellStyle name="Standard 7 15 4" xfId="48225"/>
    <cellStyle name="Standard 7 16" xfId="11155"/>
    <cellStyle name="Standard 7 16 2" xfId="24606"/>
    <cellStyle name="Standard 7 16 3" xfId="38090"/>
    <cellStyle name="Standard 7 16 4" xfId="51581"/>
    <cellStyle name="Standard 7 17" xfId="1024"/>
    <cellStyle name="Standard 7 18" xfId="14531"/>
    <cellStyle name="Standard 7 19" xfId="27984"/>
    <cellStyle name="Standard 7 2" xfId="181"/>
    <cellStyle name="Standard 7 2 2" xfId="387"/>
    <cellStyle name="Standard 7 20" xfId="41451"/>
    <cellStyle name="Standard 7 21" xfId="1003"/>
    <cellStyle name="Standard 7 3" xfId="522"/>
    <cellStyle name="Standard 7 3 2" xfId="675"/>
    <cellStyle name="Standard 7 4" xfId="1111"/>
    <cellStyle name="Standard 7 5" xfId="1213"/>
    <cellStyle name="Standard 7 5 10" xfId="14676"/>
    <cellStyle name="Standard 7 5 11" xfId="28159"/>
    <cellStyle name="Standard 7 5 12" xfId="41650"/>
    <cellStyle name="Standard 7 5 2" xfId="1444"/>
    <cellStyle name="Standard 7 5 2 10" xfId="28409"/>
    <cellStyle name="Standard 7 5 2 11" xfId="41900"/>
    <cellStyle name="Standard 7 5 2 2" xfId="2018"/>
    <cellStyle name="Standard 7 5 2 2 2" xfId="3158"/>
    <cellStyle name="Standard 7 5 2 2 2 2" xfId="6519"/>
    <cellStyle name="Standard 7 5 2 2 2 2 2" xfId="19970"/>
    <cellStyle name="Standard 7 5 2 2 2 2 3" xfId="33454"/>
    <cellStyle name="Standard 7 5 2 2 2 2 4" xfId="46945"/>
    <cellStyle name="Standard 7 5 2 2 2 3" xfId="9875"/>
    <cellStyle name="Standard 7 5 2 2 2 3 2" xfId="23326"/>
    <cellStyle name="Standard 7 5 2 2 2 3 3" xfId="36810"/>
    <cellStyle name="Standard 7 5 2 2 2 3 4" xfId="50301"/>
    <cellStyle name="Standard 7 5 2 2 2 4" xfId="13231"/>
    <cellStyle name="Standard 7 5 2 2 2 4 2" xfId="26682"/>
    <cellStyle name="Standard 7 5 2 2 2 4 3" xfId="40166"/>
    <cellStyle name="Standard 7 5 2 2 2 4 4" xfId="53657"/>
    <cellStyle name="Standard 7 5 2 2 2 5" xfId="16613"/>
    <cellStyle name="Standard 7 5 2 2 2 6" xfId="30097"/>
    <cellStyle name="Standard 7 5 2 2 2 7" xfId="43588"/>
    <cellStyle name="Standard 7 5 2 2 3" xfId="5392"/>
    <cellStyle name="Standard 7 5 2 2 3 2" xfId="18843"/>
    <cellStyle name="Standard 7 5 2 2 3 3" xfId="32327"/>
    <cellStyle name="Standard 7 5 2 2 3 4" xfId="45818"/>
    <cellStyle name="Standard 7 5 2 2 4" xfId="8748"/>
    <cellStyle name="Standard 7 5 2 2 4 2" xfId="22199"/>
    <cellStyle name="Standard 7 5 2 2 4 3" xfId="35683"/>
    <cellStyle name="Standard 7 5 2 2 4 4" xfId="49174"/>
    <cellStyle name="Standard 7 5 2 2 5" xfId="12104"/>
    <cellStyle name="Standard 7 5 2 2 5 2" xfId="25555"/>
    <cellStyle name="Standard 7 5 2 2 5 3" xfId="39039"/>
    <cellStyle name="Standard 7 5 2 2 5 4" xfId="52530"/>
    <cellStyle name="Standard 7 5 2 2 6" xfId="15486"/>
    <cellStyle name="Standard 7 5 2 2 7" xfId="28970"/>
    <cellStyle name="Standard 7 5 2 2 8" xfId="42461"/>
    <cellStyle name="Standard 7 5 2 3" xfId="2598"/>
    <cellStyle name="Standard 7 5 2 3 2" xfId="5959"/>
    <cellStyle name="Standard 7 5 2 3 2 2" xfId="19410"/>
    <cellStyle name="Standard 7 5 2 3 2 3" xfId="32894"/>
    <cellStyle name="Standard 7 5 2 3 2 4" xfId="46385"/>
    <cellStyle name="Standard 7 5 2 3 3" xfId="9315"/>
    <cellStyle name="Standard 7 5 2 3 3 2" xfId="22766"/>
    <cellStyle name="Standard 7 5 2 3 3 3" xfId="36250"/>
    <cellStyle name="Standard 7 5 2 3 3 4" xfId="49741"/>
    <cellStyle name="Standard 7 5 2 3 4" xfId="12671"/>
    <cellStyle name="Standard 7 5 2 3 4 2" xfId="26122"/>
    <cellStyle name="Standard 7 5 2 3 4 3" xfId="39606"/>
    <cellStyle name="Standard 7 5 2 3 4 4" xfId="53097"/>
    <cellStyle name="Standard 7 5 2 3 5" xfId="16053"/>
    <cellStyle name="Standard 7 5 2 3 6" xfId="29537"/>
    <cellStyle name="Standard 7 5 2 3 7" xfId="43028"/>
    <cellStyle name="Standard 7 5 2 4" xfId="3703"/>
    <cellStyle name="Standard 7 5 2 4 2" xfId="7064"/>
    <cellStyle name="Standard 7 5 2 4 2 2" xfId="20515"/>
    <cellStyle name="Standard 7 5 2 4 2 3" xfId="33999"/>
    <cellStyle name="Standard 7 5 2 4 2 4" xfId="47490"/>
    <cellStyle name="Standard 7 5 2 4 3" xfId="10420"/>
    <cellStyle name="Standard 7 5 2 4 3 2" xfId="23871"/>
    <cellStyle name="Standard 7 5 2 4 3 3" xfId="37355"/>
    <cellStyle name="Standard 7 5 2 4 3 4" xfId="50846"/>
    <cellStyle name="Standard 7 5 2 4 4" xfId="13776"/>
    <cellStyle name="Standard 7 5 2 4 4 2" xfId="27227"/>
    <cellStyle name="Standard 7 5 2 4 4 3" xfId="40711"/>
    <cellStyle name="Standard 7 5 2 4 4 4" xfId="54202"/>
    <cellStyle name="Standard 7 5 2 4 5" xfId="17158"/>
    <cellStyle name="Standard 7 5 2 4 6" xfId="30642"/>
    <cellStyle name="Standard 7 5 2 4 7" xfId="44133"/>
    <cellStyle name="Standard 7 5 2 5" xfId="4283"/>
    <cellStyle name="Standard 7 5 2 5 2" xfId="7640"/>
    <cellStyle name="Standard 7 5 2 5 2 2" xfId="21091"/>
    <cellStyle name="Standard 7 5 2 5 2 3" xfId="34575"/>
    <cellStyle name="Standard 7 5 2 5 2 4" xfId="48066"/>
    <cellStyle name="Standard 7 5 2 5 3" xfId="10996"/>
    <cellStyle name="Standard 7 5 2 5 3 2" xfId="24447"/>
    <cellStyle name="Standard 7 5 2 5 3 3" xfId="37931"/>
    <cellStyle name="Standard 7 5 2 5 3 4" xfId="51422"/>
    <cellStyle name="Standard 7 5 2 5 4" xfId="14352"/>
    <cellStyle name="Standard 7 5 2 5 4 2" xfId="27803"/>
    <cellStyle name="Standard 7 5 2 5 4 3" xfId="41287"/>
    <cellStyle name="Standard 7 5 2 5 4 4" xfId="54778"/>
    <cellStyle name="Standard 7 5 2 5 5" xfId="17734"/>
    <cellStyle name="Standard 7 5 2 5 6" xfId="31218"/>
    <cellStyle name="Standard 7 5 2 5 7" xfId="44709"/>
    <cellStyle name="Standard 7 5 2 6" xfId="4833"/>
    <cellStyle name="Standard 7 5 2 6 2" xfId="18284"/>
    <cellStyle name="Standard 7 5 2 6 3" xfId="31768"/>
    <cellStyle name="Standard 7 5 2 6 4" xfId="45259"/>
    <cellStyle name="Standard 7 5 2 7" xfId="8189"/>
    <cellStyle name="Standard 7 5 2 7 2" xfId="21640"/>
    <cellStyle name="Standard 7 5 2 7 3" xfId="35124"/>
    <cellStyle name="Standard 7 5 2 7 4" xfId="48615"/>
    <cellStyle name="Standard 7 5 2 8" xfId="11545"/>
    <cellStyle name="Standard 7 5 2 8 2" xfId="24996"/>
    <cellStyle name="Standard 7 5 2 8 3" xfId="38480"/>
    <cellStyle name="Standard 7 5 2 8 4" xfId="51971"/>
    <cellStyle name="Standard 7 5 2 9" xfId="14926"/>
    <cellStyle name="Standard 7 5 3" xfId="1769"/>
    <cellStyle name="Standard 7 5 3 2" xfId="2908"/>
    <cellStyle name="Standard 7 5 3 2 2" xfId="6269"/>
    <cellStyle name="Standard 7 5 3 2 2 2" xfId="19720"/>
    <cellStyle name="Standard 7 5 3 2 2 3" xfId="33204"/>
    <cellStyle name="Standard 7 5 3 2 2 4" xfId="46695"/>
    <cellStyle name="Standard 7 5 3 2 3" xfId="9625"/>
    <cellStyle name="Standard 7 5 3 2 3 2" xfId="23076"/>
    <cellStyle name="Standard 7 5 3 2 3 3" xfId="36560"/>
    <cellStyle name="Standard 7 5 3 2 3 4" xfId="50051"/>
    <cellStyle name="Standard 7 5 3 2 4" xfId="12981"/>
    <cellStyle name="Standard 7 5 3 2 4 2" xfId="26432"/>
    <cellStyle name="Standard 7 5 3 2 4 3" xfId="39916"/>
    <cellStyle name="Standard 7 5 3 2 4 4" xfId="53407"/>
    <cellStyle name="Standard 7 5 3 2 5" xfId="16363"/>
    <cellStyle name="Standard 7 5 3 2 6" xfId="29847"/>
    <cellStyle name="Standard 7 5 3 2 7" xfId="43338"/>
    <cellStyle name="Standard 7 5 3 3" xfId="5142"/>
    <cellStyle name="Standard 7 5 3 3 2" xfId="18593"/>
    <cellStyle name="Standard 7 5 3 3 3" xfId="32077"/>
    <cellStyle name="Standard 7 5 3 3 4" xfId="45568"/>
    <cellStyle name="Standard 7 5 3 4" xfId="8498"/>
    <cellStyle name="Standard 7 5 3 4 2" xfId="21949"/>
    <cellStyle name="Standard 7 5 3 4 3" xfId="35433"/>
    <cellStyle name="Standard 7 5 3 4 4" xfId="48924"/>
    <cellStyle name="Standard 7 5 3 5" xfId="11854"/>
    <cellStyle name="Standard 7 5 3 5 2" xfId="25305"/>
    <cellStyle name="Standard 7 5 3 5 3" xfId="38789"/>
    <cellStyle name="Standard 7 5 3 5 4" xfId="52280"/>
    <cellStyle name="Standard 7 5 3 6" xfId="15236"/>
    <cellStyle name="Standard 7 5 3 7" xfId="28720"/>
    <cellStyle name="Standard 7 5 3 8" xfId="42211"/>
    <cellStyle name="Standard 7 5 4" xfId="2347"/>
    <cellStyle name="Standard 7 5 4 2" xfId="5709"/>
    <cellStyle name="Standard 7 5 4 2 2" xfId="19160"/>
    <cellStyle name="Standard 7 5 4 2 3" xfId="32644"/>
    <cellStyle name="Standard 7 5 4 2 4" xfId="46135"/>
    <cellStyle name="Standard 7 5 4 3" xfId="9065"/>
    <cellStyle name="Standard 7 5 4 3 2" xfId="22516"/>
    <cellStyle name="Standard 7 5 4 3 3" xfId="36000"/>
    <cellStyle name="Standard 7 5 4 3 4" xfId="49491"/>
    <cellStyle name="Standard 7 5 4 4" xfId="12421"/>
    <cellStyle name="Standard 7 5 4 4 2" xfId="25872"/>
    <cellStyle name="Standard 7 5 4 4 3" xfId="39356"/>
    <cellStyle name="Standard 7 5 4 4 4" xfId="52847"/>
    <cellStyle name="Standard 7 5 4 5" xfId="15803"/>
    <cellStyle name="Standard 7 5 4 6" xfId="29287"/>
    <cellStyle name="Standard 7 5 4 7" xfId="42778"/>
    <cellStyle name="Standard 7 5 5" xfId="3453"/>
    <cellStyle name="Standard 7 5 5 2" xfId="6814"/>
    <cellStyle name="Standard 7 5 5 2 2" xfId="20265"/>
    <cellStyle name="Standard 7 5 5 2 3" xfId="33749"/>
    <cellStyle name="Standard 7 5 5 2 4" xfId="47240"/>
    <cellStyle name="Standard 7 5 5 3" xfId="10170"/>
    <cellStyle name="Standard 7 5 5 3 2" xfId="23621"/>
    <cellStyle name="Standard 7 5 5 3 3" xfId="37105"/>
    <cellStyle name="Standard 7 5 5 3 4" xfId="50596"/>
    <cellStyle name="Standard 7 5 5 4" xfId="13526"/>
    <cellStyle name="Standard 7 5 5 4 2" xfId="26977"/>
    <cellStyle name="Standard 7 5 5 4 3" xfId="40461"/>
    <cellStyle name="Standard 7 5 5 4 4" xfId="53952"/>
    <cellStyle name="Standard 7 5 5 5" xfId="16908"/>
    <cellStyle name="Standard 7 5 5 6" xfId="30392"/>
    <cellStyle name="Standard 7 5 5 7" xfId="43883"/>
    <cellStyle name="Standard 7 5 6" xfId="4033"/>
    <cellStyle name="Standard 7 5 6 2" xfId="7390"/>
    <cellStyle name="Standard 7 5 6 2 2" xfId="20841"/>
    <cellStyle name="Standard 7 5 6 2 3" xfId="34325"/>
    <cellStyle name="Standard 7 5 6 2 4" xfId="47816"/>
    <cellStyle name="Standard 7 5 6 3" xfId="10746"/>
    <cellStyle name="Standard 7 5 6 3 2" xfId="24197"/>
    <cellStyle name="Standard 7 5 6 3 3" xfId="37681"/>
    <cellStyle name="Standard 7 5 6 3 4" xfId="51172"/>
    <cellStyle name="Standard 7 5 6 4" xfId="14102"/>
    <cellStyle name="Standard 7 5 6 4 2" xfId="27553"/>
    <cellStyle name="Standard 7 5 6 4 3" xfId="41037"/>
    <cellStyle name="Standard 7 5 6 4 4" xfId="54528"/>
    <cellStyle name="Standard 7 5 6 5" xfId="17484"/>
    <cellStyle name="Standard 7 5 6 6" xfId="30968"/>
    <cellStyle name="Standard 7 5 6 7" xfId="44459"/>
    <cellStyle name="Standard 7 5 7" xfId="4583"/>
    <cellStyle name="Standard 7 5 7 2" xfId="18034"/>
    <cellStyle name="Standard 7 5 7 3" xfId="31518"/>
    <cellStyle name="Standard 7 5 7 4" xfId="45009"/>
    <cellStyle name="Standard 7 5 8" xfId="7939"/>
    <cellStyle name="Standard 7 5 8 2" xfId="21390"/>
    <cellStyle name="Standard 7 5 8 3" xfId="34874"/>
    <cellStyle name="Standard 7 5 8 4" xfId="48365"/>
    <cellStyle name="Standard 7 5 9" xfId="11295"/>
    <cellStyle name="Standard 7 5 9 2" xfId="24746"/>
    <cellStyle name="Standard 7 5 9 3" xfId="38230"/>
    <cellStyle name="Standard 7 5 9 4" xfId="51721"/>
    <cellStyle name="Standard 7 6" xfId="1335"/>
    <cellStyle name="Standard 7 6 10" xfId="28296"/>
    <cellStyle name="Standard 7 6 11" xfId="41787"/>
    <cellStyle name="Standard 7 6 2" xfId="1905"/>
    <cellStyle name="Standard 7 6 2 2" xfId="3045"/>
    <cellStyle name="Standard 7 6 2 2 2" xfId="6406"/>
    <cellStyle name="Standard 7 6 2 2 2 2" xfId="19857"/>
    <cellStyle name="Standard 7 6 2 2 2 3" xfId="33341"/>
    <cellStyle name="Standard 7 6 2 2 2 4" xfId="46832"/>
    <cellStyle name="Standard 7 6 2 2 3" xfId="9762"/>
    <cellStyle name="Standard 7 6 2 2 3 2" xfId="23213"/>
    <cellStyle name="Standard 7 6 2 2 3 3" xfId="36697"/>
    <cellStyle name="Standard 7 6 2 2 3 4" xfId="50188"/>
    <cellStyle name="Standard 7 6 2 2 4" xfId="13118"/>
    <cellStyle name="Standard 7 6 2 2 4 2" xfId="26569"/>
    <cellStyle name="Standard 7 6 2 2 4 3" xfId="40053"/>
    <cellStyle name="Standard 7 6 2 2 4 4" xfId="53544"/>
    <cellStyle name="Standard 7 6 2 2 5" xfId="16500"/>
    <cellStyle name="Standard 7 6 2 2 6" xfId="29984"/>
    <cellStyle name="Standard 7 6 2 2 7" xfId="43475"/>
    <cellStyle name="Standard 7 6 2 3" xfId="5279"/>
    <cellStyle name="Standard 7 6 2 3 2" xfId="18730"/>
    <cellStyle name="Standard 7 6 2 3 3" xfId="32214"/>
    <cellStyle name="Standard 7 6 2 3 4" xfId="45705"/>
    <cellStyle name="Standard 7 6 2 4" xfId="8635"/>
    <cellStyle name="Standard 7 6 2 4 2" xfId="22086"/>
    <cellStyle name="Standard 7 6 2 4 3" xfId="35570"/>
    <cellStyle name="Standard 7 6 2 4 4" xfId="49061"/>
    <cellStyle name="Standard 7 6 2 5" xfId="11991"/>
    <cellStyle name="Standard 7 6 2 5 2" xfId="25442"/>
    <cellStyle name="Standard 7 6 2 5 3" xfId="38926"/>
    <cellStyle name="Standard 7 6 2 5 4" xfId="52417"/>
    <cellStyle name="Standard 7 6 2 6" xfId="15373"/>
    <cellStyle name="Standard 7 6 2 7" xfId="28857"/>
    <cellStyle name="Standard 7 6 2 8" xfId="42348"/>
    <cellStyle name="Standard 7 6 3" xfId="2485"/>
    <cellStyle name="Standard 7 6 3 2" xfId="5846"/>
    <cellStyle name="Standard 7 6 3 2 2" xfId="19297"/>
    <cellStyle name="Standard 7 6 3 2 3" xfId="32781"/>
    <cellStyle name="Standard 7 6 3 2 4" xfId="46272"/>
    <cellStyle name="Standard 7 6 3 3" xfId="9202"/>
    <cellStyle name="Standard 7 6 3 3 2" xfId="22653"/>
    <cellStyle name="Standard 7 6 3 3 3" xfId="36137"/>
    <cellStyle name="Standard 7 6 3 3 4" xfId="49628"/>
    <cellStyle name="Standard 7 6 3 4" xfId="12558"/>
    <cellStyle name="Standard 7 6 3 4 2" xfId="26009"/>
    <cellStyle name="Standard 7 6 3 4 3" xfId="39493"/>
    <cellStyle name="Standard 7 6 3 4 4" xfId="52984"/>
    <cellStyle name="Standard 7 6 3 5" xfId="15940"/>
    <cellStyle name="Standard 7 6 3 6" xfId="29424"/>
    <cellStyle name="Standard 7 6 3 7" xfId="42915"/>
    <cellStyle name="Standard 7 6 4" xfId="3590"/>
    <cellStyle name="Standard 7 6 4 2" xfId="6951"/>
    <cellStyle name="Standard 7 6 4 2 2" xfId="20402"/>
    <cellStyle name="Standard 7 6 4 2 3" xfId="33886"/>
    <cellStyle name="Standard 7 6 4 2 4" xfId="47377"/>
    <cellStyle name="Standard 7 6 4 3" xfId="10307"/>
    <cellStyle name="Standard 7 6 4 3 2" xfId="23758"/>
    <cellStyle name="Standard 7 6 4 3 3" xfId="37242"/>
    <cellStyle name="Standard 7 6 4 3 4" xfId="50733"/>
    <cellStyle name="Standard 7 6 4 4" xfId="13663"/>
    <cellStyle name="Standard 7 6 4 4 2" xfId="27114"/>
    <cellStyle name="Standard 7 6 4 4 3" xfId="40598"/>
    <cellStyle name="Standard 7 6 4 4 4" xfId="54089"/>
    <cellStyle name="Standard 7 6 4 5" xfId="17045"/>
    <cellStyle name="Standard 7 6 4 6" xfId="30529"/>
    <cellStyle name="Standard 7 6 4 7" xfId="44020"/>
    <cellStyle name="Standard 7 6 5" xfId="4170"/>
    <cellStyle name="Standard 7 6 5 2" xfId="7527"/>
    <cellStyle name="Standard 7 6 5 2 2" xfId="20978"/>
    <cellStyle name="Standard 7 6 5 2 3" xfId="34462"/>
    <cellStyle name="Standard 7 6 5 2 4" xfId="47953"/>
    <cellStyle name="Standard 7 6 5 3" xfId="10883"/>
    <cellStyle name="Standard 7 6 5 3 2" xfId="24334"/>
    <cellStyle name="Standard 7 6 5 3 3" xfId="37818"/>
    <cellStyle name="Standard 7 6 5 3 4" xfId="51309"/>
    <cellStyle name="Standard 7 6 5 4" xfId="14239"/>
    <cellStyle name="Standard 7 6 5 4 2" xfId="27690"/>
    <cellStyle name="Standard 7 6 5 4 3" xfId="41174"/>
    <cellStyle name="Standard 7 6 5 4 4" xfId="54665"/>
    <cellStyle name="Standard 7 6 5 5" xfId="17621"/>
    <cellStyle name="Standard 7 6 5 6" xfId="31105"/>
    <cellStyle name="Standard 7 6 5 7" xfId="44596"/>
    <cellStyle name="Standard 7 6 6" xfId="4720"/>
    <cellStyle name="Standard 7 6 6 2" xfId="18171"/>
    <cellStyle name="Standard 7 6 6 3" xfId="31655"/>
    <cellStyle name="Standard 7 6 6 4" xfId="45146"/>
    <cellStyle name="Standard 7 6 7" xfId="8076"/>
    <cellStyle name="Standard 7 6 7 2" xfId="21527"/>
    <cellStyle name="Standard 7 6 7 3" xfId="35011"/>
    <cellStyle name="Standard 7 6 7 4" xfId="48502"/>
    <cellStyle name="Standard 7 6 8" xfId="11432"/>
    <cellStyle name="Standard 7 6 8 2" xfId="24883"/>
    <cellStyle name="Standard 7 6 8 3" xfId="38367"/>
    <cellStyle name="Standard 7 6 8 4" xfId="51858"/>
    <cellStyle name="Standard 7 6 9" xfId="14813"/>
    <cellStyle name="Standard 7 7" xfId="1075"/>
    <cellStyle name="Standard 7 7 2" xfId="1671"/>
    <cellStyle name="Standard 7 7 2 2" xfId="2807"/>
    <cellStyle name="Standard 7 7 2 2 2" xfId="6168"/>
    <cellStyle name="Standard 7 7 2 2 2 2" xfId="19619"/>
    <cellStyle name="Standard 7 7 2 2 2 3" xfId="33103"/>
    <cellStyle name="Standard 7 7 2 2 2 4" xfId="46594"/>
    <cellStyle name="Standard 7 7 2 2 3" xfId="9524"/>
    <cellStyle name="Standard 7 7 2 2 3 2" xfId="22975"/>
    <cellStyle name="Standard 7 7 2 2 3 3" xfId="36459"/>
    <cellStyle name="Standard 7 7 2 2 3 4" xfId="49950"/>
    <cellStyle name="Standard 7 7 2 2 4" xfId="12880"/>
    <cellStyle name="Standard 7 7 2 2 4 2" xfId="26331"/>
    <cellStyle name="Standard 7 7 2 2 4 3" xfId="39815"/>
    <cellStyle name="Standard 7 7 2 2 4 4" xfId="53306"/>
    <cellStyle name="Standard 7 7 2 2 5" xfId="16262"/>
    <cellStyle name="Standard 7 7 2 2 6" xfId="29746"/>
    <cellStyle name="Standard 7 7 2 2 7" xfId="43237"/>
    <cellStyle name="Standard 7 7 2 3" xfId="5041"/>
    <cellStyle name="Standard 7 7 2 3 2" xfId="18492"/>
    <cellStyle name="Standard 7 7 2 3 3" xfId="31976"/>
    <cellStyle name="Standard 7 7 2 3 4" xfId="45467"/>
    <cellStyle name="Standard 7 7 2 4" xfId="8397"/>
    <cellStyle name="Standard 7 7 2 4 2" xfId="21848"/>
    <cellStyle name="Standard 7 7 2 4 3" xfId="35332"/>
    <cellStyle name="Standard 7 7 2 4 4" xfId="48823"/>
    <cellStyle name="Standard 7 7 2 5" xfId="11753"/>
    <cellStyle name="Standard 7 7 2 5 2" xfId="25204"/>
    <cellStyle name="Standard 7 7 2 5 3" xfId="38688"/>
    <cellStyle name="Standard 7 7 2 5 4" xfId="52179"/>
    <cellStyle name="Standard 7 7 2 6" xfId="15135"/>
    <cellStyle name="Standard 7 7 2 7" xfId="28619"/>
    <cellStyle name="Standard 7 7 2 8" xfId="42110"/>
    <cellStyle name="Standard 7 7 3" xfId="2231"/>
    <cellStyle name="Standard 7 7 3 2" xfId="5605"/>
    <cellStyle name="Standard 7 7 3 2 2" xfId="19056"/>
    <cellStyle name="Standard 7 7 3 2 3" xfId="32540"/>
    <cellStyle name="Standard 7 7 3 2 4" xfId="46031"/>
    <cellStyle name="Standard 7 7 3 3" xfId="8961"/>
    <cellStyle name="Standard 7 7 3 3 2" xfId="22412"/>
    <cellStyle name="Standard 7 7 3 3 3" xfId="35896"/>
    <cellStyle name="Standard 7 7 3 3 4" xfId="49387"/>
    <cellStyle name="Standard 7 7 3 4" xfId="12317"/>
    <cellStyle name="Standard 7 7 3 4 2" xfId="25768"/>
    <cellStyle name="Standard 7 7 3 4 3" xfId="39252"/>
    <cellStyle name="Standard 7 7 3 4 4" xfId="52743"/>
    <cellStyle name="Standard 7 7 3 5" xfId="15699"/>
    <cellStyle name="Standard 7 7 3 6" xfId="29183"/>
    <cellStyle name="Standard 7 7 3 7" xfId="42674"/>
    <cellStyle name="Standard 7 7 4" xfId="4479"/>
    <cellStyle name="Standard 7 7 4 2" xfId="17930"/>
    <cellStyle name="Standard 7 7 4 3" xfId="31414"/>
    <cellStyle name="Standard 7 7 4 4" xfId="44905"/>
    <cellStyle name="Standard 7 7 5" xfId="7835"/>
    <cellStyle name="Standard 7 7 5 2" xfId="21286"/>
    <cellStyle name="Standard 7 7 5 3" xfId="34770"/>
    <cellStyle name="Standard 7 7 5 4" xfId="48261"/>
    <cellStyle name="Standard 7 7 6" xfId="11191"/>
    <cellStyle name="Standard 7 7 6 2" xfId="24642"/>
    <cellStyle name="Standard 7 7 6 3" xfId="38126"/>
    <cellStyle name="Standard 7 7 6 4" xfId="51617"/>
    <cellStyle name="Standard 7 7 7" xfId="14572"/>
    <cellStyle name="Standard 7 7 8" xfId="28037"/>
    <cellStyle name="Standard 7 7 9" xfId="41504"/>
    <cellStyle name="Standard 7 8" xfId="1063"/>
    <cellStyle name="Standard 7 8 2" xfId="1660"/>
    <cellStyle name="Standard 7 8 2 2" xfId="2796"/>
    <cellStyle name="Standard 7 8 2 2 2" xfId="6157"/>
    <cellStyle name="Standard 7 8 2 2 2 2" xfId="19608"/>
    <cellStyle name="Standard 7 8 2 2 2 3" xfId="33092"/>
    <cellStyle name="Standard 7 8 2 2 2 4" xfId="46583"/>
    <cellStyle name="Standard 7 8 2 2 3" xfId="9513"/>
    <cellStyle name="Standard 7 8 2 2 3 2" xfId="22964"/>
    <cellStyle name="Standard 7 8 2 2 3 3" xfId="36448"/>
    <cellStyle name="Standard 7 8 2 2 3 4" xfId="49939"/>
    <cellStyle name="Standard 7 8 2 2 4" xfId="12869"/>
    <cellStyle name="Standard 7 8 2 2 4 2" xfId="26320"/>
    <cellStyle name="Standard 7 8 2 2 4 3" xfId="39804"/>
    <cellStyle name="Standard 7 8 2 2 4 4" xfId="53295"/>
    <cellStyle name="Standard 7 8 2 2 5" xfId="16251"/>
    <cellStyle name="Standard 7 8 2 2 6" xfId="29735"/>
    <cellStyle name="Standard 7 8 2 2 7" xfId="43226"/>
    <cellStyle name="Standard 7 8 2 3" xfId="5030"/>
    <cellStyle name="Standard 7 8 2 3 2" xfId="18481"/>
    <cellStyle name="Standard 7 8 2 3 3" xfId="31965"/>
    <cellStyle name="Standard 7 8 2 3 4" xfId="45456"/>
    <cellStyle name="Standard 7 8 2 4" xfId="8386"/>
    <cellStyle name="Standard 7 8 2 4 2" xfId="21837"/>
    <cellStyle name="Standard 7 8 2 4 3" xfId="35321"/>
    <cellStyle name="Standard 7 8 2 4 4" xfId="48812"/>
    <cellStyle name="Standard 7 8 2 5" xfId="11742"/>
    <cellStyle name="Standard 7 8 2 5 2" xfId="25193"/>
    <cellStyle name="Standard 7 8 2 5 3" xfId="38677"/>
    <cellStyle name="Standard 7 8 2 5 4" xfId="52168"/>
    <cellStyle name="Standard 7 8 2 6" xfId="15124"/>
    <cellStyle name="Standard 7 8 2 7" xfId="28608"/>
    <cellStyle name="Standard 7 8 2 8" xfId="42099"/>
    <cellStyle name="Standard 7 8 3" xfId="2219"/>
    <cellStyle name="Standard 7 8 3 2" xfId="5594"/>
    <cellStyle name="Standard 7 8 3 2 2" xfId="19045"/>
    <cellStyle name="Standard 7 8 3 2 3" xfId="32529"/>
    <cellStyle name="Standard 7 8 3 2 4" xfId="46020"/>
    <cellStyle name="Standard 7 8 3 3" xfId="8950"/>
    <cellStyle name="Standard 7 8 3 3 2" xfId="22401"/>
    <cellStyle name="Standard 7 8 3 3 3" xfId="35885"/>
    <cellStyle name="Standard 7 8 3 3 4" xfId="49376"/>
    <cellStyle name="Standard 7 8 3 4" xfId="12306"/>
    <cellStyle name="Standard 7 8 3 4 2" xfId="25757"/>
    <cellStyle name="Standard 7 8 3 4 3" xfId="39241"/>
    <cellStyle name="Standard 7 8 3 4 4" xfId="52732"/>
    <cellStyle name="Standard 7 8 3 5" xfId="15688"/>
    <cellStyle name="Standard 7 8 3 6" xfId="29172"/>
    <cellStyle name="Standard 7 8 3 7" xfId="42663"/>
    <cellStyle name="Standard 7 8 4" xfId="4468"/>
    <cellStyle name="Standard 7 8 4 2" xfId="17919"/>
    <cellStyle name="Standard 7 8 4 3" xfId="31403"/>
    <cellStyle name="Standard 7 8 4 4" xfId="44894"/>
    <cellStyle name="Standard 7 8 5" xfId="7824"/>
    <cellStyle name="Standard 7 8 5 2" xfId="21275"/>
    <cellStyle name="Standard 7 8 5 3" xfId="34759"/>
    <cellStyle name="Standard 7 8 5 4" xfId="48250"/>
    <cellStyle name="Standard 7 8 6" xfId="11180"/>
    <cellStyle name="Standard 7 8 6 2" xfId="24631"/>
    <cellStyle name="Standard 7 8 6 3" xfId="38115"/>
    <cellStyle name="Standard 7 8 6 4" xfId="51606"/>
    <cellStyle name="Standard 7 8 7" xfId="14561"/>
    <cellStyle name="Standard 7 8 8" xfId="28026"/>
    <cellStyle name="Standard 7 8 9" xfId="41493"/>
    <cellStyle name="Standard 7 9" xfId="1637"/>
    <cellStyle name="Standard 7 9 2" xfId="2773"/>
    <cellStyle name="Standard 7 9 2 2" xfId="6134"/>
    <cellStyle name="Standard 7 9 2 2 2" xfId="19585"/>
    <cellStyle name="Standard 7 9 2 2 3" xfId="33069"/>
    <cellStyle name="Standard 7 9 2 2 4" xfId="46560"/>
    <cellStyle name="Standard 7 9 2 3" xfId="9490"/>
    <cellStyle name="Standard 7 9 2 3 2" xfId="22941"/>
    <cellStyle name="Standard 7 9 2 3 3" xfId="36425"/>
    <cellStyle name="Standard 7 9 2 3 4" xfId="49916"/>
    <cellStyle name="Standard 7 9 2 4" xfId="12846"/>
    <cellStyle name="Standard 7 9 2 4 2" xfId="26297"/>
    <cellStyle name="Standard 7 9 2 4 3" xfId="39781"/>
    <cellStyle name="Standard 7 9 2 4 4" xfId="53272"/>
    <cellStyle name="Standard 7 9 2 5" xfId="16228"/>
    <cellStyle name="Standard 7 9 2 6" xfId="29712"/>
    <cellStyle name="Standard 7 9 2 7" xfId="43203"/>
    <cellStyle name="Standard 7 9 3" xfId="5007"/>
    <cellStyle name="Standard 7 9 3 2" xfId="18458"/>
    <cellStyle name="Standard 7 9 3 3" xfId="31942"/>
    <cellStyle name="Standard 7 9 3 4" xfId="45433"/>
    <cellStyle name="Standard 7 9 4" xfId="8363"/>
    <cellStyle name="Standard 7 9 4 2" xfId="21814"/>
    <cellStyle name="Standard 7 9 4 3" xfId="35298"/>
    <cellStyle name="Standard 7 9 4 4" xfId="48789"/>
    <cellStyle name="Standard 7 9 5" xfId="11719"/>
    <cellStyle name="Standard 7 9 5 2" xfId="25170"/>
    <cellStyle name="Standard 7 9 5 3" xfId="38654"/>
    <cellStyle name="Standard 7 9 5 4" xfId="52145"/>
    <cellStyle name="Standard 7 9 6" xfId="15101"/>
    <cellStyle name="Standard 7 9 7" xfId="28585"/>
    <cellStyle name="Standard 7 9 8" xfId="42076"/>
    <cellStyle name="Standard 8" xfId="143"/>
    <cellStyle name="Standard 8 10" xfId="3336"/>
    <cellStyle name="Standard 8 10 2" xfId="6697"/>
    <cellStyle name="Standard 8 10 2 2" xfId="20148"/>
    <cellStyle name="Standard 8 10 2 3" xfId="33632"/>
    <cellStyle name="Standard 8 10 2 4" xfId="47123"/>
    <cellStyle name="Standard 8 10 3" xfId="10053"/>
    <cellStyle name="Standard 8 10 3 2" xfId="23504"/>
    <cellStyle name="Standard 8 10 3 3" xfId="36988"/>
    <cellStyle name="Standard 8 10 3 4" xfId="50479"/>
    <cellStyle name="Standard 8 10 4" xfId="13409"/>
    <cellStyle name="Standard 8 10 4 2" xfId="26860"/>
    <cellStyle name="Standard 8 10 4 3" xfId="40344"/>
    <cellStyle name="Standard 8 10 4 4" xfId="53835"/>
    <cellStyle name="Standard 8 10 5" xfId="16791"/>
    <cellStyle name="Standard 8 10 6" xfId="30275"/>
    <cellStyle name="Standard 8 10 7" xfId="43766"/>
    <cellStyle name="Standard 8 11" xfId="3916"/>
    <cellStyle name="Standard 8 11 2" xfId="7273"/>
    <cellStyle name="Standard 8 11 2 2" xfId="20724"/>
    <cellStyle name="Standard 8 11 2 3" xfId="34208"/>
    <cellStyle name="Standard 8 11 2 4" xfId="47699"/>
    <cellStyle name="Standard 8 11 3" xfId="10629"/>
    <cellStyle name="Standard 8 11 3 2" xfId="24080"/>
    <cellStyle name="Standard 8 11 3 3" xfId="37564"/>
    <cellStyle name="Standard 8 11 3 4" xfId="51055"/>
    <cellStyle name="Standard 8 11 4" xfId="13985"/>
    <cellStyle name="Standard 8 11 4 2" xfId="27436"/>
    <cellStyle name="Standard 8 11 4 3" xfId="40920"/>
    <cellStyle name="Standard 8 11 4 4" xfId="54411"/>
    <cellStyle name="Standard 8 11 5" xfId="17367"/>
    <cellStyle name="Standard 8 11 6" xfId="30851"/>
    <cellStyle name="Standard 8 11 7" xfId="44342"/>
    <cellStyle name="Standard 8 12" xfId="1043"/>
    <cellStyle name="Standard 8 12 2" xfId="14549"/>
    <cellStyle name="Standard 8 12 3" xfId="28014"/>
    <cellStyle name="Standard 8 12 4" xfId="41481"/>
    <cellStyle name="Standard 8 13" xfId="4444"/>
    <cellStyle name="Standard 8 13 2" xfId="17895"/>
    <cellStyle name="Standard 8 13 3" xfId="31379"/>
    <cellStyle name="Standard 8 13 4" xfId="44870"/>
    <cellStyle name="Standard 8 14" xfId="7800"/>
    <cellStyle name="Standard 8 14 2" xfId="21251"/>
    <cellStyle name="Standard 8 14 3" xfId="34735"/>
    <cellStyle name="Standard 8 14 4" xfId="48226"/>
    <cellStyle name="Standard 8 15" xfId="11156"/>
    <cellStyle name="Standard 8 15 2" xfId="24607"/>
    <cellStyle name="Standard 8 15 3" xfId="38091"/>
    <cellStyle name="Standard 8 15 4" xfId="51582"/>
    <cellStyle name="Standard 8 16" xfId="1025"/>
    <cellStyle name="Standard 8 17" xfId="14532"/>
    <cellStyle name="Standard 8 18" xfId="27985"/>
    <cellStyle name="Standard 8 19" xfId="41452"/>
    <cellStyle name="Standard 8 2" xfId="177"/>
    <cellStyle name="Standard 8 2 2" xfId="383"/>
    <cellStyle name="Standard 8 20" xfId="1004"/>
    <cellStyle name="Standard 8 3" xfId="377"/>
    <cellStyle name="Standard 8 4" xfId="1214"/>
    <cellStyle name="Standard 8 4 10" xfId="14677"/>
    <cellStyle name="Standard 8 4 11" xfId="28160"/>
    <cellStyle name="Standard 8 4 12" xfId="41651"/>
    <cellStyle name="Standard 8 4 2" xfId="1445"/>
    <cellStyle name="Standard 8 4 2 10" xfId="28410"/>
    <cellStyle name="Standard 8 4 2 11" xfId="41901"/>
    <cellStyle name="Standard 8 4 2 2" xfId="2019"/>
    <cellStyle name="Standard 8 4 2 2 2" xfId="3159"/>
    <cellStyle name="Standard 8 4 2 2 2 2" xfId="6520"/>
    <cellStyle name="Standard 8 4 2 2 2 2 2" xfId="19971"/>
    <cellStyle name="Standard 8 4 2 2 2 2 3" xfId="33455"/>
    <cellStyle name="Standard 8 4 2 2 2 2 4" xfId="46946"/>
    <cellStyle name="Standard 8 4 2 2 2 3" xfId="9876"/>
    <cellStyle name="Standard 8 4 2 2 2 3 2" xfId="23327"/>
    <cellStyle name="Standard 8 4 2 2 2 3 3" xfId="36811"/>
    <cellStyle name="Standard 8 4 2 2 2 3 4" xfId="50302"/>
    <cellStyle name="Standard 8 4 2 2 2 4" xfId="13232"/>
    <cellStyle name="Standard 8 4 2 2 2 4 2" xfId="26683"/>
    <cellStyle name="Standard 8 4 2 2 2 4 3" xfId="40167"/>
    <cellStyle name="Standard 8 4 2 2 2 4 4" xfId="53658"/>
    <cellStyle name="Standard 8 4 2 2 2 5" xfId="16614"/>
    <cellStyle name="Standard 8 4 2 2 2 6" xfId="30098"/>
    <cellStyle name="Standard 8 4 2 2 2 7" xfId="43589"/>
    <cellStyle name="Standard 8 4 2 2 3" xfId="5393"/>
    <cellStyle name="Standard 8 4 2 2 3 2" xfId="18844"/>
    <cellStyle name="Standard 8 4 2 2 3 3" xfId="32328"/>
    <cellStyle name="Standard 8 4 2 2 3 4" xfId="45819"/>
    <cellStyle name="Standard 8 4 2 2 4" xfId="8749"/>
    <cellStyle name="Standard 8 4 2 2 4 2" xfId="22200"/>
    <cellStyle name="Standard 8 4 2 2 4 3" xfId="35684"/>
    <cellStyle name="Standard 8 4 2 2 4 4" xfId="49175"/>
    <cellStyle name="Standard 8 4 2 2 5" xfId="12105"/>
    <cellStyle name="Standard 8 4 2 2 5 2" xfId="25556"/>
    <cellStyle name="Standard 8 4 2 2 5 3" xfId="39040"/>
    <cellStyle name="Standard 8 4 2 2 5 4" xfId="52531"/>
    <cellStyle name="Standard 8 4 2 2 6" xfId="15487"/>
    <cellStyle name="Standard 8 4 2 2 7" xfId="28971"/>
    <cellStyle name="Standard 8 4 2 2 8" xfId="42462"/>
    <cellStyle name="Standard 8 4 2 3" xfId="2599"/>
    <cellStyle name="Standard 8 4 2 3 2" xfId="5960"/>
    <cellStyle name="Standard 8 4 2 3 2 2" xfId="19411"/>
    <cellStyle name="Standard 8 4 2 3 2 3" xfId="32895"/>
    <cellStyle name="Standard 8 4 2 3 2 4" xfId="46386"/>
    <cellStyle name="Standard 8 4 2 3 3" xfId="9316"/>
    <cellStyle name="Standard 8 4 2 3 3 2" xfId="22767"/>
    <cellStyle name="Standard 8 4 2 3 3 3" xfId="36251"/>
    <cellStyle name="Standard 8 4 2 3 3 4" xfId="49742"/>
    <cellStyle name="Standard 8 4 2 3 4" xfId="12672"/>
    <cellStyle name="Standard 8 4 2 3 4 2" xfId="26123"/>
    <cellStyle name="Standard 8 4 2 3 4 3" xfId="39607"/>
    <cellStyle name="Standard 8 4 2 3 4 4" xfId="53098"/>
    <cellStyle name="Standard 8 4 2 3 5" xfId="16054"/>
    <cellStyle name="Standard 8 4 2 3 6" xfId="29538"/>
    <cellStyle name="Standard 8 4 2 3 7" xfId="43029"/>
    <cellStyle name="Standard 8 4 2 4" xfId="3704"/>
    <cellStyle name="Standard 8 4 2 4 2" xfId="7065"/>
    <cellStyle name="Standard 8 4 2 4 2 2" xfId="20516"/>
    <cellStyle name="Standard 8 4 2 4 2 3" xfId="34000"/>
    <cellStyle name="Standard 8 4 2 4 2 4" xfId="47491"/>
    <cellStyle name="Standard 8 4 2 4 3" xfId="10421"/>
    <cellStyle name="Standard 8 4 2 4 3 2" xfId="23872"/>
    <cellStyle name="Standard 8 4 2 4 3 3" xfId="37356"/>
    <cellStyle name="Standard 8 4 2 4 3 4" xfId="50847"/>
    <cellStyle name="Standard 8 4 2 4 4" xfId="13777"/>
    <cellStyle name="Standard 8 4 2 4 4 2" xfId="27228"/>
    <cellStyle name="Standard 8 4 2 4 4 3" xfId="40712"/>
    <cellStyle name="Standard 8 4 2 4 4 4" xfId="54203"/>
    <cellStyle name="Standard 8 4 2 4 5" xfId="17159"/>
    <cellStyle name="Standard 8 4 2 4 6" xfId="30643"/>
    <cellStyle name="Standard 8 4 2 4 7" xfId="44134"/>
    <cellStyle name="Standard 8 4 2 5" xfId="4284"/>
    <cellStyle name="Standard 8 4 2 5 2" xfId="7641"/>
    <cellStyle name="Standard 8 4 2 5 2 2" xfId="21092"/>
    <cellStyle name="Standard 8 4 2 5 2 3" xfId="34576"/>
    <cellStyle name="Standard 8 4 2 5 2 4" xfId="48067"/>
    <cellStyle name="Standard 8 4 2 5 3" xfId="10997"/>
    <cellStyle name="Standard 8 4 2 5 3 2" xfId="24448"/>
    <cellStyle name="Standard 8 4 2 5 3 3" xfId="37932"/>
    <cellStyle name="Standard 8 4 2 5 3 4" xfId="51423"/>
    <cellStyle name="Standard 8 4 2 5 4" xfId="14353"/>
    <cellStyle name="Standard 8 4 2 5 4 2" xfId="27804"/>
    <cellStyle name="Standard 8 4 2 5 4 3" xfId="41288"/>
    <cellStyle name="Standard 8 4 2 5 4 4" xfId="54779"/>
    <cellStyle name="Standard 8 4 2 5 5" xfId="17735"/>
    <cellStyle name="Standard 8 4 2 5 6" xfId="31219"/>
    <cellStyle name="Standard 8 4 2 5 7" xfId="44710"/>
    <cellStyle name="Standard 8 4 2 6" xfId="4834"/>
    <cellStyle name="Standard 8 4 2 6 2" xfId="18285"/>
    <cellStyle name="Standard 8 4 2 6 3" xfId="31769"/>
    <cellStyle name="Standard 8 4 2 6 4" xfId="45260"/>
    <cellStyle name="Standard 8 4 2 7" xfId="8190"/>
    <cellStyle name="Standard 8 4 2 7 2" xfId="21641"/>
    <cellStyle name="Standard 8 4 2 7 3" xfId="35125"/>
    <cellStyle name="Standard 8 4 2 7 4" xfId="48616"/>
    <cellStyle name="Standard 8 4 2 8" xfId="11546"/>
    <cellStyle name="Standard 8 4 2 8 2" xfId="24997"/>
    <cellStyle name="Standard 8 4 2 8 3" xfId="38481"/>
    <cellStyle name="Standard 8 4 2 8 4" xfId="51972"/>
    <cellStyle name="Standard 8 4 2 9" xfId="14927"/>
    <cellStyle name="Standard 8 4 3" xfId="1770"/>
    <cellStyle name="Standard 8 4 3 2" xfId="2909"/>
    <cellStyle name="Standard 8 4 3 2 2" xfId="6270"/>
    <cellStyle name="Standard 8 4 3 2 2 2" xfId="19721"/>
    <cellStyle name="Standard 8 4 3 2 2 3" xfId="33205"/>
    <cellStyle name="Standard 8 4 3 2 2 4" xfId="46696"/>
    <cellStyle name="Standard 8 4 3 2 3" xfId="9626"/>
    <cellStyle name="Standard 8 4 3 2 3 2" xfId="23077"/>
    <cellStyle name="Standard 8 4 3 2 3 3" xfId="36561"/>
    <cellStyle name="Standard 8 4 3 2 3 4" xfId="50052"/>
    <cellStyle name="Standard 8 4 3 2 4" xfId="12982"/>
    <cellStyle name="Standard 8 4 3 2 4 2" xfId="26433"/>
    <cellStyle name="Standard 8 4 3 2 4 3" xfId="39917"/>
    <cellStyle name="Standard 8 4 3 2 4 4" xfId="53408"/>
    <cellStyle name="Standard 8 4 3 2 5" xfId="16364"/>
    <cellStyle name="Standard 8 4 3 2 6" xfId="29848"/>
    <cellStyle name="Standard 8 4 3 2 7" xfId="43339"/>
    <cellStyle name="Standard 8 4 3 3" xfId="5143"/>
    <cellStyle name="Standard 8 4 3 3 2" xfId="18594"/>
    <cellStyle name="Standard 8 4 3 3 3" xfId="32078"/>
    <cellStyle name="Standard 8 4 3 3 4" xfId="45569"/>
    <cellStyle name="Standard 8 4 3 4" xfId="8499"/>
    <cellStyle name="Standard 8 4 3 4 2" xfId="21950"/>
    <cellStyle name="Standard 8 4 3 4 3" xfId="35434"/>
    <cellStyle name="Standard 8 4 3 4 4" xfId="48925"/>
    <cellStyle name="Standard 8 4 3 5" xfId="11855"/>
    <cellStyle name="Standard 8 4 3 5 2" xfId="25306"/>
    <cellStyle name="Standard 8 4 3 5 3" xfId="38790"/>
    <cellStyle name="Standard 8 4 3 5 4" xfId="52281"/>
    <cellStyle name="Standard 8 4 3 6" xfId="15237"/>
    <cellStyle name="Standard 8 4 3 7" xfId="28721"/>
    <cellStyle name="Standard 8 4 3 8" xfId="42212"/>
    <cellStyle name="Standard 8 4 4" xfId="2348"/>
    <cellStyle name="Standard 8 4 4 2" xfId="5710"/>
    <cellStyle name="Standard 8 4 4 2 2" xfId="19161"/>
    <cellStyle name="Standard 8 4 4 2 3" xfId="32645"/>
    <cellStyle name="Standard 8 4 4 2 4" xfId="46136"/>
    <cellStyle name="Standard 8 4 4 3" xfId="9066"/>
    <cellStyle name="Standard 8 4 4 3 2" xfId="22517"/>
    <cellStyle name="Standard 8 4 4 3 3" xfId="36001"/>
    <cellStyle name="Standard 8 4 4 3 4" xfId="49492"/>
    <cellStyle name="Standard 8 4 4 4" xfId="12422"/>
    <cellStyle name="Standard 8 4 4 4 2" xfId="25873"/>
    <cellStyle name="Standard 8 4 4 4 3" xfId="39357"/>
    <cellStyle name="Standard 8 4 4 4 4" xfId="52848"/>
    <cellStyle name="Standard 8 4 4 5" xfId="15804"/>
    <cellStyle name="Standard 8 4 4 6" xfId="29288"/>
    <cellStyle name="Standard 8 4 4 7" xfId="42779"/>
    <cellStyle name="Standard 8 4 5" xfId="3454"/>
    <cellStyle name="Standard 8 4 5 2" xfId="6815"/>
    <cellStyle name="Standard 8 4 5 2 2" xfId="20266"/>
    <cellStyle name="Standard 8 4 5 2 3" xfId="33750"/>
    <cellStyle name="Standard 8 4 5 2 4" xfId="47241"/>
    <cellStyle name="Standard 8 4 5 3" xfId="10171"/>
    <cellStyle name="Standard 8 4 5 3 2" xfId="23622"/>
    <cellStyle name="Standard 8 4 5 3 3" xfId="37106"/>
    <cellStyle name="Standard 8 4 5 3 4" xfId="50597"/>
    <cellStyle name="Standard 8 4 5 4" xfId="13527"/>
    <cellStyle name="Standard 8 4 5 4 2" xfId="26978"/>
    <cellStyle name="Standard 8 4 5 4 3" xfId="40462"/>
    <cellStyle name="Standard 8 4 5 4 4" xfId="53953"/>
    <cellStyle name="Standard 8 4 5 5" xfId="16909"/>
    <cellStyle name="Standard 8 4 5 6" xfId="30393"/>
    <cellStyle name="Standard 8 4 5 7" xfId="43884"/>
    <cellStyle name="Standard 8 4 6" xfId="4034"/>
    <cellStyle name="Standard 8 4 6 2" xfId="7391"/>
    <cellStyle name="Standard 8 4 6 2 2" xfId="20842"/>
    <cellStyle name="Standard 8 4 6 2 3" xfId="34326"/>
    <cellStyle name="Standard 8 4 6 2 4" xfId="47817"/>
    <cellStyle name="Standard 8 4 6 3" xfId="10747"/>
    <cellStyle name="Standard 8 4 6 3 2" xfId="24198"/>
    <cellStyle name="Standard 8 4 6 3 3" xfId="37682"/>
    <cellStyle name="Standard 8 4 6 3 4" xfId="51173"/>
    <cellStyle name="Standard 8 4 6 4" xfId="14103"/>
    <cellStyle name="Standard 8 4 6 4 2" xfId="27554"/>
    <cellStyle name="Standard 8 4 6 4 3" xfId="41038"/>
    <cellStyle name="Standard 8 4 6 4 4" xfId="54529"/>
    <cellStyle name="Standard 8 4 6 5" xfId="17485"/>
    <cellStyle name="Standard 8 4 6 6" xfId="30969"/>
    <cellStyle name="Standard 8 4 6 7" xfId="44460"/>
    <cellStyle name="Standard 8 4 7" xfId="4584"/>
    <cellStyle name="Standard 8 4 7 2" xfId="18035"/>
    <cellStyle name="Standard 8 4 7 3" xfId="31519"/>
    <cellStyle name="Standard 8 4 7 4" xfId="45010"/>
    <cellStyle name="Standard 8 4 8" xfId="7940"/>
    <cellStyle name="Standard 8 4 8 2" xfId="21391"/>
    <cellStyle name="Standard 8 4 8 3" xfId="34875"/>
    <cellStyle name="Standard 8 4 8 4" xfId="48366"/>
    <cellStyle name="Standard 8 4 9" xfId="11296"/>
    <cellStyle name="Standard 8 4 9 2" xfId="24747"/>
    <cellStyle name="Standard 8 4 9 3" xfId="38231"/>
    <cellStyle name="Standard 8 4 9 4" xfId="51722"/>
    <cellStyle name="Standard 8 5" xfId="1336"/>
    <cellStyle name="Standard 8 5 10" xfId="28297"/>
    <cellStyle name="Standard 8 5 11" xfId="41788"/>
    <cellStyle name="Standard 8 5 2" xfId="1906"/>
    <cellStyle name="Standard 8 5 2 2" xfId="3046"/>
    <cellStyle name="Standard 8 5 2 2 2" xfId="6407"/>
    <cellStyle name="Standard 8 5 2 2 2 2" xfId="19858"/>
    <cellStyle name="Standard 8 5 2 2 2 3" xfId="33342"/>
    <cellStyle name="Standard 8 5 2 2 2 4" xfId="46833"/>
    <cellStyle name="Standard 8 5 2 2 3" xfId="9763"/>
    <cellStyle name="Standard 8 5 2 2 3 2" xfId="23214"/>
    <cellStyle name="Standard 8 5 2 2 3 3" xfId="36698"/>
    <cellStyle name="Standard 8 5 2 2 3 4" xfId="50189"/>
    <cellStyle name="Standard 8 5 2 2 4" xfId="13119"/>
    <cellStyle name="Standard 8 5 2 2 4 2" xfId="26570"/>
    <cellStyle name="Standard 8 5 2 2 4 3" xfId="40054"/>
    <cellStyle name="Standard 8 5 2 2 4 4" xfId="53545"/>
    <cellStyle name="Standard 8 5 2 2 5" xfId="16501"/>
    <cellStyle name="Standard 8 5 2 2 6" xfId="29985"/>
    <cellStyle name="Standard 8 5 2 2 7" xfId="43476"/>
    <cellStyle name="Standard 8 5 2 3" xfId="5280"/>
    <cellStyle name="Standard 8 5 2 3 2" xfId="18731"/>
    <cellStyle name="Standard 8 5 2 3 3" xfId="32215"/>
    <cellStyle name="Standard 8 5 2 3 4" xfId="45706"/>
    <cellStyle name="Standard 8 5 2 4" xfId="8636"/>
    <cellStyle name="Standard 8 5 2 4 2" xfId="22087"/>
    <cellStyle name="Standard 8 5 2 4 3" xfId="35571"/>
    <cellStyle name="Standard 8 5 2 4 4" xfId="49062"/>
    <cellStyle name="Standard 8 5 2 5" xfId="11992"/>
    <cellStyle name="Standard 8 5 2 5 2" xfId="25443"/>
    <cellStyle name="Standard 8 5 2 5 3" xfId="38927"/>
    <cellStyle name="Standard 8 5 2 5 4" xfId="52418"/>
    <cellStyle name="Standard 8 5 2 6" xfId="15374"/>
    <cellStyle name="Standard 8 5 2 7" xfId="28858"/>
    <cellStyle name="Standard 8 5 2 8" xfId="42349"/>
    <cellStyle name="Standard 8 5 3" xfId="2486"/>
    <cellStyle name="Standard 8 5 3 2" xfId="5847"/>
    <cellStyle name="Standard 8 5 3 2 2" xfId="19298"/>
    <cellStyle name="Standard 8 5 3 2 3" xfId="32782"/>
    <cellStyle name="Standard 8 5 3 2 4" xfId="46273"/>
    <cellStyle name="Standard 8 5 3 3" xfId="9203"/>
    <cellStyle name="Standard 8 5 3 3 2" xfId="22654"/>
    <cellStyle name="Standard 8 5 3 3 3" xfId="36138"/>
    <cellStyle name="Standard 8 5 3 3 4" xfId="49629"/>
    <cellStyle name="Standard 8 5 3 4" xfId="12559"/>
    <cellStyle name="Standard 8 5 3 4 2" xfId="26010"/>
    <cellStyle name="Standard 8 5 3 4 3" xfId="39494"/>
    <cellStyle name="Standard 8 5 3 4 4" xfId="52985"/>
    <cellStyle name="Standard 8 5 3 5" xfId="15941"/>
    <cellStyle name="Standard 8 5 3 6" xfId="29425"/>
    <cellStyle name="Standard 8 5 3 7" xfId="42916"/>
    <cellStyle name="Standard 8 5 4" xfId="3591"/>
    <cellStyle name="Standard 8 5 4 2" xfId="6952"/>
    <cellStyle name="Standard 8 5 4 2 2" xfId="20403"/>
    <cellStyle name="Standard 8 5 4 2 3" xfId="33887"/>
    <cellStyle name="Standard 8 5 4 2 4" xfId="47378"/>
    <cellStyle name="Standard 8 5 4 3" xfId="10308"/>
    <cellStyle name="Standard 8 5 4 3 2" xfId="23759"/>
    <cellStyle name="Standard 8 5 4 3 3" xfId="37243"/>
    <cellStyle name="Standard 8 5 4 3 4" xfId="50734"/>
    <cellStyle name="Standard 8 5 4 4" xfId="13664"/>
    <cellStyle name="Standard 8 5 4 4 2" xfId="27115"/>
    <cellStyle name="Standard 8 5 4 4 3" xfId="40599"/>
    <cellStyle name="Standard 8 5 4 4 4" xfId="54090"/>
    <cellStyle name="Standard 8 5 4 5" xfId="17046"/>
    <cellStyle name="Standard 8 5 4 6" xfId="30530"/>
    <cellStyle name="Standard 8 5 4 7" xfId="44021"/>
    <cellStyle name="Standard 8 5 5" xfId="4171"/>
    <cellStyle name="Standard 8 5 5 2" xfId="7528"/>
    <cellStyle name="Standard 8 5 5 2 2" xfId="20979"/>
    <cellStyle name="Standard 8 5 5 2 3" xfId="34463"/>
    <cellStyle name="Standard 8 5 5 2 4" xfId="47954"/>
    <cellStyle name="Standard 8 5 5 3" xfId="10884"/>
    <cellStyle name="Standard 8 5 5 3 2" xfId="24335"/>
    <cellStyle name="Standard 8 5 5 3 3" xfId="37819"/>
    <cellStyle name="Standard 8 5 5 3 4" xfId="51310"/>
    <cellStyle name="Standard 8 5 5 4" xfId="14240"/>
    <cellStyle name="Standard 8 5 5 4 2" xfId="27691"/>
    <cellStyle name="Standard 8 5 5 4 3" xfId="41175"/>
    <cellStyle name="Standard 8 5 5 4 4" xfId="54666"/>
    <cellStyle name="Standard 8 5 5 5" xfId="17622"/>
    <cellStyle name="Standard 8 5 5 6" xfId="31106"/>
    <cellStyle name="Standard 8 5 5 7" xfId="44597"/>
    <cellStyle name="Standard 8 5 6" xfId="4721"/>
    <cellStyle name="Standard 8 5 6 2" xfId="18172"/>
    <cellStyle name="Standard 8 5 6 3" xfId="31656"/>
    <cellStyle name="Standard 8 5 6 4" xfId="45147"/>
    <cellStyle name="Standard 8 5 7" xfId="8077"/>
    <cellStyle name="Standard 8 5 7 2" xfId="21528"/>
    <cellStyle name="Standard 8 5 7 3" xfId="35012"/>
    <cellStyle name="Standard 8 5 7 4" xfId="48503"/>
    <cellStyle name="Standard 8 5 8" xfId="11433"/>
    <cellStyle name="Standard 8 5 8 2" xfId="24884"/>
    <cellStyle name="Standard 8 5 8 3" xfId="38368"/>
    <cellStyle name="Standard 8 5 8 4" xfId="51859"/>
    <cellStyle name="Standard 8 5 9" xfId="14814"/>
    <cellStyle name="Standard 8 6" xfId="1076"/>
    <cellStyle name="Standard 8 6 2" xfId="1672"/>
    <cellStyle name="Standard 8 6 2 2" xfId="2808"/>
    <cellStyle name="Standard 8 6 2 2 2" xfId="6169"/>
    <cellStyle name="Standard 8 6 2 2 2 2" xfId="19620"/>
    <cellStyle name="Standard 8 6 2 2 2 3" xfId="33104"/>
    <cellStyle name="Standard 8 6 2 2 2 4" xfId="46595"/>
    <cellStyle name="Standard 8 6 2 2 3" xfId="9525"/>
    <cellStyle name="Standard 8 6 2 2 3 2" xfId="22976"/>
    <cellStyle name="Standard 8 6 2 2 3 3" xfId="36460"/>
    <cellStyle name="Standard 8 6 2 2 3 4" xfId="49951"/>
    <cellStyle name="Standard 8 6 2 2 4" xfId="12881"/>
    <cellStyle name="Standard 8 6 2 2 4 2" xfId="26332"/>
    <cellStyle name="Standard 8 6 2 2 4 3" xfId="39816"/>
    <cellStyle name="Standard 8 6 2 2 4 4" xfId="53307"/>
    <cellStyle name="Standard 8 6 2 2 5" xfId="16263"/>
    <cellStyle name="Standard 8 6 2 2 6" xfId="29747"/>
    <cellStyle name="Standard 8 6 2 2 7" xfId="43238"/>
    <cellStyle name="Standard 8 6 2 3" xfId="5042"/>
    <cellStyle name="Standard 8 6 2 3 2" xfId="18493"/>
    <cellStyle name="Standard 8 6 2 3 3" xfId="31977"/>
    <cellStyle name="Standard 8 6 2 3 4" xfId="45468"/>
    <cellStyle name="Standard 8 6 2 4" xfId="8398"/>
    <cellStyle name="Standard 8 6 2 4 2" xfId="21849"/>
    <cellStyle name="Standard 8 6 2 4 3" xfId="35333"/>
    <cellStyle name="Standard 8 6 2 4 4" xfId="48824"/>
    <cellStyle name="Standard 8 6 2 5" xfId="11754"/>
    <cellStyle name="Standard 8 6 2 5 2" xfId="25205"/>
    <cellStyle name="Standard 8 6 2 5 3" xfId="38689"/>
    <cellStyle name="Standard 8 6 2 5 4" xfId="52180"/>
    <cellStyle name="Standard 8 6 2 6" xfId="15136"/>
    <cellStyle name="Standard 8 6 2 7" xfId="28620"/>
    <cellStyle name="Standard 8 6 2 8" xfId="42111"/>
    <cellStyle name="Standard 8 6 3" xfId="2232"/>
    <cellStyle name="Standard 8 6 3 2" xfId="5606"/>
    <cellStyle name="Standard 8 6 3 2 2" xfId="19057"/>
    <cellStyle name="Standard 8 6 3 2 3" xfId="32541"/>
    <cellStyle name="Standard 8 6 3 2 4" xfId="46032"/>
    <cellStyle name="Standard 8 6 3 3" xfId="8962"/>
    <cellStyle name="Standard 8 6 3 3 2" xfId="22413"/>
    <cellStyle name="Standard 8 6 3 3 3" xfId="35897"/>
    <cellStyle name="Standard 8 6 3 3 4" xfId="49388"/>
    <cellStyle name="Standard 8 6 3 4" xfId="12318"/>
    <cellStyle name="Standard 8 6 3 4 2" xfId="25769"/>
    <cellStyle name="Standard 8 6 3 4 3" xfId="39253"/>
    <cellStyle name="Standard 8 6 3 4 4" xfId="52744"/>
    <cellStyle name="Standard 8 6 3 5" xfId="15700"/>
    <cellStyle name="Standard 8 6 3 6" xfId="29184"/>
    <cellStyle name="Standard 8 6 3 7" xfId="42675"/>
    <cellStyle name="Standard 8 6 4" xfId="4480"/>
    <cellStyle name="Standard 8 6 4 2" xfId="17931"/>
    <cellStyle name="Standard 8 6 4 3" xfId="31415"/>
    <cellStyle name="Standard 8 6 4 4" xfId="44906"/>
    <cellStyle name="Standard 8 6 5" xfId="7836"/>
    <cellStyle name="Standard 8 6 5 2" xfId="21287"/>
    <cellStyle name="Standard 8 6 5 3" xfId="34771"/>
    <cellStyle name="Standard 8 6 5 4" xfId="48262"/>
    <cellStyle name="Standard 8 6 6" xfId="11192"/>
    <cellStyle name="Standard 8 6 6 2" xfId="24643"/>
    <cellStyle name="Standard 8 6 6 3" xfId="38127"/>
    <cellStyle name="Standard 8 6 6 4" xfId="51618"/>
    <cellStyle name="Standard 8 6 7" xfId="14573"/>
    <cellStyle name="Standard 8 6 8" xfId="28038"/>
    <cellStyle name="Standard 8 6 9" xfId="41505"/>
    <cellStyle name="Standard 8 7" xfId="1064"/>
    <cellStyle name="Standard 8 7 2" xfId="1661"/>
    <cellStyle name="Standard 8 7 2 2" xfId="2797"/>
    <cellStyle name="Standard 8 7 2 2 2" xfId="6158"/>
    <cellStyle name="Standard 8 7 2 2 2 2" xfId="19609"/>
    <cellStyle name="Standard 8 7 2 2 2 3" xfId="33093"/>
    <cellStyle name="Standard 8 7 2 2 2 4" xfId="46584"/>
    <cellStyle name="Standard 8 7 2 2 3" xfId="9514"/>
    <cellStyle name="Standard 8 7 2 2 3 2" xfId="22965"/>
    <cellStyle name="Standard 8 7 2 2 3 3" xfId="36449"/>
    <cellStyle name="Standard 8 7 2 2 3 4" xfId="49940"/>
    <cellStyle name="Standard 8 7 2 2 4" xfId="12870"/>
    <cellStyle name="Standard 8 7 2 2 4 2" xfId="26321"/>
    <cellStyle name="Standard 8 7 2 2 4 3" xfId="39805"/>
    <cellStyle name="Standard 8 7 2 2 4 4" xfId="53296"/>
    <cellStyle name="Standard 8 7 2 2 5" xfId="16252"/>
    <cellStyle name="Standard 8 7 2 2 6" xfId="29736"/>
    <cellStyle name="Standard 8 7 2 2 7" xfId="43227"/>
    <cellStyle name="Standard 8 7 2 3" xfId="5031"/>
    <cellStyle name="Standard 8 7 2 3 2" xfId="18482"/>
    <cellStyle name="Standard 8 7 2 3 3" xfId="31966"/>
    <cellStyle name="Standard 8 7 2 3 4" xfId="45457"/>
    <cellStyle name="Standard 8 7 2 4" xfId="8387"/>
    <cellStyle name="Standard 8 7 2 4 2" xfId="21838"/>
    <cellStyle name="Standard 8 7 2 4 3" xfId="35322"/>
    <cellStyle name="Standard 8 7 2 4 4" xfId="48813"/>
    <cellStyle name="Standard 8 7 2 5" xfId="11743"/>
    <cellStyle name="Standard 8 7 2 5 2" xfId="25194"/>
    <cellStyle name="Standard 8 7 2 5 3" xfId="38678"/>
    <cellStyle name="Standard 8 7 2 5 4" xfId="52169"/>
    <cellStyle name="Standard 8 7 2 6" xfId="15125"/>
    <cellStyle name="Standard 8 7 2 7" xfId="28609"/>
    <cellStyle name="Standard 8 7 2 8" xfId="42100"/>
    <cellStyle name="Standard 8 7 3" xfId="2220"/>
    <cellStyle name="Standard 8 7 3 2" xfId="5595"/>
    <cellStyle name="Standard 8 7 3 2 2" xfId="19046"/>
    <cellStyle name="Standard 8 7 3 2 3" xfId="32530"/>
    <cellStyle name="Standard 8 7 3 2 4" xfId="46021"/>
    <cellStyle name="Standard 8 7 3 3" xfId="8951"/>
    <cellStyle name="Standard 8 7 3 3 2" xfId="22402"/>
    <cellStyle name="Standard 8 7 3 3 3" xfId="35886"/>
    <cellStyle name="Standard 8 7 3 3 4" xfId="49377"/>
    <cellStyle name="Standard 8 7 3 4" xfId="12307"/>
    <cellStyle name="Standard 8 7 3 4 2" xfId="25758"/>
    <cellStyle name="Standard 8 7 3 4 3" xfId="39242"/>
    <cellStyle name="Standard 8 7 3 4 4" xfId="52733"/>
    <cellStyle name="Standard 8 7 3 5" xfId="15689"/>
    <cellStyle name="Standard 8 7 3 6" xfId="29173"/>
    <cellStyle name="Standard 8 7 3 7" xfId="42664"/>
    <cellStyle name="Standard 8 7 4" xfId="4469"/>
    <cellStyle name="Standard 8 7 4 2" xfId="17920"/>
    <cellStyle name="Standard 8 7 4 3" xfId="31404"/>
    <cellStyle name="Standard 8 7 4 4" xfId="44895"/>
    <cellStyle name="Standard 8 7 5" xfId="7825"/>
    <cellStyle name="Standard 8 7 5 2" xfId="21276"/>
    <cellStyle name="Standard 8 7 5 3" xfId="34760"/>
    <cellStyle name="Standard 8 7 5 4" xfId="48251"/>
    <cellStyle name="Standard 8 7 6" xfId="11181"/>
    <cellStyle name="Standard 8 7 6 2" xfId="24632"/>
    <cellStyle name="Standard 8 7 6 3" xfId="38116"/>
    <cellStyle name="Standard 8 7 6 4" xfId="51607"/>
    <cellStyle name="Standard 8 7 7" xfId="14562"/>
    <cellStyle name="Standard 8 7 8" xfId="28027"/>
    <cellStyle name="Standard 8 7 9" xfId="41494"/>
    <cellStyle name="Standard 8 8" xfId="1638"/>
    <cellStyle name="Standard 8 8 2" xfId="2774"/>
    <cellStyle name="Standard 8 8 2 2" xfId="6135"/>
    <cellStyle name="Standard 8 8 2 2 2" xfId="19586"/>
    <cellStyle name="Standard 8 8 2 2 3" xfId="33070"/>
    <cellStyle name="Standard 8 8 2 2 4" xfId="46561"/>
    <cellStyle name="Standard 8 8 2 3" xfId="9491"/>
    <cellStyle name="Standard 8 8 2 3 2" xfId="22942"/>
    <cellStyle name="Standard 8 8 2 3 3" xfId="36426"/>
    <cellStyle name="Standard 8 8 2 3 4" xfId="49917"/>
    <cellStyle name="Standard 8 8 2 4" xfId="12847"/>
    <cellStyle name="Standard 8 8 2 4 2" xfId="26298"/>
    <cellStyle name="Standard 8 8 2 4 3" xfId="39782"/>
    <cellStyle name="Standard 8 8 2 4 4" xfId="53273"/>
    <cellStyle name="Standard 8 8 2 5" xfId="16229"/>
    <cellStyle name="Standard 8 8 2 6" xfId="29713"/>
    <cellStyle name="Standard 8 8 2 7" xfId="43204"/>
    <cellStyle name="Standard 8 8 3" xfId="5008"/>
    <cellStyle name="Standard 8 8 3 2" xfId="18459"/>
    <cellStyle name="Standard 8 8 3 3" xfId="31943"/>
    <cellStyle name="Standard 8 8 3 4" xfId="45434"/>
    <cellStyle name="Standard 8 8 4" xfId="8364"/>
    <cellStyle name="Standard 8 8 4 2" xfId="21815"/>
    <cellStyle name="Standard 8 8 4 3" xfId="35299"/>
    <cellStyle name="Standard 8 8 4 4" xfId="48790"/>
    <cellStyle name="Standard 8 8 5" xfId="11720"/>
    <cellStyle name="Standard 8 8 5 2" xfId="25171"/>
    <cellStyle name="Standard 8 8 5 3" xfId="38655"/>
    <cellStyle name="Standard 8 8 5 4" xfId="52146"/>
    <cellStyle name="Standard 8 8 6" xfId="15102"/>
    <cellStyle name="Standard 8 8 7" xfId="28586"/>
    <cellStyle name="Standard 8 8 8" xfId="42077"/>
    <cellStyle name="Standard 8 9" xfId="2195"/>
    <cellStyle name="Standard 8 9 2" xfId="5570"/>
    <cellStyle name="Standard 8 9 2 2" xfId="19021"/>
    <cellStyle name="Standard 8 9 2 3" xfId="32505"/>
    <cellStyle name="Standard 8 9 2 4" xfId="45996"/>
    <cellStyle name="Standard 8 9 3" xfId="8926"/>
    <cellStyle name="Standard 8 9 3 2" xfId="22377"/>
    <cellStyle name="Standard 8 9 3 3" xfId="35861"/>
    <cellStyle name="Standard 8 9 3 4" xfId="49352"/>
    <cellStyle name="Standard 8 9 4" xfId="12282"/>
    <cellStyle name="Standard 8 9 4 2" xfId="25733"/>
    <cellStyle name="Standard 8 9 4 3" xfId="39217"/>
    <cellStyle name="Standard 8 9 4 4" xfId="52708"/>
    <cellStyle name="Standard 8 9 5" xfId="15664"/>
    <cellStyle name="Standard 8 9 6" xfId="29148"/>
    <cellStyle name="Standard 8 9 7" xfId="42639"/>
    <cellStyle name="Standard 9" xfId="167"/>
    <cellStyle name="Standard 9 10" xfId="1065"/>
    <cellStyle name="Standard 9 10 2" xfId="1662"/>
    <cellStyle name="Standard 9 10 2 2" xfId="2798"/>
    <cellStyle name="Standard 9 10 2 2 2" xfId="6159"/>
    <cellStyle name="Standard 9 10 2 2 2 2" xfId="19610"/>
    <cellStyle name="Standard 9 10 2 2 2 3" xfId="33094"/>
    <cellStyle name="Standard 9 10 2 2 2 4" xfId="46585"/>
    <cellStyle name="Standard 9 10 2 2 3" xfId="9515"/>
    <cellStyle name="Standard 9 10 2 2 3 2" xfId="22966"/>
    <cellStyle name="Standard 9 10 2 2 3 3" xfId="36450"/>
    <cellStyle name="Standard 9 10 2 2 3 4" xfId="49941"/>
    <cellStyle name="Standard 9 10 2 2 4" xfId="12871"/>
    <cellStyle name="Standard 9 10 2 2 4 2" xfId="26322"/>
    <cellStyle name="Standard 9 10 2 2 4 3" xfId="39806"/>
    <cellStyle name="Standard 9 10 2 2 4 4" xfId="53297"/>
    <cellStyle name="Standard 9 10 2 2 5" xfId="16253"/>
    <cellStyle name="Standard 9 10 2 2 6" xfId="29737"/>
    <cellStyle name="Standard 9 10 2 2 7" xfId="43228"/>
    <cellStyle name="Standard 9 10 2 3" xfId="5032"/>
    <cellStyle name="Standard 9 10 2 3 2" xfId="18483"/>
    <cellStyle name="Standard 9 10 2 3 3" xfId="31967"/>
    <cellStyle name="Standard 9 10 2 3 4" xfId="45458"/>
    <cellStyle name="Standard 9 10 2 4" xfId="8388"/>
    <cellStyle name="Standard 9 10 2 4 2" xfId="21839"/>
    <cellStyle name="Standard 9 10 2 4 3" xfId="35323"/>
    <cellStyle name="Standard 9 10 2 4 4" xfId="48814"/>
    <cellStyle name="Standard 9 10 2 5" xfId="11744"/>
    <cellStyle name="Standard 9 10 2 5 2" xfId="25195"/>
    <cellStyle name="Standard 9 10 2 5 3" xfId="38679"/>
    <cellStyle name="Standard 9 10 2 5 4" xfId="52170"/>
    <cellStyle name="Standard 9 10 2 6" xfId="15126"/>
    <cellStyle name="Standard 9 10 2 7" xfId="28610"/>
    <cellStyle name="Standard 9 10 2 8" xfId="42101"/>
    <cellStyle name="Standard 9 10 3" xfId="2221"/>
    <cellStyle name="Standard 9 10 3 2" xfId="5596"/>
    <cellStyle name="Standard 9 10 3 2 2" xfId="19047"/>
    <cellStyle name="Standard 9 10 3 2 3" xfId="32531"/>
    <cellStyle name="Standard 9 10 3 2 4" xfId="46022"/>
    <cellStyle name="Standard 9 10 3 3" xfId="8952"/>
    <cellStyle name="Standard 9 10 3 3 2" xfId="22403"/>
    <cellStyle name="Standard 9 10 3 3 3" xfId="35887"/>
    <cellStyle name="Standard 9 10 3 3 4" xfId="49378"/>
    <cellStyle name="Standard 9 10 3 4" xfId="12308"/>
    <cellStyle name="Standard 9 10 3 4 2" xfId="25759"/>
    <cellStyle name="Standard 9 10 3 4 3" xfId="39243"/>
    <cellStyle name="Standard 9 10 3 4 4" xfId="52734"/>
    <cellStyle name="Standard 9 10 3 5" xfId="15690"/>
    <cellStyle name="Standard 9 10 3 6" xfId="29174"/>
    <cellStyle name="Standard 9 10 3 7" xfId="42665"/>
    <cellStyle name="Standard 9 10 4" xfId="4470"/>
    <cellStyle name="Standard 9 10 4 2" xfId="17921"/>
    <cellStyle name="Standard 9 10 4 3" xfId="31405"/>
    <cellStyle name="Standard 9 10 4 4" xfId="44896"/>
    <cellStyle name="Standard 9 10 5" xfId="7826"/>
    <cellStyle name="Standard 9 10 5 2" xfId="21277"/>
    <cellStyle name="Standard 9 10 5 3" xfId="34761"/>
    <cellStyle name="Standard 9 10 5 4" xfId="48252"/>
    <cellStyle name="Standard 9 10 6" xfId="11182"/>
    <cellStyle name="Standard 9 10 6 2" xfId="24633"/>
    <cellStyle name="Standard 9 10 6 3" xfId="38117"/>
    <cellStyle name="Standard 9 10 6 4" xfId="51608"/>
    <cellStyle name="Standard 9 10 7" xfId="14563"/>
    <cellStyle name="Standard 9 10 8" xfId="28028"/>
    <cellStyle name="Standard 9 10 9" xfId="41495"/>
    <cellStyle name="Standard 9 11" xfId="1639"/>
    <cellStyle name="Standard 9 11 2" xfId="2775"/>
    <cellStyle name="Standard 9 11 2 2" xfId="6136"/>
    <cellStyle name="Standard 9 11 2 2 2" xfId="19587"/>
    <cellStyle name="Standard 9 11 2 2 3" xfId="33071"/>
    <cellStyle name="Standard 9 11 2 2 4" xfId="46562"/>
    <cellStyle name="Standard 9 11 2 3" xfId="9492"/>
    <cellStyle name="Standard 9 11 2 3 2" xfId="22943"/>
    <cellStyle name="Standard 9 11 2 3 3" xfId="36427"/>
    <cellStyle name="Standard 9 11 2 3 4" xfId="49918"/>
    <cellStyle name="Standard 9 11 2 4" xfId="12848"/>
    <cellStyle name="Standard 9 11 2 4 2" xfId="26299"/>
    <cellStyle name="Standard 9 11 2 4 3" xfId="39783"/>
    <cellStyle name="Standard 9 11 2 4 4" xfId="53274"/>
    <cellStyle name="Standard 9 11 2 5" xfId="16230"/>
    <cellStyle name="Standard 9 11 2 6" xfId="29714"/>
    <cellStyle name="Standard 9 11 2 7" xfId="43205"/>
    <cellStyle name="Standard 9 11 3" xfId="5009"/>
    <cellStyle name="Standard 9 11 3 2" xfId="18460"/>
    <cellStyle name="Standard 9 11 3 3" xfId="31944"/>
    <cellStyle name="Standard 9 11 3 4" xfId="45435"/>
    <cellStyle name="Standard 9 11 4" xfId="8365"/>
    <cellStyle name="Standard 9 11 4 2" xfId="21816"/>
    <cellStyle name="Standard 9 11 4 3" xfId="35300"/>
    <cellStyle name="Standard 9 11 4 4" xfId="48791"/>
    <cellStyle name="Standard 9 11 5" xfId="11721"/>
    <cellStyle name="Standard 9 11 5 2" xfId="25172"/>
    <cellStyle name="Standard 9 11 5 3" xfId="38656"/>
    <cellStyle name="Standard 9 11 5 4" xfId="52147"/>
    <cellStyle name="Standard 9 11 6" xfId="15103"/>
    <cellStyle name="Standard 9 11 7" xfId="28587"/>
    <cellStyle name="Standard 9 11 8" xfId="42078"/>
    <cellStyle name="Standard 9 12" xfId="2196"/>
    <cellStyle name="Standard 9 12 2" xfId="5571"/>
    <cellStyle name="Standard 9 12 2 2" xfId="19022"/>
    <cellStyle name="Standard 9 12 2 3" xfId="32506"/>
    <cellStyle name="Standard 9 12 2 4" xfId="45997"/>
    <cellStyle name="Standard 9 12 3" xfId="8927"/>
    <cellStyle name="Standard 9 12 3 2" xfId="22378"/>
    <cellStyle name="Standard 9 12 3 3" xfId="35862"/>
    <cellStyle name="Standard 9 12 3 4" xfId="49353"/>
    <cellStyle name="Standard 9 12 4" xfId="12283"/>
    <cellStyle name="Standard 9 12 4 2" xfId="25734"/>
    <cellStyle name="Standard 9 12 4 3" xfId="39218"/>
    <cellStyle name="Standard 9 12 4 4" xfId="52709"/>
    <cellStyle name="Standard 9 12 5" xfId="15665"/>
    <cellStyle name="Standard 9 12 6" xfId="29149"/>
    <cellStyle name="Standard 9 12 7" xfId="42640"/>
    <cellStyle name="Standard 9 13" xfId="3337"/>
    <cellStyle name="Standard 9 13 2" xfId="6698"/>
    <cellStyle name="Standard 9 13 2 2" xfId="20149"/>
    <cellStyle name="Standard 9 13 2 3" xfId="33633"/>
    <cellStyle name="Standard 9 13 2 4" xfId="47124"/>
    <cellStyle name="Standard 9 13 3" xfId="10054"/>
    <cellStyle name="Standard 9 13 3 2" xfId="23505"/>
    <cellStyle name="Standard 9 13 3 3" xfId="36989"/>
    <cellStyle name="Standard 9 13 3 4" xfId="50480"/>
    <cellStyle name="Standard 9 13 4" xfId="13410"/>
    <cellStyle name="Standard 9 13 4 2" xfId="26861"/>
    <cellStyle name="Standard 9 13 4 3" xfId="40345"/>
    <cellStyle name="Standard 9 13 4 4" xfId="53836"/>
    <cellStyle name="Standard 9 13 5" xfId="16792"/>
    <cellStyle name="Standard 9 13 6" xfId="30276"/>
    <cellStyle name="Standard 9 13 7" xfId="43767"/>
    <cellStyle name="Standard 9 14" xfId="3917"/>
    <cellStyle name="Standard 9 14 2" xfId="7274"/>
    <cellStyle name="Standard 9 14 2 2" xfId="20725"/>
    <cellStyle name="Standard 9 14 2 3" xfId="34209"/>
    <cellStyle name="Standard 9 14 2 4" xfId="47700"/>
    <cellStyle name="Standard 9 14 3" xfId="10630"/>
    <cellStyle name="Standard 9 14 3 2" xfId="24081"/>
    <cellStyle name="Standard 9 14 3 3" xfId="37565"/>
    <cellStyle name="Standard 9 14 3 4" xfId="51056"/>
    <cellStyle name="Standard 9 14 4" xfId="13986"/>
    <cellStyle name="Standard 9 14 4 2" xfId="27437"/>
    <cellStyle name="Standard 9 14 4 3" xfId="40921"/>
    <cellStyle name="Standard 9 14 4 4" xfId="54412"/>
    <cellStyle name="Standard 9 14 5" xfId="17368"/>
    <cellStyle name="Standard 9 14 6" xfId="30852"/>
    <cellStyle name="Standard 9 14 7" xfId="44343"/>
    <cellStyle name="Standard 9 15" xfId="1044"/>
    <cellStyle name="Standard 9 15 2" xfId="14550"/>
    <cellStyle name="Standard 9 15 3" xfId="28015"/>
    <cellStyle name="Standard 9 15 4" xfId="41482"/>
    <cellStyle name="Standard 9 16" xfId="4445"/>
    <cellStyle name="Standard 9 16 2" xfId="17896"/>
    <cellStyle name="Standard 9 16 3" xfId="31380"/>
    <cellStyle name="Standard 9 16 4" xfId="44871"/>
    <cellStyle name="Standard 9 17" xfId="7801"/>
    <cellStyle name="Standard 9 17 2" xfId="21252"/>
    <cellStyle name="Standard 9 17 3" xfId="34736"/>
    <cellStyle name="Standard 9 17 4" xfId="48227"/>
    <cellStyle name="Standard 9 18" xfId="11157"/>
    <cellStyle name="Standard 9 18 2" xfId="24608"/>
    <cellStyle name="Standard 9 18 3" xfId="38092"/>
    <cellStyle name="Standard 9 18 4" xfId="51583"/>
    <cellStyle name="Standard 9 19" xfId="1026"/>
    <cellStyle name="Standard 9 2" xfId="178"/>
    <cellStyle name="Standard 9 2 10" xfId="3947"/>
    <cellStyle name="Standard 9 2 10 2" xfId="7304"/>
    <cellStyle name="Standard 9 2 10 2 2" xfId="20755"/>
    <cellStyle name="Standard 9 2 10 2 3" xfId="34239"/>
    <cellStyle name="Standard 9 2 10 2 4" xfId="47730"/>
    <cellStyle name="Standard 9 2 10 3" xfId="10660"/>
    <cellStyle name="Standard 9 2 10 3 2" xfId="24111"/>
    <cellStyle name="Standard 9 2 10 3 3" xfId="37595"/>
    <cellStyle name="Standard 9 2 10 3 4" xfId="51086"/>
    <cellStyle name="Standard 9 2 10 4" xfId="14016"/>
    <cellStyle name="Standard 9 2 10 4 2" xfId="27467"/>
    <cellStyle name="Standard 9 2 10 4 3" xfId="40951"/>
    <cellStyle name="Standard 9 2 10 4 4" xfId="54442"/>
    <cellStyle name="Standard 9 2 10 5" xfId="17398"/>
    <cellStyle name="Standard 9 2 10 6" xfId="30882"/>
    <cellStyle name="Standard 9 2 10 7" xfId="44373"/>
    <cellStyle name="Standard 9 2 11" xfId="4497"/>
    <cellStyle name="Standard 9 2 11 2" xfId="17948"/>
    <cellStyle name="Standard 9 2 11 3" xfId="31432"/>
    <cellStyle name="Standard 9 2 11 4" xfId="44923"/>
    <cellStyle name="Standard 9 2 12" xfId="7853"/>
    <cellStyle name="Standard 9 2 12 2" xfId="21304"/>
    <cellStyle name="Standard 9 2 12 3" xfId="34788"/>
    <cellStyle name="Standard 9 2 12 4" xfId="48279"/>
    <cellStyle name="Standard 9 2 13" xfId="11209"/>
    <cellStyle name="Standard 9 2 13 2" xfId="24660"/>
    <cellStyle name="Standard 9 2 13 3" xfId="38144"/>
    <cellStyle name="Standard 9 2 13 4" xfId="51635"/>
    <cellStyle name="Standard 9 2 14" xfId="14590"/>
    <cellStyle name="Standard 9 2 15" xfId="28065"/>
    <cellStyle name="Standard 9 2 16" xfId="41539"/>
    <cellStyle name="Standard 9 2 2" xfId="353"/>
    <cellStyle name="Standard 9 2 2 10" xfId="4519"/>
    <cellStyle name="Standard 9 2 2 10 2" xfId="17970"/>
    <cellStyle name="Standard 9 2 2 10 3" xfId="31454"/>
    <cellStyle name="Standard 9 2 2 10 4" xfId="44945"/>
    <cellStyle name="Standard 9 2 2 11" xfId="7875"/>
    <cellStyle name="Standard 9 2 2 11 2" xfId="21326"/>
    <cellStyle name="Standard 9 2 2 11 3" xfId="34810"/>
    <cellStyle name="Standard 9 2 2 11 4" xfId="48301"/>
    <cellStyle name="Standard 9 2 2 12" xfId="11231"/>
    <cellStyle name="Standard 9 2 2 12 2" xfId="24682"/>
    <cellStyle name="Standard 9 2 2 12 3" xfId="38166"/>
    <cellStyle name="Standard 9 2 2 12 4" xfId="51657"/>
    <cellStyle name="Standard 9 2 2 13" xfId="14612"/>
    <cellStyle name="Standard 9 2 2 14" xfId="28095"/>
    <cellStyle name="Standard 9 2 2 15" xfId="41586"/>
    <cellStyle name="Standard 9 2 2 2" xfId="423"/>
    <cellStyle name="Standard 9 2 2 2 10" xfId="14714"/>
    <cellStyle name="Standard 9 2 2 2 11" xfId="28197"/>
    <cellStyle name="Standard 9 2 2 2 12" xfId="41688"/>
    <cellStyle name="Standard 9 2 2 2 13" xfId="1241"/>
    <cellStyle name="Standard 9 2 2 2 2" xfId="1479"/>
    <cellStyle name="Standard 9 2 2 2 2 10" xfId="28447"/>
    <cellStyle name="Standard 9 2 2 2 2 11" xfId="41938"/>
    <cellStyle name="Standard 9 2 2 2 2 2" xfId="2055"/>
    <cellStyle name="Standard 9 2 2 2 2 2 2" xfId="3196"/>
    <cellStyle name="Standard 9 2 2 2 2 2 2 2" xfId="6557"/>
    <cellStyle name="Standard 9 2 2 2 2 2 2 2 2" xfId="20008"/>
    <cellStyle name="Standard 9 2 2 2 2 2 2 2 3" xfId="33492"/>
    <cellStyle name="Standard 9 2 2 2 2 2 2 2 4" xfId="46983"/>
    <cellStyle name="Standard 9 2 2 2 2 2 2 3" xfId="9913"/>
    <cellStyle name="Standard 9 2 2 2 2 2 2 3 2" xfId="23364"/>
    <cellStyle name="Standard 9 2 2 2 2 2 2 3 3" xfId="36848"/>
    <cellStyle name="Standard 9 2 2 2 2 2 2 3 4" xfId="50339"/>
    <cellStyle name="Standard 9 2 2 2 2 2 2 4" xfId="13269"/>
    <cellStyle name="Standard 9 2 2 2 2 2 2 4 2" xfId="26720"/>
    <cellStyle name="Standard 9 2 2 2 2 2 2 4 3" xfId="40204"/>
    <cellStyle name="Standard 9 2 2 2 2 2 2 4 4" xfId="53695"/>
    <cellStyle name="Standard 9 2 2 2 2 2 2 5" xfId="16651"/>
    <cellStyle name="Standard 9 2 2 2 2 2 2 6" xfId="30135"/>
    <cellStyle name="Standard 9 2 2 2 2 2 2 7" xfId="43626"/>
    <cellStyle name="Standard 9 2 2 2 2 2 3" xfId="5430"/>
    <cellStyle name="Standard 9 2 2 2 2 2 3 2" xfId="18881"/>
    <cellStyle name="Standard 9 2 2 2 2 2 3 3" xfId="32365"/>
    <cellStyle name="Standard 9 2 2 2 2 2 3 4" xfId="45856"/>
    <cellStyle name="Standard 9 2 2 2 2 2 4" xfId="8786"/>
    <cellStyle name="Standard 9 2 2 2 2 2 4 2" xfId="22237"/>
    <cellStyle name="Standard 9 2 2 2 2 2 4 3" xfId="35721"/>
    <cellStyle name="Standard 9 2 2 2 2 2 4 4" xfId="49212"/>
    <cellStyle name="Standard 9 2 2 2 2 2 5" xfId="12142"/>
    <cellStyle name="Standard 9 2 2 2 2 2 5 2" xfId="25593"/>
    <cellStyle name="Standard 9 2 2 2 2 2 5 3" xfId="39077"/>
    <cellStyle name="Standard 9 2 2 2 2 2 5 4" xfId="52568"/>
    <cellStyle name="Standard 9 2 2 2 2 2 6" xfId="15524"/>
    <cellStyle name="Standard 9 2 2 2 2 2 7" xfId="29008"/>
    <cellStyle name="Standard 9 2 2 2 2 2 8" xfId="42499"/>
    <cellStyle name="Standard 9 2 2 2 2 3" xfId="2636"/>
    <cellStyle name="Standard 9 2 2 2 2 3 2" xfId="5997"/>
    <cellStyle name="Standard 9 2 2 2 2 3 2 2" xfId="19448"/>
    <cellStyle name="Standard 9 2 2 2 2 3 2 3" xfId="32932"/>
    <cellStyle name="Standard 9 2 2 2 2 3 2 4" xfId="46423"/>
    <cellStyle name="Standard 9 2 2 2 2 3 3" xfId="9353"/>
    <cellStyle name="Standard 9 2 2 2 2 3 3 2" xfId="22804"/>
    <cellStyle name="Standard 9 2 2 2 2 3 3 3" xfId="36288"/>
    <cellStyle name="Standard 9 2 2 2 2 3 3 4" xfId="49779"/>
    <cellStyle name="Standard 9 2 2 2 2 3 4" xfId="12709"/>
    <cellStyle name="Standard 9 2 2 2 2 3 4 2" xfId="26160"/>
    <cellStyle name="Standard 9 2 2 2 2 3 4 3" xfId="39644"/>
    <cellStyle name="Standard 9 2 2 2 2 3 4 4" xfId="53135"/>
    <cellStyle name="Standard 9 2 2 2 2 3 5" xfId="16091"/>
    <cellStyle name="Standard 9 2 2 2 2 3 6" xfId="29575"/>
    <cellStyle name="Standard 9 2 2 2 2 3 7" xfId="43066"/>
    <cellStyle name="Standard 9 2 2 2 2 4" xfId="3741"/>
    <cellStyle name="Standard 9 2 2 2 2 4 2" xfId="7102"/>
    <cellStyle name="Standard 9 2 2 2 2 4 2 2" xfId="20553"/>
    <cellStyle name="Standard 9 2 2 2 2 4 2 3" xfId="34037"/>
    <cellStyle name="Standard 9 2 2 2 2 4 2 4" xfId="47528"/>
    <cellStyle name="Standard 9 2 2 2 2 4 3" xfId="10458"/>
    <cellStyle name="Standard 9 2 2 2 2 4 3 2" xfId="23909"/>
    <cellStyle name="Standard 9 2 2 2 2 4 3 3" xfId="37393"/>
    <cellStyle name="Standard 9 2 2 2 2 4 3 4" xfId="50884"/>
    <cellStyle name="Standard 9 2 2 2 2 4 4" xfId="13814"/>
    <cellStyle name="Standard 9 2 2 2 2 4 4 2" xfId="27265"/>
    <cellStyle name="Standard 9 2 2 2 2 4 4 3" xfId="40749"/>
    <cellStyle name="Standard 9 2 2 2 2 4 4 4" xfId="54240"/>
    <cellStyle name="Standard 9 2 2 2 2 4 5" xfId="17196"/>
    <cellStyle name="Standard 9 2 2 2 2 4 6" xfId="30680"/>
    <cellStyle name="Standard 9 2 2 2 2 4 7" xfId="44171"/>
    <cellStyle name="Standard 9 2 2 2 2 5" xfId="4321"/>
    <cellStyle name="Standard 9 2 2 2 2 5 2" xfId="7678"/>
    <cellStyle name="Standard 9 2 2 2 2 5 2 2" xfId="21129"/>
    <cellStyle name="Standard 9 2 2 2 2 5 2 3" xfId="34613"/>
    <cellStyle name="Standard 9 2 2 2 2 5 2 4" xfId="48104"/>
    <cellStyle name="Standard 9 2 2 2 2 5 3" xfId="11034"/>
    <cellStyle name="Standard 9 2 2 2 2 5 3 2" xfId="24485"/>
    <cellStyle name="Standard 9 2 2 2 2 5 3 3" xfId="37969"/>
    <cellStyle name="Standard 9 2 2 2 2 5 3 4" xfId="51460"/>
    <cellStyle name="Standard 9 2 2 2 2 5 4" xfId="14390"/>
    <cellStyle name="Standard 9 2 2 2 2 5 4 2" xfId="27841"/>
    <cellStyle name="Standard 9 2 2 2 2 5 4 3" xfId="41325"/>
    <cellStyle name="Standard 9 2 2 2 2 5 4 4" xfId="54816"/>
    <cellStyle name="Standard 9 2 2 2 2 5 5" xfId="17772"/>
    <cellStyle name="Standard 9 2 2 2 2 5 6" xfId="31256"/>
    <cellStyle name="Standard 9 2 2 2 2 5 7" xfId="44747"/>
    <cellStyle name="Standard 9 2 2 2 2 6" xfId="4871"/>
    <cellStyle name="Standard 9 2 2 2 2 6 2" xfId="18322"/>
    <cellStyle name="Standard 9 2 2 2 2 6 3" xfId="31806"/>
    <cellStyle name="Standard 9 2 2 2 2 6 4" xfId="45297"/>
    <cellStyle name="Standard 9 2 2 2 2 7" xfId="8227"/>
    <cellStyle name="Standard 9 2 2 2 2 7 2" xfId="21678"/>
    <cellStyle name="Standard 9 2 2 2 2 7 3" xfId="35162"/>
    <cellStyle name="Standard 9 2 2 2 2 7 4" xfId="48653"/>
    <cellStyle name="Standard 9 2 2 2 2 8" xfId="11583"/>
    <cellStyle name="Standard 9 2 2 2 2 8 2" xfId="25034"/>
    <cellStyle name="Standard 9 2 2 2 2 8 3" xfId="38518"/>
    <cellStyle name="Standard 9 2 2 2 2 8 4" xfId="52009"/>
    <cellStyle name="Standard 9 2 2 2 2 9" xfId="14964"/>
    <cellStyle name="Standard 9 2 2 2 3" xfId="1806"/>
    <cellStyle name="Standard 9 2 2 2 3 2" xfId="2946"/>
    <cellStyle name="Standard 9 2 2 2 3 2 2" xfId="6307"/>
    <cellStyle name="Standard 9 2 2 2 3 2 2 2" xfId="19758"/>
    <cellStyle name="Standard 9 2 2 2 3 2 2 3" xfId="33242"/>
    <cellStyle name="Standard 9 2 2 2 3 2 2 4" xfId="46733"/>
    <cellStyle name="Standard 9 2 2 2 3 2 3" xfId="9663"/>
    <cellStyle name="Standard 9 2 2 2 3 2 3 2" xfId="23114"/>
    <cellStyle name="Standard 9 2 2 2 3 2 3 3" xfId="36598"/>
    <cellStyle name="Standard 9 2 2 2 3 2 3 4" xfId="50089"/>
    <cellStyle name="Standard 9 2 2 2 3 2 4" xfId="13019"/>
    <cellStyle name="Standard 9 2 2 2 3 2 4 2" xfId="26470"/>
    <cellStyle name="Standard 9 2 2 2 3 2 4 3" xfId="39954"/>
    <cellStyle name="Standard 9 2 2 2 3 2 4 4" xfId="53445"/>
    <cellStyle name="Standard 9 2 2 2 3 2 5" xfId="16401"/>
    <cellStyle name="Standard 9 2 2 2 3 2 6" xfId="29885"/>
    <cellStyle name="Standard 9 2 2 2 3 2 7" xfId="43376"/>
    <cellStyle name="Standard 9 2 2 2 3 3" xfId="5180"/>
    <cellStyle name="Standard 9 2 2 2 3 3 2" xfId="18631"/>
    <cellStyle name="Standard 9 2 2 2 3 3 3" xfId="32115"/>
    <cellStyle name="Standard 9 2 2 2 3 3 4" xfId="45606"/>
    <cellStyle name="Standard 9 2 2 2 3 4" xfId="8536"/>
    <cellStyle name="Standard 9 2 2 2 3 4 2" xfId="21987"/>
    <cellStyle name="Standard 9 2 2 2 3 4 3" xfId="35471"/>
    <cellStyle name="Standard 9 2 2 2 3 4 4" xfId="48962"/>
    <cellStyle name="Standard 9 2 2 2 3 5" xfId="11892"/>
    <cellStyle name="Standard 9 2 2 2 3 5 2" xfId="25343"/>
    <cellStyle name="Standard 9 2 2 2 3 5 3" xfId="38827"/>
    <cellStyle name="Standard 9 2 2 2 3 5 4" xfId="52318"/>
    <cellStyle name="Standard 9 2 2 2 3 6" xfId="15274"/>
    <cellStyle name="Standard 9 2 2 2 3 7" xfId="28758"/>
    <cellStyle name="Standard 9 2 2 2 3 8" xfId="42249"/>
    <cellStyle name="Standard 9 2 2 2 4" xfId="2385"/>
    <cellStyle name="Standard 9 2 2 2 4 2" xfId="5747"/>
    <cellStyle name="Standard 9 2 2 2 4 2 2" xfId="19198"/>
    <cellStyle name="Standard 9 2 2 2 4 2 3" xfId="32682"/>
    <cellStyle name="Standard 9 2 2 2 4 2 4" xfId="46173"/>
    <cellStyle name="Standard 9 2 2 2 4 3" xfId="9103"/>
    <cellStyle name="Standard 9 2 2 2 4 3 2" xfId="22554"/>
    <cellStyle name="Standard 9 2 2 2 4 3 3" xfId="36038"/>
    <cellStyle name="Standard 9 2 2 2 4 3 4" xfId="49529"/>
    <cellStyle name="Standard 9 2 2 2 4 4" xfId="12459"/>
    <cellStyle name="Standard 9 2 2 2 4 4 2" xfId="25910"/>
    <cellStyle name="Standard 9 2 2 2 4 4 3" xfId="39394"/>
    <cellStyle name="Standard 9 2 2 2 4 4 4" xfId="52885"/>
    <cellStyle name="Standard 9 2 2 2 4 5" xfId="15841"/>
    <cellStyle name="Standard 9 2 2 2 4 6" xfId="29325"/>
    <cellStyle name="Standard 9 2 2 2 4 7" xfId="42816"/>
    <cellStyle name="Standard 9 2 2 2 5" xfId="3491"/>
    <cellStyle name="Standard 9 2 2 2 5 2" xfId="6852"/>
    <cellStyle name="Standard 9 2 2 2 5 2 2" xfId="20303"/>
    <cellStyle name="Standard 9 2 2 2 5 2 3" xfId="33787"/>
    <cellStyle name="Standard 9 2 2 2 5 2 4" xfId="47278"/>
    <cellStyle name="Standard 9 2 2 2 5 3" xfId="10208"/>
    <cellStyle name="Standard 9 2 2 2 5 3 2" xfId="23659"/>
    <cellStyle name="Standard 9 2 2 2 5 3 3" xfId="37143"/>
    <cellStyle name="Standard 9 2 2 2 5 3 4" xfId="50634"/>
    <cellStyle name="Standard 9 2 2 2 5 4" xfId="13564"/>
    <cellStyle name="Standard 9 2 2 2 5 4 2" xfId="27015"/>
    <cellStyle name="Standard 9 2 2 2 5 4 3" xfId="40499"/>
    <cellStyle name="Standard 9 2 2 2 5 4 4" xfId="53990"/>
    <cellStyle name="Standard 9 2 2 2 5 5" xfId="16946"/>
    <cellStyle name="Standard 9 2 2 2 5 6" xfId="30430"/>
    <cellStyle name="Standard 9 2 2 2 5 7" xfId="43921"/>
    <cellStyle name="Standard 9 2 2 2 6" xfId="4071"/>
    <cellStyle name="Standard 9 2 2 2 6 2" xfId="7428"/>
    <cellStyle name="Standard 9 2 2 2 6 2 2" xfId="20879"/>
    <cellStyle name="Standard 9 2 2 2 6 2 3" xfId="34363"/>
    <cellStyle name="Standard 9 2 2 2 6 2 4" xfId="47854"/>
    <cellStyle name="Standard 9 2 2 2 6 3" xfId="10784"/>
    <cellStyle name="Standard 9 2 2 2 6 3 2" xfId="24235"/>
    <cellStyle name="Standard 9 2 2 2 6 3 3" xfId="37719"/>
    <cellStyle name="Standard 9 2 2 2 6 3 4" xfId="51210"/>
    <cellStyle name="Standard 9 2 2 2 6 4" xfId="14140"/>
    <cellStyle name="Standard 9 2 2 2 6 4 2" xfId="27591"/>
    <cellStyle name="Standard 9 2 2 2 6 4 3" xfId="41075"/>
    <cellStyle name="Standard 9 2 2 2 6 4 4" xfId="54566"/>
    <cellStyle name="Standard 9 2 2 2 6 5" xfId="17522"/>
    <cellStyle name="Standard 9 2 2 2 6 6" xfId="31006"/>
    <cellStyle name="Standard 9 2 2 2 6 7" xfId="44497"/>
    <cellStyle name="Standard 9 2 2 2 7" xfId="4621"/>
    <cellStyle name="Standard 9 2 2 2 7 2" xfId="18072"/>
    <cellStyle name="Standard 9 2 2 2 7 3" xfId="31556"/>
    <cellStyle name="Standard 9 2 2 2 7 4" xfId="45047"/>
    <cellStyle name="Standard 9 2 2 2 8" xfId="7977"/>
    <cellStyle name="Standard 9 2 2 2 8 2" xfId="21428"/>
    <cellStyle name="Standard 9 2 2 2 8 3" xfId="34912"/>
    <cellStyle name="Standard 9 2 2 2 8 4" xfId="48403"/>
    <cellStyle name="Standard 9 2 2 2 9" xfId="11333"/>
    <cellStyle name="Standard 9 2 2 2 9 2" xfId="24784"/>
    <cellStyle name="Standard 9 2 2 2 9 3" xfId="38268"/>
    <cellStyle name="Standard 9 2 2 2 9 4" xfId="51759"/>
    <cellStyle name="Standard 9 2 2 3" xfId="667"/>
    <cellStyle name="Standard 9 2 2 3 10" xfId="14800"/>
    <cellStyle name="Standard 9 2 2 3 11" xfId="28283"/>
    <cellStyle name="Standard 9 2 2 3 12" xfId="41774"/>
    <cellStyle name="Standard 9 2 2 3 2" xfId="1564"/>
    <cellStyle name="Standard 9 2 2 3 2 10" xfId="28533"/>
    <cellStyle name="Standard 9 2 2 3 2 11" xfId="42024"/>
    <cellStyle name="Standard 9 2 2 3 2 2" xfId="2141"/>
    <cellStyle name="Standard 9 2 2 3 2 2 2" xfId="3282"/>
    <cellStyle name="Standard 9 2 2 3 2 2 2 2" xfId="6643"/>
    <cellStyle name="Standard 9 2 2 3 2 2 2 2 2" xfId="20094"/>
    <cellStyle name="Standard 9 2 2 3 2 2 2 2 3" xfId="33578"/>
    <cellStyle name="Standard 9 2 2 3 2 2 2 2 4" xfId="47069"/>
    <cellStyle name="Standard 9 2 2 3 2 2 2 3" xfId="9999"/>
    <cellStyle name="Standard 9 2 2 3 2 2 2 3 2" xfId="23450"/>
    <cellStyle name="Standard 9 2 2 3 2 2 2 3 3" xfId="36934"/>
    <cellStyle name="Standard 9 2 2 3 2 2 2 3 4" xfId="50425"/>
    <cellStyle name="Standard 9 2 2 3 2 2 2 4" xfId="13355"/>
    <cellStyle name="Standard 9 2 2 3 2 2 2 4 2" xfId="26806"/>
    <cellStyle name="Standard 9 2 2 3 2 2 2 4 3" xfId="40290"/>
    <cellStyle name="Standard 9 2 2 3 2 2 2 4 4" xfId="53781"/>
    <cellStyle name="Standard 9 2 2 3 2 2 2 5" xfId="16737"/>
    <cellStyle name="Standard 9 2 2 3 2 2 2 6" xfId="30221"/>
    <cellStyle name="Standard 9 2 2 3 2 2 2 7" xfId="43712"/>
    <cellStyle name="Standard 9 2 2 3 2 2 3" xfId="5516"/>
    <cellStyle name="Standard 9 2 2 3 2 2 3 2" xfId="18967"/>
    <cellStyle name="Standard 9 2 2 3 2 2 3 3" xfId="32451"/>
    <cellStyle name="Standard 9 2 2 3 2 2 3 4" xfId="45942"/>
    <cellStyle name="Standard 9 2 2 3 2 2 4" xfId="8872"/>
    <cellStyle name="Standard 9 2 2 3 2 2 4 2" xfId="22323"/>
    <cellStyle name="Standard 9 2 2 3 2 2 4 3" xfId="35807"/>
    <cellStyle name="Standard 9 2 2 3 2 2 4 4" xfId="49298"/>
    <cellStyle name="Standard 9 2 2 3 2 2 5" xfId="12228"/>
    <cellStyle name="Standard 9 2 2 3 2 2 5 2" xfId="25679"/>
    <cellStyle name="Standard 9 2 2 3 2 2 5 3" xfId="39163"/>
    <cellStyle name="Standard 9 2 2 3 2 2 5 4" xfId="52654"/>
    <cellStyle name="Standard 9 2 2 3 2 2 6" xfId="15610"/>
    <cellStyle name="Standard 9 2 2 3 2 2 7" xfId="29094"/>
    <cellStyle name="Standard 9 2 2 3 2 2 8" xfId="42585"/>
    <cellStyle name="Standard 9 2 2 3 2 3" xfId="2722"/>
    <cellStyle name="Standard 9 2 2 3 2 3 2" xfId="6083"/>
    <cellStyle name="Standard 9 2 2 3 2 3 2 2" xfId="19534"/>
    <cellStyle name="Standard 9 2 2 3 2 3 2 3" xfId="33018"/>
    <cellStyle name="Standard 9 2 2 3 2 3 2 4" xfId="46509"/>
    <cellStyle name="Standard 9 2 2 3 2 3 3" xfId="9439"/>
    <cellStyle name="Standard 9 2 2 3 2 3 3 2" xfId="22890"/>
    <cellStyle name="Standard 9 2 2 3 2 3 3 3" xfId="36374"/>
    <cellStyle name="Standard 9 2 2 3 2 3 3 4" xfId="49865"/>
    <cellStyle name="Standard 9 2 2 3 2 3 4" xfId="12795"/>
    <cellStyle name="Standard 9 2 2 3 2 3 4 2" xfId="26246"/>
    <cellStyle name="Standard 9 2 2 3 2 3 4 3" xfId="39730"/>
    <cellStyle name="Standard 9 2 2 3 2 3 4 4" xfId="53221"/>
    <cellStyle name="Standard 9 2 2 3 2 3 5" xfId="16177"/>
    <cellStyle name="Standard 9 2 2 3 2 3 6" xfId="29661"/>
    <cellStyle name="Standard 9 2 2 3 2 3 7" xfId="43152"/>
    <cellStyle name="Standard 9 2 2 3 2 4" xfId="3827"/>
    <cellStyle name="Standard 9 2 2 3 2 4 2" xfId="7188"/>
    <cellStyle name="Standard 9 2 2 3 2 4 2 2" xfId="20639"/>
    <cellStyle name="Standard 9 2 2 3 2 4 2 3" xfId="34123"/>
    <cellStyle name="Standard 9 2 2 3 2 4 2 4" xfId="47614"/>
    <cellStyle name="Standard 9 2 2 3 2 4 3" xfId="10544"/>
    <cellStyle name="Standard 9 2 2 3 2 4 3 2" xfId="23995"/>
    <cellStyle name="Standard 9 2 2 3 2 4 3 3" xfId="37479"/>
    <cellStyle name="Standard 9 2 2 3 2 4 3 4" xfId="50970"/>
    <cellStyle name="Standard 9 2 2 3 2 4 4" xfId="13900"/>
    <cellStyle name="Standard 9 2 2 3 2 4 4 2" xfId="27351"/>
    <cellStyle name="Standard 9 2 2 3 2 4 4 3" xfId="40835"/>
    <cellStyle name="Standard 9 2 2 3 2 4 4 4" xfId="54326"/>
    <cellStyle name="Standard 9 2 2 3 2 4 5" xfId="17282"/>
    <cellStyle name="Standard 9 2 2 3 2 4 6" xfId="30766"/>
    <cellStyle name="Standard 9 2 2 3 2 4 7" xfId="44257"/>
    <cellStyle name="Standard 9 2 2 3 2 5" xfId="4407"/>
    <cellStyle name="Standard 9 2 2 3 2 5 2" xfId="7764"/>
    <cellStyle name="Standard 9 2 2 3 2 5 2 2" xfId="21215"/>
    <cellStyle name="Standard 9 2 2 3 2 5 2 3" xfId="34699"/>
    <cellStyle name="Standard 9 2 2 3 2 5 2 4" xfId="48190"/>
    <cellStyle name="Standard 9 2 2 3 2 5 3" xfId="11120"/>
    <cellStyle name="Standard 9 2 2 3 2 5 3 2" xfId="24571"/>
    <cellStyle name="Standard 9 2 2 3 2 5 3 3" xfId="38055"/>
    <cellStyle name="Standard 9 2 2 3 2 5 3 4" xfId="51546"/>
    <cellStyle name="Standard 9 2 2 3 2 5 4" xfId="14476"/>
    <cellStyle name="Standard 9 2 2 3 2 5 4 2" xfId="27927"/>
    <cellStyle name="Standard 9 2 2 3 2 5 4 3" xfId="41411"/>
    <cellStyle name="Standard 9 2 2 3 2 5 4 4" xfId="54902"/>
    <cellStyle name="Standard 9 2 2 3 2 5 5" xfId="17858"/>
    <cellStyle name="Standard 9 2 2 3 2 5 6" xfId="31342"/>
    <cellStyle name="Standard 9 2 2 3 2 5 7" xfId="44833"/>
    <cellStyle name="Standard 9 2 2 3 2 6" xfId="4957"/>
    <cellStyle name="Standard 9 2 2 3 2 6 2" xfId="18408"/>
    <cellStyle name="Standard 9 2 2 3 2 6 3" xfId="31892"/>
    <cellStyle name="Standard 9 2 2 3 2 6 4" xfId="45383"/>
    <cellStyle name="Standard 9 2 2 3 2 7" xfId="8313"/>
    <cellStyle name="Standard 9 2 2 3 2 7 2" xfId="21764"/>
    <cellStyle name="Standard 9 2 2 3 2 7 3" xfId="35248"/>
    <cellStyle name="Standard 9 2 2 3 2 7 4" xfId="48739"/>
    <cellStyle name="Standard 9 2 2 3 2 8" xfId="11669"/>
    <cellStyle name="Standard 9 2 2 3 2 8 2" xfId="25120"/>
    <cellStyle name="Standard 9 2 2 3 2 8 3" xfId="38604"/>
    <cellStyle name="Standard 9 2 2 3 2 8 4" xfId="52095"/>
    <cellStyle name="Standard 9 2 2 3 2 9" xfId="15050"/>
    <cellStyle name="Standard 9 2 2 3 3" xfId="1892"/>
    <cellStyle name="Standard 9 2 2 3 3 2" xfId="3032"/>
    <cellStyle name="Standard 9 2 2 3 3 2 2" xfId="6393"/>
    <cellStyle name="Standard 9 2 2 3 3 2 2 2" xfId="19844"/>
    <cellStyle name="Standard 9 2 2 3 3 2 2 3" xfId="33328"/>
    <cellStyle name="Standard 9 2 2 3 3 2 2 4" xfId="46819"/>
    <cellStyle name="Standard 9 2 2 3 3 2 3" xfId="9749"/>
    <cellStyle name="Standard 9 2 2 3 3 2 3 2" xfId="23200"/>
    <cellStyle name="Standard 9 2 2 3 3 2 3 3" xfId="36684"/>
    <cellStyle name="Standard 9 2 2 3 3 2 3 4" xfId="50175"/>
    <cellStyle name="Standard 9 2 2 3 3 2 4" xfId="13105"/>
    <cellStyle name="Standard 9 2 2 3 3 2 4 2" xfId="26556"/>
    <cellStyle name="Standard 9 2 2 3 3 2 4 3" xfId="40040"/>
    <cellStyle name="Standard 9 2 2 3 3 2 4 4" xfId="53531"/>
    <cellStyle name="Standard 9 2 2 3 3 2 5" xfId="16487"/>
    <cellStyle name="Standard 9 2 2 3 3 2 6" xfId="29971"/>
    <cellStyle name="Standard 9 2 2 3 3 2 7" xfId="43462"/>
    <cellStyle name="Standard 9 2 2 3 3 3" xfId="5266"/>
    <cellStyle name="Standard 9 2 2 3 3 3 2" xfId="18717"/>
    <cellStyle name="Standard 9 2 2 3 3 3 3" xfId="32201"/>
    <cellStyle name="Standard 9 2 2 3 3 3 4" xfId="45692"/>
    <cellStyle name="Standard 9 2 2 3 3 4" xfId="8622"/>
    <cellStyle name="Standard 9 2 2 3 3 4 2" xfId="22073"/>
    <cellStyle name="Standard 9 2 2 3 3 4 3" xfId="35557"/>
    <cellStyle name="Standard 9 2 2 3 3 4 4" xfId="49048"/>
    <cellStyle name="Standard 9 2 2 3 3 5" xfId="11978"/>
    <cellStyle name="Standard 9 2 2 3 3 5 2" xfId="25429"/>
    <cellStyle name="Standard 9 2 2 3 3 5 3" xfId="38913"/>
    <cellStyle name="Standard 9 2 2 3 3 5 4" xfId="52404"/>
    <cellStyle name="Standard 9 2 2 3 3 6" xfId="15360"/>
    <cellStyle name="Standard 9 2 2 3 3 7" xfId="28844"/>
    <cellStyle name="Standard 9 2 2 3 3 8" xfId="42335"/>
    <cellStyle name="Standard 9 2 2 3 4" xfId="2471"/>
    <cellStyle name="Standard 9 2 2 3 4 2" xfId="5833"/>
    <cellStyle name="Standard 9 2 2 3 4 2 2" xfId="19284"/>
    <cellStyle name="Standard 9 2 2 3 4 2 3" xfId="32768"/>
    <cellStyle name="Standard 9 2 2 3 4 2 4" xfId="46259"/>
    <cellStyle name="Standard 9 2 2 3 4 3" xfId="9189"/>
    <cellStyle name="Standard 9 2 2 3 4 3 2" xfId="22640"/>
    <cellStyle name="Standard 9 2 2 3 4 3 3" xfId="36124"/>
    <cellStyle name="Standard 9 2 2 3 4 3 4" xfId="49615"/>
    <cellStyle name="Standard 9 2 2 3 4 4" xfId="12545"/>
    <cellStyle name="Standard 9 2 2 3 4 4 2" xfId="25996"/>
    <cellStyle name="Standard 9 2 2 3 4 4 3" xfId="39480"/>
    <cellStyle name="Standard 9 2 2 3 4 4 4" xfId="52971"/>
    <cellStyle name="Standard 9 2 2 3 4 5" xfId="15927"/>
    <cellStyle name="Standard 9 2 2 3 4 6" xfId="29411"/>
    <cellStyle name="Standard 9 2 2 3 4 7" xfId="42902"/>
    <cellStyle name="Standard 9 2 2 3 5" xfId="3577"/>
    <cellStyle name="Standard 9 2 2 3 5 2" xfId="6938"/>
    <cellStyle name="Standard 9 2 2 3 5 2 2" xfId="20389"/>
    <cellStyle name="Standard 9 2 2 3 5 2 3" xfId="33873"/>
    <cellStyle name="Standard 9 2 2 3 5 2 4" xfId="47364"/>
    <cellStyle name="Standard 9 2 2 3 5 3" xfId="10294"/>
    <cellStyle name="Standard 9 2 2 3 5 3 2" xfId="23745"/>
    <cellStyle name="Standard 9 2 2 3 5 3 3" xfId="37229"/>
    <cellStyle name="Standard 9 2 2 3 5 3 4" xfId="50720"/>
    <cellStyle name="Standard 9 2 2 3 5 4" xfId="13650"/>
    <cellStyle name="Standard 9 2 2 3 5 4 2" xfId="27101"/>
    <cellStyle name="Standard 9 2 2 3 5 4 3" xfId="40585"/>
    <cellStyle name="Standard 9 2 2 3 5 4 4" xfId="54076"/>
    <cellStyle name="Standard 9 2 2 3 5 5" xfId="17032"/>
    <cellStyle name="Standard 9 2 2 3 5 6" xfId="30516"/>
    <cellStyle name="Standard 9 2 2 3 5 7" xfId="44007"/>
    <cellStyle name="Standard 9 2 2 3 6" xfId="4157"/>
    <cellStyle name="Standard 9 2 2 3 6 2" xfId="7514"/>
    <cellStyle name="Standard 9 2 2 3 6 2 2" xfId="20965"/>
    <cellStyle name="Standard 9 2 2 3 6 2 3" xfId="34449"/>
    <cellStyle name="Standard 9 2 2 3 6 2 4" xfId="47940"/>
    <cellStyle name="Standard 9 2 2 3 6 3" xfId="10870"/>
    <cellStyle name="Standard 9 2 2 3 6 3 2" xfId="24321"/>
    <cellStyle name="Standard 9 2 2 3 6 3 3" xfId="37805"/>
    <cellStyle name="Standard 9 2 2 3 6 3 4" xfId="51296"/>
    <cellStyle name="Standard 9 2 2 3 6 4" xfId="14226"/>
    <cellStyle name="Standard 9 2 2 3 6 4 2" xfId="27677"/>
    <cellStyle name="Standard 9 2 2 3 6 4 3" xfId="41161"/>
    <cellStyle name="Standard 9 2 2 3 6 4 4" xfId="54652"/>
    <cellStyle name="Standard 9 2 2 3 6 5" xfId="17608"/>
    <cellStyle name="Standard 9 2 2 3 6 6" xfId="31092"/>
    <cellStyle name="Standard 9 2 2 3 6 7" xfId="44583"/>
    <cellStyle name="Standard 9 2 2 3 7" xfId="4707"/>
    <cellStyle name="Standard 9 2 2 3 7 2" xfId="18158"/>
    <cellStyle name="Standard 9 2 2 3 7 3" xfId="31642"/>
    <cellStyle name="Standard 9 2 2 3 7 4" xfId="45133"/>
    <cellStyle name="Standard 9 2 2 3 8" xfId="8063"/>
    <cellStyle name="Standard 9 2 2 3 8 2" xfId="21514"/>
    <cellStyle name="Standard 9 2 2 3 8 3" xfId="34998"/>
    <cellStyle name="Standard 9 2 2 3 8 4" xfId="48489"/>
    <cellStyle name="Standard 9 2 2 3 9" xfId="11419"/>
    <cellStyle name="Standard 9 2 2 3 9 2" xfId="24870"/>
    <cellStyle name="Standard 9 2 2 3 9 3" xfId="38354"/>
    <cellStyle name="Standard 9 2 2 3 9 4" xfId="51845"/>
    <cellStyle name="Standard 9 2 2 4" xfId="1381"/>
    <cellStyle name="Standard 9 2 2 4 10" xfId="28346"/>
    <cellStyle name="Standard 9 2 2 4 11" xfId="41837"/>
    <cellStyle name="Standard 9 2 2 4 2" xfId="1955"/>
    <cellStyle name="Standard 9 2 2 4 2 2" xfId="3095"/>
    <cellStyle name="Standard 9 2 2 4 2 2 2" xfId="6456"/>
    <cellStyle name="Standard 9 2 2 4 2 2 2 2" xfId="19907"/>
    <cellStyle name="Standard 9 2 2 4 2 2 2 3" xfId="33391"/>
    <cellStyle name="Standard 9 2 2 4 2 2 2 4" xfId="46882"/>
    <cellStyle name="Standard 9 2 2 4 2 2 3" xfId="9812"/>
    <cellStyle name="Standard 9 2 2 4 2 2 3 2" xfId="23263"/>
    <cellStyle name="Standard 9 2 2 4 2 2 3 3" xfId="36747"/>
    <cellStyle name="Standard 9 2 2 4 2 2 3 4" xfId="50238"/>
    <cellStyle name="Standard 9 2 2 4 2 2 4" xfId="13168"/>
    <cellStyle name="Standard 9 2 2 4 2 2 4 2" xfId="26619"/>
    <cellStyle name="Standard 9 2 2 4 2 2 4 3" xfId="40103"/>
    <cellStyle name="Standard 9 2 2 4 2 2 4 4" xfId="53594"/>
    <cellStyle name="Standard 9 2 2 4 2 2 5" xfId="16550"/>
    <cellStyle name="Standard 9 2 2 4 2 2 6" xfId="30034"/>
    <cellStyle name="Standard 9 2 2 4 2 2 7" xfId="43525"/>
    <cellStyle name="Standard 9 2 2 4 2 3" xfId="5329"/>
    <cellStyle name="Standard 9 2 2 4 2 3 2" xfId="18780"/>
    <cellStyle name="Standard 9 2 2 4 2 3 3" xfId="32264"/>
    <cellStyle name="Standard 9 2 2 4 2 3 4" xfId="45755"/>
    <cellStyle name="Standard 9 2 2 4 2 4" xfId="8685"/>
    <cellStyle name="Standard 9 2 2 4 2 4 2" xfId="22136"/>
    <cellStyle name="Standard 9 2 2 4 2 4 3" xfId="35620"/>
    <cellStyle name="Standard 9 2 2 4 2 4 4" xfId="49111"/>
    <cellStyle name="Standard 9 2 2 4 2 5" xfId="12041"/>
    <cellStyle name="Standard 9 2 2 4 2 5 2" xfId="25492"/>
    <cellStyle name="Standard 9 2 2 4 2 5 3" xfId="38976"/>
    <cellStyle name="Standard 9 2 2 4 2 5 4" xfId="52467"/>
    <cellStyle name="Standard 9 2 2 4 2 6" xfId="15423"/>
    <cellStyle name="Standard 9 2 2 4 2 7" xfId="28907"/>
    <cellStyle name="Standard 9 2 2 4 2 8" xfId="42398"/>
    <cellStyle name="Standard 9 2 2 4 3" xfId="2535"/>
    <cellStyle name="Standard 9 2 2 4 3 2" xfId="5896"/>
    <cellStyle name="Standard 9 2 2 4 3 2 2" xfId="19347"/>
    <cellStyle name="Standard 9 2 2 4 3 2 3" xfId="32831"/>
    <cellStyle name="Standard 9 2 2 4 3 2 4" xfId="46322"/>
    <cellStyle name="Standard 9 2 2 4 3 3" xfId="9252"/>
    <cellStyle name="Standard 9 2 2 4 3 3 2" xfId="22703"/>
    <cellStyle name="Standard 9 2 2 4 3 3 3" xfId="36187"/>
    <cellStyle name="Standard 9 2 2 4 3 3 4" xfId="49678"/>
    <cellStyle name="Standard 9 2 2 4 3 4" xfId="12608"/>
    <cellStyle name="Standard 9 2 2 4 3 4 2" xfId="26059"/>
    <cellStyle name="Standard 9 2 2 4 3 4 3" xfId="39543"/>
    <cellStyle name="Standard 9 2 2 4 3 4 4" xfId="53034"/>
    <cellStyle name="Standard 9 2 2 4 3 5" xfId="15990"/>
    <cellStyle name="Standard 9 2 2 4 3 6" xfId="29474"/>
    <cellStyle name="Standard 9 2 2 4 3 7" xfId="42965"/>
    <cellStyle name="Standard 9 2 2 4 4" xfId="3640"/>
    <cellStyle name="Standard 9 2 2 4 4 2" xfId="7001"/>
    <cellStyle name="Standard 9 2 2 4 4 2 2" xfId="20452"/>
    <cellStyle name="Standard 9 2 2 4 4 2 3" xfId="33936"/>
    <cellStyle name="Standard 9 2 2 4 4 2 4" xfId="47427"/>
    <cellStyle name="Standard 9 2 2 4 4 3" xfId="10357"/>
    <cellStyle name="Standard 9 2 2 4 4 3 2" xfId="23808"/>
    <cellStyle name="Standard 9 2 2 4 4 3 3" xfId="37292"/>
    <cellStyle name="Standard 9 2 2 4 4 3 4" xfId="50783"/>
    <cellStyle name="Standard 9 2 2 4 4 4" xfId="13713"/>
    <cellStyle name="Standard 9 2 2 4 4 4 2" xfId="27164"/>
    <cellStyle name="Standard 9 2 2 4 4 4 3" xfId="40648"/>
    <cellStyle name="Standard 9 2 2 4 4 4 4" xfId="54139"/>
    <cellStyle name="Standard 9 2 2 4 4 5" xfId="17095"/>
    <cellStyle name="Standard 9 2 2 4 4 6" xfId="30579"/>
    <cellStyle name="Standard 9 2 2 4 4 7" xfId="44070"/>
    <cellStyle name="Standard 9 2 2 4 5" xfId="4220"/>
    <cellStyle name="Standard 9 2 2 4 5 2" xfId="7577"/>
    <cellStyle name="Standard 9 2 2 4 5 2 2" xfId="21028"/>
    <cellStyle name="Standard 9 2 2 4 5 2 3" xfId="34512"/>
    <cellStyle name="Standard 9 2 2 4 5 2 4" xfId="48003"/>
    <cellStyle name="Standard 9 2 2 4 5 3" xfId="10933"/>
    <cellStyle name="Standard 9 2 2 4 5 3 2" xfId="24384"/>
    <cellStyle name="Standard 9 2 2 4 5 3 3" xfId="37868"/>
    <cellStyle name="Standard 9 2 2 4 5 3 4" xfId="51359"/>
    <cellStyle name="Standard 9 2 2 4 5 4" xfId="14289"/>
    <cellStyle name="Standard 9 2 2 4 5 4 2" xfId="27740"/>
    <cellStyle name="Standard 9 2 2 4 5 4 3" xfId="41224"/>
    <cellStyle name="Standard 9 2 2 4 5 4 4" xfId="54715"/>
    <cellStyle name="Standard 9 2 2 4 5 5" xfId="17671"/>
    <cellStyle name="Standard 9 2 2 4 5 6" xfId="31155"/>
    <cellStyle name="Standard 9 2 2 4 5 7" xfId="44646"/>
    <cellStyle name="Standard 9 2 2 4 6" xfId="4770"/>
    <cellStyle name="Standard 9 2 2 4 6 2" xfId="18221"/>
    <cellStyle name="Standard 9 2 2 4 6 3" xfId="31705"/>
    <cellStyle name="Standard 9 2 2 4 6 4" xfId="45196"/>
    <cellStyle name="Standard 9 2 2 4 7" xfId="8126"/>
    <cellStyle name="Standard 9 2 2 4 7 2" xfId="21577"/>
    <cellStyle name="Standard 9 2 2 4 7 3" xfId="35061"/>
    <cellStyle name="Standard 9 2 2 4 7 4" xfId="48552"/>
    <cellStyle name="Standard 9 2 2 4 8" xfId="11482"/>
    <cellStyle name="Standard 9 2 2 4 8 2" xfId="24933"/>
    <cellStyle name="Standard 9 2 2 4 8 3" xfId="38417"/>
    <cellStyle name="Standard 9 2 2 4 8 4" xfId="51908"/>
    <cellStyle name="Standard 9 2 2 4 9" xfId="14863"/>
    <cellStyle name="Standard 9 2 2 5" xfId="1706"/>
    <cellStyle name="Standard 9 2 2 5 2" xfId="2845"/>
    <cellStyle name="Standard 9 2 2 5 2 2" xfId="6206"/>
    <cellStyle name="Standard 9 2 2 5 2 2 2" xfId="19657"/>
    <cellStyle name="Standard 9 2 2 5 2 2 3" xfId="33141"/>
    <cellStyle name="Standard 9 2 2 5 2 2 4" xfId="46632"/>
    <cellStyle name="Standard 9 2 2 5 2 3" xfId="9562"/>
    <cellStyle name="Standard 9 2 2 5 2 3 2" xfId="23013"/>
    <cellStyle name="Standard 9 2 2 5 2 3 3" xfId="36497"/>
    <cellStyle name="Standard 9 2 2 5 2 3 4" xfId="49988"/>
    <cellStyle name="Standard 9 2 2 5 2 4" xfId="12918"/>
    <cellStyle name="Standard 9 2 2 5 2 4 2" xfId="26369"/>
    <cellStyle name="Standard 9 2 2 5 2 4 3" xfId="39853"/>
    <cellStyle name="Standard 9 2 2 5 2 4 4" xfId="53344"/>
    <cellStyle name="Standard 9 2 2 5 2 5" xfId="16300"/>
    <cellStyle name="Standard 9 2 2 5 2 6" xfId="29784"/>
    <cellStyle name="Standard 9 2 2 5 2 7" xfId="43275"/>
    <cellStyle name="Standard 9 2 2 5 3" xfId="5079"/>
    <cellStyle name="Standard 9 2 2 5 3 2" xfId="18530"/>
    <cellStyle name="Standard 9 2 2 5 3 3" xfId="32014"/>
    <cellStyle name="Standard 9 2 2 5 3 4" xfId="45505"/>
    <cellStyle name="Standard 9 2 2 5 4" xfId="8435"/>
    <cellStyle name="Standard 9 2 2 5 4 2" xfId="21886"/>
    <cellStyle name="Standard 9 2 2 5 4 3" xfId="35370"/>
    <cellStyle name="Standard 9 2 2 5 4 4" xfId="48861"/>
    <cellStyle name="Standard 9 2 2 5 5" xfId="11791"/>
    <cellStyle name="Standard 9 2 2 5 5 2" xfId="25242"/>
    <cellStyle name="Standard 9 2 2 5 5 3" xfId="38726"/>
    <cellStyle name="Standard 9 2 2 5 5 4" xfId="52217"/>
    <cellStyle name="Standard 9 2 2 5 6" xfId="15173"/>
    <cellStyle name="Standard 9 2 2 5 7" xfId="28657"/>
    <cellStyle name="Standard 9 2 2 5 8" xfId="42148"/>
    <cellStyle name="Standard 9 2 2 6" xfId="2274"/>
    <cellStyle name="Standard 9 2 2 6 2" xfId="5645"/>
    <cellStyle name="Standard 9 2 2 6 2 2" xfId="19096"/>
    <cellStyle name="Standard 9 2 2 6 2 3" xfId="32580"/>
    <cellStyle name="Standard 9 2 2 6 2 4" xfId="46071"/>
    <cellStyle name="Standard 9 2 2 6 3" xfId="9001"/>
    <cellStyle name="Standard 9 2 2 6 3 2" xfId="22452"/>
    <cellStyle name="Standard 9 2 2 6 3 3" xfId="35936"/>
    <cellStyle name="Standard 9 2 2 6 3 4" xfId="49427"/>
    <cellStyle name="Standard 9 2 2 6 4" xfId="12357"/>
    <cellStyle name="Standard 9 2 2 6 4 2" xfId="25808"/>
    <cellStyle name="Standard 9 2 2 6 4 3" xfId="39292"/>
    <cellStyle name="Standard 9 2 2 6 4 4" xfId="52783"/>
    <cellStyle name="Standard 9 2 2 6 5" xfId="15739"/>
    <cellStyle name="Standard 9 2 2 6 6" xfId="29223"/>
    <cellStyle name="Standard 9 2 2 6 7" xfId="42714"/>
    <cellStyle name="Standard 9 2 2 7" xfId="3389"/>
    <cellStyle name="Standard 9 2 2 7 2" xfId="6750"/>
    <cellStyle name="Standard 9 2 2 7 2 2" xfId="20201"/>
    <cellStyle name="Standard 9 2 2 7 2 3" xfId="33685"/>
    <cellStyle name="Standard 9 2 2 7 2 4" xfId="47176"/>
    <cellStyle name="Standard 9 2 2 7 3" xfId="10106"/>
    <cellStyle name="Standard 9 2 2 7 3 2" xfId="23557"/>
    <cellStyle name="Standard 9 2 2 7 3 3" xfId="37041"/>
    <cellStyle name="Standard 9 2 2 7 3 4" xfId="50532"/>
    <cellStyle name="Standard 9 2 2 7 4" xfId="13462"/>
    <cellStyle name="Standard 9 2 2 7 4 2" xfId="26913"/>
    <cellStyle name="Standard 9 2 2 7 4 3" xfId="40397"/>
    <cellStyle name="Standard 9 2 2 7 4 4" xfId="53888"/>
    <cellStyle name="Standard 9 2 2 7 5" xfId="16844"/>
    <cellStyle name="Standard 9 2 2 7 6" xfId="30328"/>
    <cellStyle name="Standard 9 2 2 7 7" xfId="43819"/>
    <cellStyle name="Standard 9 2 2 8" xfId="3901"/>
    <cellStyle name="Standard 9 2 2 8 2" xfId="7262"/>
    <cellStyle name="Standard 9 2 2 8 2 2" xfId="20713"/>
    <cellStyle name="Standard 9 2 2 8 2 3" xfId="34197"/>
    <cellStyle name="Standard 9 2 2 8 2 4" xfId="47688"/>
    <cellStyle name="Standard 9 2 2 8 3" xfId="10618"/>
    <cellStyle name="Standard 9 2 2 8 3 2" xfId="24069"/>
    <cellStyle name="Standard 9 2 2 8 3 3" xfId="37553"/>
    <cellStyle name="Standard 9 2 2 8 3 4" xfId="51044"/>
    <cellStyle name="Standard 9 2 2 8 4" xfId="13974"/>
    <cellStyle name="Standard 9 2 2 8 4 2" xfId="27425"/>
    <cellStyle name="Standard 9 2 2 8 4 3" xfId="40909"/>
    <cellStyle name="Standard 9 2 2 8 4 4" xfId="54400"/>
    <cellStyle name="Standard 9 2 2 8 5" xfId="17356"/>
    <cellStyle name="Standard 9 2 2 8 6" xfId="30840"/>
    <cellStyle name="Standard 9 2 2 8 7" xfId="44331"/>
    <cellStyle name="Standard 9 2 2 9" xfId="3969"/>
    <cellStyle name="Standard 9 2 2 9 2" xfId="7326"/>
    <cellStyle name="Standard 9 2 2 9 2 2" xfId="20777"/>
    <cellStyle name="Standard 9 2 2 9 2 3" xfId="34261"/>
    <cellStyle name="Standard 9 2 2 9 2 4" xfId="47752"/>
    <cellStyle name="Standard 9 2 2 9 3" xfId="10682"/>
    <cellStyle name="Standard 9 2 2 9 3 2" xfId="24133"/>
    <cellStyle name="Standard 9 2 2 9 3 3" xfId="37617"/>
    <cellStyle name="Standard 9 2 2 9 3 4" xfId="51108"/>
    <cellStyle name="Standard 9 2 2 9 4" xfId="14038"/>
    <cellStyle name="Standard 9 2 2 9 4 2" xfId="27489"/>
    <cellStyle name="Standard 9 2 2 9 4 3" xfId="40973"/>
    <cellStyle name="Standard 9 2 2 9 4 4" xfId="54464"/>
    <cellStyle name="Standard 9 2 2 9 5" xfId="17420"/>
    <cellStyle name="Standard 9 2 2 9 6" xfId="30904"/>
    <cellStyle name="Standard 9 2 2 9 7" xfId="44395"/>
    <cellStyle name="Standard 9 2 3" xfId="384"/>
    <cellStyle name="Standard 9 2 4" xfId="422"/>
    <cellStyle name="Standard 9 2 4 10" xfId="14694"/>
    <cellStyle name="Standard 9 2 4 11" xfId="28177"/>
    <cellStyle name="Standard 9 2 4 12" xfId="41668"/>
    <cellStyle name="Standard 9 2 4 2" xfId="443"/>
    <cellStyle name="Standard 9 2 4 2 10" xfId="28427"/>
    <cellStyle name="Standard 9 2 4 2 11" xfId="41918"/>
    <cellStyle name="Standard 9 2 4 2 2" xfId="2036"/>
    <cellStyle name="Standard 9 2 4 2 2 2" xfId="3176"/>
    <cellStyle name="Standard 9 2 4 2 2 2 2" xfId="6537"/>
    <cellStyle name="Standard 9 2 4 2 2 2 2 2" xfId="19988"/>
    <cellStyle name="Standard 9 2 4 2 2 2 2 3" xfId="33472"/>
    <cellStyle name="Standard 9 2 4 2 2 2 2 4" xfId="46963"/>
    <cellStyle name="Standard 9 2 4 2 2 2 3" xfId="9893"/>
    <cellStyle name="Standard 9 2 4 2 2 2 3 2" xfId="23344"/>
    <cellStyle name="Standard 9 2 4 2 2 2 3 3" xfId="36828"/>
    <cellStyle name="Standard 9 2 4 2 2 2 3 4" xfId="50319"/>
    <cellStyle name="Standard 9 2 4 2 2 2 4" xfId="13249"/>
    <cellStyle name="Standard 9 2 4 2 2 2 4 2" xfId="26700"/>
    <cellStyle name="Standard 9 2 4 2 2 2 4 3" xfId="40184"/>
    <cellStyle name="Standard 9 2 4 2 2 2 4 4" xfId="53675"/>
    <cellStyle name="Standard 9 2 4 2 2 2 5" xfId="16631"/>
    <cellStyle name="Standard 9 2 4 2 2 2 6" xfId="30115"/>
    <cellStyle name="Standard 9 2 4 2 2 2 7" xfId="43606"/>
    <cellStyle name="Standard 9 2 4 2 2 3" xfId="5410"/>
    <cellStyle name="Standard 9 2 4 2 2 3 2" xfId="18861"/>
    <cellStyle name="Standard 9 2 4 2 2 3 3" xfId="32345"/>
    <cellStyle name="Standard 9 2 4 2 2 3 4" xfId="45836"/>
    <cellStyle name="Standard 9 2 4 2 2 4" xfId="8766"/>
    <cellStyle name="Standard 9 2 4 2 2 4 2" xfId="22217"/>
    <cellStyle name="Standard 9 2 4 2 2 4 3" xfId="35701"/>
    <cellStyle name="Standard 9 2 4 2 2 4 4" xfId="49192"/>
    <cellStyle name="Standard 9 2 4 2 2 5" xfId="12122"/>
    <cellStyle name="Standard 9 2 4 2 2 5 2" xfId="25573"/>
    <cellStyle name="Standard 9 2 4 2 2 5 3" xfId="39057"/>
    <cellStyle name="Standard 9 2 4 2 2 5 4" xfId="52548"/>
    <cellStyle name="Standard 9 2 4 2 2 6" xfId="15504"/>
    <cellStyle name="Standard 9 2 4 2 2 7" xfId="28988"/>
    <cellStyle name="Standard 9 2 4 2 2 8" xfId="42479"/>
    <cellStyle name="Standard 9 2 4 2 3" xfId="2616"/>
    <cellStyle name="Standard 9 2 4 2 3 2" xfId="5977"/>
    <cellStyle name="Standard 9 2 4 2 3 2 2" xfId="19428"/>
    <cellStyle name="Standard 9 2 4 2 3 2 3" xfId="32912"/>
    <cellStyle name="Standard 9 2 4 2 3 2 4" xfId="46403"/>
    <cellStyle name="Standard 9 2 4 2 3 3" xfId="9333"/>
    <cellStyle name="Standard 9 2 4 2 3 3 2" xfId="22784"/>
    <cellStyle name="Standard 9 2 4 2 3 3 3" xfId="36268"/>
    <cellStyle name="Standard 9 2 4 2 3 3 4" xfId="49759"/>
    <cellStyle name="Standard 9 2 4 2 3 4" xfId="12689"/>
    <cellStyle name="Standard 9 2 4 2 3 4 2" xfId="26140"/>
    <cellStyle name="Standard 9 2 4 2 3 4 3" xfId="39624"/>
    <cellStyle name="Standard 9 2 4 2 3 4 4" xfId="53115"/>
    <cellStyle name="Standard 9 2 4 2 3 5" xfId="16071"/>
    <cellStyle name="Standard 9 2 4 2 3 6" xfId="29555"/>
    <cellStyle name="Standard 9 2 4 2 3 7" xfId="43046"/>
    <cellStyle name="Standard 9 2 4 2 4" xfId="3721"/>
    <cellStyle name="Standard 9 2 4 2 4 2" xfId="7082"/>
    <cellStyle name="Standard 9 2 4 2 4 2 2" xfId="20533"/>
    <cellStyle name="Standard 9 2 4 2 4 2 3" xfId="34017"/>
    <cellStyle name="Standard 9 2 4 2 4 2 4" xfId="47508"/>
    <cellStyle name="Standard 9 2 4 2 4 3" xfId="10438"/>
    <cellStyle name="Standard 9 2 4 2 4 3 2" xfId="23889"/>
    <cellStyle name="Standard 9 2 4 2 4 3 3" xfId="37373"/>
    <cellStyle name="Standard 9 2 4 2 4 3 4" xfId="50864"/>
    <cellStyle name="Standard 9 2 4 2 4 4" xfId="13794"/>
    <cellStyle name="Standard 9 2 4 2 4 4 2" xfId="27245"/>
    <cellStyle name="Standard 9 2 4 2 4 4 3" xfId="40729"/>
    <cellStyle name="Standard 9 2 4 2 4 4 4" xfId="54220"/>
    <cellStyle name="Standard 9 2 4 2 4 5" xfId="17176"/>
    <cellStyle name="Standard 9 2 4 2 4 6" xfId="30660"/>
    <cellStyle name="Standard 9 2 4 2 4 7" xfId="44151"/>
    <cellStyle name="Standard 9 2 4 2 5" xfId="4301"/>
    <cellStyle name="Standard 9 2 4 2 5 2" xfId="7658"/>
    <cellStyle name="Standard 9 2 4 2 5 2 2" xfId="21109"/>
    <cellStyle name="Standard 9 2 4 2 5 2 3" xfId="34593"/>
    <cellStyle name="Standard 9 2 4 2 5 2 4" xfId="48084"/>
    <cellStyle name="Standard 9 2 4 2 5 3" xfId="11014"/>
    <cellStyle name="Standard 9 2 4 2 5 3 2" xfId="24465"/>
    <cellStyle name="Standard 9 2 4 2 5 3 3" xfId="37949"/>
    <cellStyle name="Standard 9 2 4 2 5 3 4" xfId="51440"/>
    <cellStyle name="Standard 9 2 4 2 5 4" xfId="14370"/>
    <cellStyle name="Standard 9 2 4 2 5 4 2" xfId="27821"/>
    <cellStyle name="Standard 9 2 4 2 5 4 3" xfId="41305"/>
    <cellStyle name="Standard 9 2 4 2 5 4 4" xfId="54796"/>
    <cellStyle name="Standard 9 2 4 2 5 5" xfId="17752"/>
    <cellStyle name="Standard 9 2 4 2 5 6" xfId="31236"/>
    <cellStyle name="Standard 9 2 4 2 5 7" xfId="44727"/>
    <cellStyle name="Standard 9 2 4 2 6" xfId="4851"/>
    <cellStyle name="Standard 9 2 4 2 6 2" xfId="18302"/>
    <cellStyle name="Standard 9 2 4 2 6 3" xfId="31786"/>
    <cellStyle name="Standard 9 2 4 2 6 4" xfId="45277"/>
    <cellStyle name="Standard 9 2 4 2 7" xfId="8207"/>
    <cellStyle name="Standard 9 2 4 2 7 2" xfId="21658"/>
    <cellStyle name="Standard 9 2 4 2 7 3" xfId="35142"/>
    <cellStyle name="Standard 9 2 4 2 7 4" xfId="48633"/>
    <cellStyle name="Standard 9 2 4 2 8" xfId="11563"/>
    <cellStyle name="Standard 9 2 4 2 8 2" xfId="25014"/>
    <cellStyle name="Standard 9 2 4 2 8 3" xfId="38498"/>
    <cellStyle name="Standard 9 2 4 2 8 4" xfId="51989"/>
    <cellStyle name="Standard 9 2 4 2 9" xfId="14944"/>
    <cellStyle name="Standard 9 2 4 3" xfId="1787"/>
    <cellStyle name="Standard 9 2 4 3 2" xfId="2926"/>
    <cellStyle name="Standard 9 2 4 3 2 2" xfId="6287"/>
    <cellStyle name="Standard 9 2 4 3 2 2 2" xfId="19738"/>
    <cellStyle name="Standard 9 2 4 3 2 2 3" xfId="33222"/>
    <cellStyle name="Standard 9 2 4 3 2 2 4" xfId="46713"/>
    <cellStyle name="Standard 9 2 4 3 2 3" xfId="9643"/>
    <cellStyle name="Standard 9 2 4 3 2 3 2" xfId="23094"/>
    <cellStyle name="Standard 9 2 4 3 2 3 3" xfId="36578"/>
    <cellStyle name="Standard 9 2 4 3 2 3 4" xfId="50069"/>
    <cellStyle name="Standard 9 2 4 3 2 4" xfId="12999"/>
    <cellStyle name="Standard 9 2 4 3 2 4 2" xfId="26450"/>
    <cellStyle name="Standard 9 2 4 3 2 4 3" xfId="39934"/>
    <cellStyle name="Standard 9 2 4 3 2 4 4" xfId="53425"/>
    <cellStyle name="Standard 9 2 4 3 2 5" xfId="16381"/>
    <cellStyle name="Standard 9 2 4 3 2 6" xfId="29865"/>
    <cellStyle name="Standard 9 2 4 3 2 7" xfId="43356"/>
    <cellStyle name="Standard 9 2 4 3 3" xfId="5160"/>
    <cellStyle name="Standard 9 2 4 3 3 2" xfId="18611"/>
    <cellStyle name="Standard 9 2 4 3 3 3" xfId="32095"/>
    <cellStyle name="Standard 9 2 4 3 3 4" xfId="45586"/>
    <cellStyle name="Standard 9 2 4 3 4" xfId="8516"/>
    <cellStyle name="Standard 9 2 4 3 4 2" xfId="21967"/>
    <cellStyle name="Standard 9 2 4 3 4 3" xfId="35451"/>
    <cellStyle name="Standard 9 2 4 3 4 4" xfId="48942"/>
    <cellStyle name="Standard 9 2 4 3 5" xfId="11872"/>
    <cellStyle name="Standard 9 2 4 3 5 2" xfId="25323"/>
    <cellStyle name="Standard 9 2 4 3 5 3" xfId="38807"/>
    <cellStyle name="Standard 9 2 4 3 5 4" xfId="52298"/>
    <cellStyle name="Standard 9 2 4 3 6" xfId="15254"/>
    <cellStyle name="Standard 9 2 4 3 7" xfId="28738"/>
    <cellStyle name="Standard 9 2 4 3 8" xfId="42229"/>
    <cellStyle name="Standard 9 2 4 4" xfId="2365"/>
    <cellStyle name="Standard 9 2 4 4 2" xfId="5727"/>
    <cellStyle name="Standard 9 2 4 4 2 2" xfId="19178"/>
    <cellStyle name="Standard 9 2 4 4 2 3" xfId="32662"/>
    <cellStyle name="Standard 9 2 4 4 2 4" xfId="46153"/>
    <cellStyle name="Standard 9 2 4 4 3" xfId="9083"/>
    <cellStyle name="Standard 9 2 4 4 3 2" xfId="22534"/>
    <cellStyle name="Standard 9 2 4 4 3 3" xfId="36018"/>
    <cellStyle name="Standard 9 2 4 4 3 4" xfId="49509"/>
    <cellStyle name="Standard 9 2 4 4 4" xfId="12439"/>
    <cellStyle name="Standard 9 2 4 4 4 2" xfId="25890"/>
    <cellStyle name="Standard 9 2 4 4 4 3" xfId="39374"/>
    <cellStyle name="Standard 9 2 4 4 4 4" xfId="52865"/>
    <cellStyle name="Standard 9 2 4 4 5" xfId="15821"/>
    <cellStyle name="Standard 9 2 4 4 6" xfId="29305"/>
    <cellStyle name="Standard 9 2 4 4 7" xfId="42796"/>
    <cellStyle name="Standard 9 2 4 5" xfId="3471"/>
    <cellStyle name="Standard 9 2 4 5 2" xfId="6832"/>
    <cellStyle name="Standard 9 2 4 5 2 2" xfId="20283"/>
    <cellStyle name="Standard 9 2 4 5 2 3" xfId="33767"/>
    <cellStyle name="Standard 9 2 4 5 2 4" xfId="47258"/>
    <cellStyle name="Standard 9 2 4 5 3" xfId="10188"/>
    <cellStyle name="Standard 9 2 4 5 3 2" xfId="23639"/>
    <cellStyle name="Standard 9 2 4 5 3 3" xfId="37123"/>
    <cellStyle name="Standard 9 2 4 5 3 4" xfId="50614"/>
    <cellStyle name="Standard 9 2 4 5 4" xfId="13544"/>
    <cellStyle name="Standard 9 2 4 5 4 2" xfId="26995"/>
    <cellStyle name="Standard 9 2 4 5 4 3" xfId="40479"/>
    <cellStyle name="Standard 9 2 4 5 4 4" xfId="53970"/>
    <cellStyle name="Standard 9 2 4 5 5" xfId="16926"/>
    <cellStyle name="Standard 9 2 4 5 6" xfId="30410"/>
    <cellStyle name="Standard 9 2 4 5 7" xfId="43901"/>
    <cellStyle name="Standard 9 2 4 6" xfId="4051"/>
    <cellStyle name="Standard 9 2 4 6 2" xfId="7408"/>
    <cellStyle name="Standard 9 2 4 6 2 2" xfId="20859"/>
    <cellStyle name="Standard 9 2 4 6 2 3" xfId="34343"/>
    <cellStyle name="Standard 9 2 4 6 2 4" xfId="47834"/>
    <cellStyle name="Standard 9 2 4 6 3" xfId="10764"/>
    <cellStyle name="Standard 9 2 4 6 3 2" xfId="24215"/>
    <cellStyle name="Standard 9 2 4 6 3 3" xfId="37699"/>
    <cellStyle name="Standard 9 2 4 6 3 4" xfId="51190"/>
    <cellStyle name="Standard 9 2 4 6 4" xfId="14120"/>
    <cellStyle name="Standard 9 2 4 6 4 2" xfId="27571"/>
    <cellStyle name="Standard 9 2 4 6 4 3" xfId="41055"/>
    <cellStyle name="Standard 9 2 4 6 4 4" xfId="54546"/>
    <cellStyle name="Standard 9 2 4 6 5" xfId="17502"/>
    <cellStyle name="Standard 9 2 4 6 6" xfId="30986"/>
    <cellStyle name="Standard 9 2 4 6 7" xfId="44477"/>
    <cellStyle name="Standard 9 2 4 7" xfId="4601"/>
    <cellStyle name="Standard 9 2 4 7 2" xfId="18052"/>
    <cellStyle name="Standard 9 2 4 7 3" xfId="31536"/>
    <cellStyle name="Standard 9 2 4 7 4" xfId="45027"/>
    <cellStyle name="Standard 9 2 4 8" xfId="7957"/>
    <cellStyle name="Standard 9 2 4 8 2" xfId="21408"/>
    <cellStyle name="Standard 9 2 4 8 3" xfId="34892"/>
    <cellStyle name="Standard 9 2 4 8 4" xfId="48383"/>
    <cellStyle name="Standard 9 2 4 9" xfId="11313"/>
    <cellStyle name="Standard 9 2 4 9 2" xfId="24764"/>
    <cellStyle name="Standard 9 2 4 9 3" xfId="38248"/>
    <cellStyle name="Standard 9 2 4 9 4" xfId="51739"/>
    <cellStyle name="Standard 9 2 5" xfId="433"/>
    <cellStyle name="Standard 9 2 5 10" xfId="14780"/>
    <cellStyle name="Standard 9 2 5 11" xfId="28263"/>
    <cellStyle name="Standard 9 2 5 12" xfId="41754"/>
    <cellStyle name="Standard 9 2 5 2" xfId="1545"/>
    <cellStyle name="Standard 9 2 5 2 10" xfId="28513"/>
    <cellStyle name="Standard 9 2 5 2 11" xfId="42004"/>
    <cellStyle name="Standard 9 2 5 2 2" xfId="2121"/>
    <cellStyle name="Standard 9 2 5 2 2 2" xfId="3262"/>
    <cellStyle name="Standard 9 2 5 2 2 2 2" xfId="6623"/>
    <cellStyle name="Standard 9 2 5 2 2 2 2 2" xfId="20074"/>
    <cellStyle name="Standard 9 2 5 2 2 2 2 3" xfId="33558"/>
    <cellStyle name="Standard 9 2 5 2 2 2 2 4" xfId="47049"/>
    <cellStyle name="Standard 9 2 5 2 2 2 3" xfId="9979"/>
    <cellStyle name="Standard 9 2 5 2 2 2 3 2" xfId="23430"/>
    <cellStyle name="Standard 9 2 5 2 2 2 3 3" xfId="36914"/>
    <cellStyle name="Standard 9 2 5 2 2 2 3 4" xfId="50405"/>
    <cellStyle name="Standard 9 2 5 2 2 2 4" xfId="13335"/>
    <cellStyle name="Standard 9 2 5 2 2 2 4 2" xfId="26786"/>
    <cellStyle name="Standard 9 2 5 2 2 2 4 3" xfId="40270"/>
    <cellStyle name="Standard 9 2 5 2 2 2 4 4" xfId="53761"/>
    <cellStyle name="Standard 9 2 5 2 2 2 5" xfId="16717"/>
    <cellStyle name="Standard 9 2 5 2 2 2 6" xfId="30201"/>
    <cellStyle name="Standard 9 2 5 2 2 2 7" xfId="43692"/>
    <cellStyle name="Standard 9 2 5 2 2 3" xfId="5496"/>
    <cellStyle name="Standard 9 2 5 2 2 3 2" xfId="18947"/>
    <cellStyle name="Standard 9 2 5 2 2 3 3" xfId="32431"/>
    <cellStyle name="Standard 9 2 5 2 2 3 4" xfId="45922"/>
    <cellStyle name="Standard 9 2 5 2 2 4" xfId="8852"/>
    <cellStyle name="Standard 9 2 5 2 2 4 2" xfId="22303"/>
    <cellStyle name="Standard 9 2 5 2 2 4 3" xfId="35787"/>
    <cellStyle name="Standard 9 2 5 2 2 4 4" xfId="49278"/>
    <cellStyle name="Standard 9 2 5 2 2 5" xfId="12208"/>
    <cellStyle name="Standard 9 2 5 2 2 5 2" xfId="25659"/>
    <cellStyle name="Standard 9 2 5 2 2 5 3" xfId="39143"/>
    <cellStyle name="Standard 9 2 5 2 2 5 4" xfId="52634"/>
    <cellStyle name="Standard 9 2 5 2 2 6" xfId="15590"/>
    <cellStyle name="Standard 9 2 5 2 2 7" xfId="29074"/>
    <cellStyle name="Standard 9 2 5 2 2 8" xfId="42565"/>
    <cellStyle name="Standard 9 2 5 2 3" xfId="2702"/>
    <cellStyle name="Standard 9 2 5 2 3 2" xfId="6063"/>
    <cellStyle name="Standard 9 2 5 2 3 2 2" xfId="19514"/>
    <cellStyle name="Standard 9 2 5 2 3 2 3" xfId="32998"/>
    <cellStyle name="Standard 9 2 5 2 3 2 4" xfId="46489"/>
    <cellStyle name="Standard 9 2 5 2 3 3" xfId="9419"/>
    <cellStyle name="Standard 9 2 5 2 3 3 2" xfId="22870"/>
    <cellStyle name="Standard 9 2 5 2 3 3 3" xfId="36354"/>
    <cellStyle name="Standard 9 2 5 2 3 3 4" xfId="49845"/>
    <cellStyle name="Standard 9 2 5 2 3 4" xfId="12775"/>
    <cellStyle name="Standard 9 2 5 2 3 4 2" xfId="26226"/>
    <cellStyle name="Standard 9 2 5 2 3 4 3" xfId="39710"/>
    <cellStyle name="Standard 9 2 5 2 3 4 4" xfId="53201"/>
    <cellStyle name="Standard 9 2 5 2 3 5" xfId="16157"/>
    <cellStyle name="Standard 9 2 5 2 3 6" xfId="29641"/>
    <cellStyle name="Standard 9 2 5 2 3 7" xfId="43132"/>
    <cellStyle name="Standard 9 2 5 2 4" xfId="3807"/>
    <cellStyle name="Standard 9 2 5 2 4 2" xfId="7168"/>
    <cellStyle name="Standard 9 2 5 2 4 2 2" xfId="20619"/>
    <cellStyle name="Standard 9 2 5 2 4 2 3" xfId="34103"/>
    <cellStyle name="Standard 9 2 5 2 4 2 4" xfId="47594"/>
    <cellStyle name="Standard 9 2 5 2 4 3" xfId="10524"/>
    <cellStyle name="Standard 9 2 5 2 4 3 2" xfId="23975"/>
    <cellStyle name="Standard 9 2 5 2 4 3 3" xfId="37459"/>
    <cellStyle name="Standard 9 2 5 2 4 3 4" xfId="50950"/>
    <cellStyle name="Standard 9 2 5 2 4 4" xfId="13880"/>
    <cellStyle name="Standard 9 2 5 2 4 4 2" xfId="27331"/>
    <cellStyle name="Standard 9 2 5 2 4 4 3" xfId="40815"/>
    <cellStyle name="Standard 9 2 5 2 4 4 4" xfId="54306"/>
    <cellStyle name="Standard 9 2 5 2 4 5" xfId="17262"/>
    <cellStyle name="Standard 9 2 5 2 4 6" xfId="30746"/>
    <cellStyle name="Standard 9 2 5 2 4 7" xfId="44237"/>
    <cellStyle name="Standard 9 2 5 2 5" xfId="4387"/>
    <cellStyle name="Standard 9 2 5 2 5 2" xfId="7744"/>
    <cellStyle name="Standard 9 2 5 2 5 2 2" xfId="21195"/>
    <cellStyle name="Standard 9 2 5 2 5 2 3" xfId="34679"/>
    <cellStyle name="Standard 9 2 5 2 5 2 4" xfId="48170"/>
    <cellStyle name="Standard 9 2 5 2 5 3" xfId="11100"/>
    <cellStyle name="Standard 9 2 5 2 5 3 2" xfId="24551"/>
    <cellStyle name="Standard 9 2 5 2 5 3 3" xfId="38035"/>
    <cellStyle name="Standard 9 2 5 2 5 3 4" xfId="51526"/>
    <cellStyle name="Standard 9 2 5 2 5 4" xfId="14456"/>
    <cellStyle name="Standard 9 2 5 2 5 4 2" xfId="27907"/>
    <cellStyle name="Standard 9 2 5 2 5 4 3" xfId="41391"/>
    <cellStyle name="Standard 9 2 5 2 5 4 4" xfId="54882"/>
    <cellStyle name="Standard 9 2 5 2 5 5" xfId="17838"/>
    <cellStyle name="Standard 9 2 5 2 5 6" xfId="31322"/>
    <cellStyle name="Standard 9 2 5 2 5 7" xfId="44813"/>
    <cellStyle name="Standard 9 2 5 2 6" xfId="4937"/>
    <cellStyle name="Standard 9 2 5 2 6 2" xfId="18388"/>
    <cellStyle name="Standard 9 2 5 2 6 3" xfId="31872"/>
    <cellStyle name="Standard 9 2 5 2 6 4" xfId="45363"/>
    <cellStyle name="Standard 9 2 5 2 7" xfId="8293"/>
    <cellStyle name="Standard 9 2 5 2 7 2" xfId="21744"/>
    <cellStyle name="Standard 9 2 5 2 7 3" xfId="35228"/>
    <cellStyle name="Standard 9 2 5 2 7 4" xfId="48719"/>
    <cellStyle name="Standard 9 2 5 2 8" xfId="11649"/>
    <cellStyle name="Standard 9 2 5 2 8 2" xfId="25100"/>
    <cellStyle name="Standard 9 2 5 2 8 3" xfId="38584"/>
    <cellStyle name="Standard 9 2 5 2 8 4" xfId="52075"/>
    <cellStyle name="Standard 9 2 5 2 9" xfId="15030"/>
    <cellStyle name="Standard 9 2 5 3" xfId="1872"/>
    <cellStyle name="Standard 9 2 5 3 2" xfId="3012"/>
    <cellStyle name="Standard 9 2 5 3 2 2" xfId="6373"/>
    <cellStyle name="Standard 9 2 5 3 2 2 2" xfId="19824"/>
    <cellStyle name="Standard 9 2 5 3 2 2 3" xfId="33308"/>
    <cellStyle name="Standard 9 2 5 3 2 2 4" xfId="46799"/>
    <cellStyle name="Standard 9 2 5 3 2 3" xfId="9729"/>
    <cellStyle name="Standard 9 2 5 3 2 3 2" xfId="23180"/>
    <cellStyle name="Standard 9 2 5 3 2 3 3" xfId="36664"/>
    <cellStyle name="Standard 9 2 5 3 2 3 4" xfId="50155"/>
    <cellStyle name="Standard 9 2 5 3 2 4" xfId="13085"/>
    <cellStyle name="Standard 9 2 5 3 2 4 2" xfId="26536"/>
    <cellStyle name="Standard 9 2 5 3 2 4 3" xfId="40020"/>
    <cellStyle name="Standard 9 2 5 3 2 4 4" xfId="53511"/>
    <cellStyle name="Standard 9 2 5 3 2 5" xfId="16467"/>
    <cellStyle name="Standard 9 2 5 3 2 6" xfId="29951"/>
    <cellStyle name="Standard 9 2 5 3 2 7" xfId="43442"/>
    <cellStyle name="Standard 9 2 5 3 3" xfId="5246"/>
    <cellStyle name="Standard 9 2 5 3 3 2" xfId="18697"/>
    <cellStyle name="Standard 9 2 5 3 3 3" xfId="32181"/>
    <cellStyle name="Standard 9 2 5 3 3 4" xfId="45672"/>
    <cellStyle name="Standard 9 2 5 3 4" xfId="8602"/>
    <cellStyle name="Standard 9 2 5 3 4 2" xfId="22053"/>
    <cellStyle name="Standard 9 2 5 3 4 3" xfId="35537"/>
    <cellStyle name="Standard 9 2 5 3 4 4" xfId="49028"/>
    <cellStyle name="Standard 9 2 5 3 5" xfId="11958"/>
    <cellStyle name="Standard 9 2 5 3 5 2" xfId="25409"/>
    <cellStyle name="Standard 9 2 5 3 5 3" xfId="38893"/>
    <cellStyle name="Standard 9 2 5 3 5 4" xfId="52384"/>
    <cellStyle name="Standard 9 2 5 3 6" xfId="15340"/>
    <cellStyle name="Standard 9 2 5 3 7" xfId="28824"/>
    <cellStyle name="Standard 9 2 5 3 8" xfId="42315"/>
    <cellStyle name="Standard 9 2 5 4" xfId="2451"/>
    <cellStyle name="Standard 9 2 5 4 2" xfId="5813"/>
    <cellStyle name="Standard 9 2 5 4 2 2" xfId="19264"/>
    <cellStyle name="Standard 9 2 5 4 2 3" xfId="32748"/>
    <cellStyle name="Standard 9 2 5 4 2 4" xfId="46239"/>
    <cellStyle name="Standard 9 2 5 4 3" xfId="9169"/>
    <cellStyle name="Standard 9 2 5 4 3 2" xfId="22620"/>
    <cellStyle name="Standard 9 2 5 4 3 3" xfId="36104"/>
    <cellStyle name="Standard 9 2 5 4 3 4" xfId="49595"/>
    <cellStyle name="Standard 9 2 5 4 4" xfId="12525"/>
    <cellStyle name="Standard 9 2 5 4 4 2" xfId="25976"/>
    <cellStyle name="Standard 9 2 5 4 4 3" xfId="39460"/>
    <cellStyle name="Standard 9 2 5 4 4 4" xfId="52951"/>
    <cellStyle name="Standard 9 2 5 4 5" xfId="15907"/>
    <cellStyle name="Standard 9 2 5 4 6" xfId="29391"/>
    <cellStyle name="Standard 9 2 5 4 7" xfId="42882"/>
    <cellStyle name="Standard 9 2 5 5" xfId="3557"/>
    <cellStyle name="Standard 9 2 5 5 2" xfId="6918"/>
    <cellStyle name="Standard 9 2 5 5 2 2" xfId="20369"/>
    <cellStyle name="Standard 9 2 5 5 2 3" xfId="33853"/>
    <cellStyle name="Standard 9 2 5 5 2 4" xfId="47344"/>
    <cellStyle name="Standard 9 2 5 5 3" xfId="10274"/>
    <cellStyle name="Standard 9 2 5 5 3 2" xfId="23725"/>
    <cellStyle name="Standard 9 2 5 5 3 3" xfId="37209"/>
    <cellStyle name="Standard 9 2 5 5 3 4" xfId="50700"/>
    <cellStyle name="Standard 9 2 5 5 4" xfId="13630"/>
    <cellStyle name="Standard 9 2 5 5 4 2" xfId="27081"/>
    <cellStyle name="Standard 9 2 5 5 4 3" xfId="40565"/>
    <cellStyle name="Standard 9 2 5 5 4 4" xfId="54056"/>
    <cellStyle name="Standard 9 2 5 5 5" xfId="17012"/>
    <cellStyle name="Standard 9 2 5 5 6" xfId="30496"/>
    <cellStyle name="Standard 9 2 5 5 7" xfId="43987"/>
    <cellStyle name="Standard 9 2 5 6" xfId="4137"/>
    <cellStyle name="Standard 9 2 5 6 2" xfId="7494"/>
    <cellStyle name="Standard 9 2 5 6 2 2" xfId="20945"/>
    <cellStyle name="Standard 9 2 5 6 2 3" xfId="34429"/>
    <cellStyle name="Standard 9 2 5 6 2 4" xfId="47920"/>
    <cellStyle name="Standard 9 2 5 6 3" xfId="10850"/>
    <cellStyle name="Standard 9 2 5 6 3 2" xfId="24301"/>
    <cellStyle name="Standard 9 2 5 6 3 3" xfId="37785"/>
    <cellStyle name="Standard 9 2 5 6 3 4" xfId="51276"/>
    <cellStyle name="Standard 9 2 5 6 4" xfId="14206"/>
    <cellStyle name="Standard 9 2 5 6 4 2" xfId="27657"/>
    <cellStyle name="Standard 9 2 5 6 4 3" xfId="41141"/>
    <cellStyle name="Standard 9 2 5 6 4 4" xfId="54632"/>
    <cellStyle name="Standard 9 2 5 6 5" xfId="17588"/>
    <cellStyle name="Standard 9 2 5 6 6" xfId="31072"/>
    <cellStyle name="Standard 9 2 5 6 7" xfId="44563"/>
    <cellStyle name="Standard 9 2 5 7" xfId="4687"/>
    <cellStyle name="Standard 9 2 5 7 2" xfId="18138"/>
    <cellStyle name="Standard 9 2 5 7 3" xfId="31622"/>
    <cellStyle name="Standard 9 2 5 7 4" xfId="45113"/>
    <cellStyle name="Standard 9 2 5 8" xfId="8043"/>
    <cellStyle name="Standard 9 2 5 8 2" xfId="21494"/>
    <cellStyle name="Standard 9 2 5 8 3" xfId="34978"/>
    <cellStyle name="Standard 9 2 5 8 4" xfId="48469"/>
    <cellStyle name="Standard 9 2 5 9" xfId="11399"/>
    <cellStyle name="Standard 9 2 5 9 2" xfId="24850"/>
    <cellStyle name="Standard 9 2 5 9 3" xfId="38334"/>
    <cellStyle name="Standard 9 2 5 9 4" xfId="51825"/>
    <cellStyle name="Standard 9 2 6" xfId="489"/>
    <cellStyle name="Standard 9 2 6 10" xfId="28326"/>
    <cellStyle name="Standard 9 2 6 11" xfId="41817"/>
    <cellStyle name="Standard 9 2 6 2" xfId="1935"/>
    <cellStyle name="Standard 9 2 6 2 2" xfId="3075"/>
    <cellStyle name="Standard 9 2 6 2 2 2" xfId="6436"/>
    <cellStyle name="Standard 9 2 6 2 2 2 2" xfId="19887"/>
    <cellStyle name="Standard 9 2 6 2 2 2 3" xfId="33371"/>
    <cellStyle name="Standard 9 2 6 2 2 2 4" xfId="46862"/>
    <cellStyle name="Standard 9 2 6 2 2 3" xfId="9792"/>
    <cellStyle name="Standard 9 2 6 2 2 3 2" xfId="23243"/>
    <cellStyle name="Standard 9 2 6 2 2 3 3" xfId="36727"/>
    <cellStyle name="Standard 9 2 6 2 2 3 4" xfId="50218"/>
    <cellStyle name="Standard 9 2 6 2 2 4" xfId="13148"/>
    <cellStyle name="Standard 9 2 6 2 2 4 2" xfId="26599"/>
    <cellStyle name="Standard 9 2 6 2 2 4 3" xfId="40083"/>
    <cellStyle name="Standard 9 2 6 2 2 4 4" xfId="53574"/>
    <cellStyle name="Standard 9 2 6 2 2 5" xfId="16530"/>
    <cellStyle name="Standard 9 2 6 2 2 6" xfId="30014"/>
    <cellStyle name="Standard 9 2 6 2 2 7" xfId="43505"/>
    <cellStyle name="Standard 9 2 6 2 3" xfId="5309"/>
    <cellStyle name="Standard 9 2 6 2 3 2" xfId="18760"/>
    <cellStyle name="Standard 9 2 6 2 3 3" xfId="32244"/>
    <cellStyle name="Standard 9 2 6 2 3 4" xfId="45735"/>
    <cellStyle name="Standard 9 2 6 2 4" xfId="8665"/>
    <cellStyle name="Standard 9 2 6 2 4 2" xfId="22116"/>
    <cellStyle name="Standard 9 2 6 2 4 3" xfId="35600"/>
    <cellStyle name="Standard 9 2 6 2 4 4" xfId="49091"/>
    <cellStyle name="Standard 9 2 6 2 5" xfId="12021"/>
    <cellStyle name="Standard 9 2 6 2 5 2" xfId="25472"/>
    <cellStyle name="Standard 9 2 6 2 5 3" xfId="38956"/>
    <cellStyle name="Standard 9 2 6 2 5 4" xfId="52447"/>
    <cellStyle name="Standard 9 2 6 2 6" xfId="15403"/>
    <cellStyle name="Standard 9 2 6 2 7" xfId="28887"/>
    <cellStyle name="Standard 9 2 6 2 8" xfId="42378"/>
    <cellStyle name="Standard 9 2 6 3" xfId="2515"/>
    <cellStyle name="Standard 9 2 6 3 2" xfId="5876"/>
    <cellStyle name="Standard 9 2 6 3 2 2" xfId="19327"/>
    <cellStyle name="Standard 9 2 6 3 2 3" xfId="32811"/>
    <cellStyle name="Standard 9 2 6 3 2 4" xfId="46302"/>
    <cellStyle name="Standard 9 2 6 3 3" xfId="9232"/>
    <cellStyle name="Standard 9 2 6 3 3 2" xfId="22683"/>
    <cellStyle name="Standard 9 2 6 3 3 3" xfId="36167"/>
    <cellStyle name="Standard 9 2 6 3 3 4" xfId="49658"/>
    <cellStyle name="Standard 9 2 6 3 4" xfId="12588"/>
    <cellStyle name="Standard 9 2 6 3 4 2" xfId="26039"/>
    <cellStyle name="Standard 9 2 6 3 4 3" xfId="39523"/>
    <cellStyle name="Standard 9 2 6 3 4 4" xfId="53014"/>
    <cellStyle name="Standard 9 2 6 3 5" xfId="15970"/>
    <cellStyle name="Standard 9 2 6 3 6" xfId="29454"/>
    <cellStyle name="Standard 9 2 6 3 7" xfId="42945"/>
    <cellStyle name="Standard 9 2 6 4" xfId="3620"/>
    <cellStyle name="Standard 9 2 6 4 2" xfId="6981"/>
    <cellStyle name="Standard 9 2 6 4 2 2" xfId="20432"/>
    <cellStyle name="Standard 9 2 6 4 2 3" xfId="33916"/>
    <cellStyle name="Standard 9 2 6 4 2 4" xfId="47407"/>
    <cellStyle name="Standard 9 2 6 4 3" xfId="10337"/>
    <cellStyle name="Standard 9 2 6 4 3 2" xfId="23788"/>
    <cellStyle name="Standard 9 2 6 4 3 3" xfId="37272"/>
    <cellStyle name="Standard 9 2 6 4 3 4" xfId="50763"/>
    <cellStyle name="Standard 9 2 6 4 4" xfId="13693"/>
    <cellStyle name="Standard 9 2 6 4 4 2" xfId="27144"/>
    <cellStyle name="Standard 9 2 6 4 4 3" xfId="40628"/>
    <cellStyle name="Standard 9 2 6 4 4 4" xfId="54119"/>
    <cellStyle name="Standard 9 2 6 4 5" xfId="17075"/>
    <cellStyle name="Standard 9 2 6 4 6" xfId="30559"/>
    <cellStyle name="Standard 9 2 6 4 7" xfId="44050"/>
    <cellStyle name="Standard 9 2 6 5" xfId="4200"/>
    <cellStyle name="Standard 9 2 6 5 2" xfId="7557"/>
    <cellStyle name="Standard 9 2 6 5 2 2" xfId="21008"/>
    <cellStyle name="Standard 9 2 6 5 2 3" xfId="34492"/>
    <cellStyle name="Standard 9 2 6 5 2 4" xfId="47983"/>
    <cellStyle name="Standard 9 2 6 5 3" xfId="10913"/>
    <cellStyle name="Standard 9 2 6 5 3 2" xfId="24364"/>
    <cellStyle name="Standard 9 2 6 5 3 3" xfId="37848"/>
    <cellStyle name="Standard 9 2 6 5 3 4" xfId="51339"/>
    <cellStyle name="Standard 9 2 6 5 4" xfId="14269"/>
    <cellStyle name="Standard 9 2 6 5 4 2" xfId="27720"/>
    <cellStyle name="Standard 9 2 6 5 4 3" xfId="41204"/>
    <cellStyle name="Standard 9 2 6 5 4 4" xfId="54695"/>
    <cellStyle name="Standard 9 2 6 5 5" xfId="17651"/>
    <cellStyle name="Standard 9 2 6 5 6" xfId="31135"/>
    <cellStyle name="Standard 9 2 6 5 7" xfId="44626"/>
    <cellStyle name="Standard 9 2 6 6" xfId="4750"/>
    <cellStyle name="Standard 9 2 6 6 2" xfId="18201"/>
    <cellStyle name="Standard 9 2 6 6 3" xfId="31685"/>
    <cellStyle name="Standard 9 2 6 6 4" xfId="45176"/>
    <cellStyle name="Standard 9 2 6 7" xfId="8106"/>
    <cellStyle name="Standard 9 2 6 7 2" xfId="21557"/>
    <cellStyle name="Standard 9 2 6 7 3" xfId="35041"/>
    <cellStyle name="Standard 9 2 6 7 4" xfId="48532"/>
    <cellStyle name="Standard 9 2 6 8" xfId="11462"/>
    <cellStyle name="Standard 9 2 6 8 2" xfId="24913"/>
    <cellStyle name="Standard 9 2 6 8 3" xfId="38397"/>
    <cellStyle name="Standard 9 2 6 8 4" xfId="51888"/>
    <cellStyle name="Standard 9 2 6 9" xfId="14843"/>
    <cellStyle name="Standard 9 2 7" xfId="352"/>
    <cellStyle name="Standard 9 2 7 2" xfId="2825"/>
    <cellStyle name="Standard 9 2 7 2 2" xfId="6186"/>
    <cellStyle name="Standard 9 2 7 2 2 2" xfId="19637"/>
    <cellStyle name="Standard 9 2 7 2 2 3" xfId="33121"/>
    <cellStyle name="Standard 9 2 7 2 2 4" xfId="46612"/>
    <cellStyle name="Standard 9 2 7 2 3" xfId="9542"/>
    <cellStyle name="Standard 9 2 7 2 3 2" xfId="22993"/>
    <cellStyle name="Standard 9 2 7 2 3 3" xfId="36477"/>
    <cellStyle name="Standard 9 2 7 2 3 4" xfId="49968"/>
    <cellStyle name="Standard 9 2 7 2 4" xfId="12898"/>
    <cellStyle name="Standard 9 2 7 2 4 2" xfId="26349"/>
    <cellStyle name="Standard 9 2 7 2 4 3" xfId="39833"/>
    <cellStyle name="Standard 9 2 7 2 4 4" xfId="53324"/>
    <cellStyle name="Standard 9 2 7 2 5" xfId="16280"/>
    <cellStyle name="Standard 9 2 7 2 6" xfId="29764"/>
    <cellStyle name="Standard 9 2 7 2 7" xfId="43255"/>
    <cellStyle name="Standard 9 2 7 3" xfId="5059"/>
    <cellStyle name="Standard 9 2 7 3 2" xfId="18510"/>
    <cellStyle name="Standard 9 2 7 3 3" xfId="31994"/>
    <cellStyle name="Standard 9 2 7 3 4" xfId="45485"/>
    <cellStyle name="Standard 9 2 7 4" xfId="8415"/>
    <cellStyle name="Standard 9 2 7 4 2" xfId="21866"/>
    <cellStyle name="Standard 9 2 7 4 3" xfId="35350"/>
    <cellStyle name="Standard 9 2 7 4 4" xfId="48841"/>
    <cellStyle name="Standard 9 2 7 5" xfId="11771"/>
    <cellStyle name="Standard 9 2 7 5 2" xfId="25222"/>
    <cellStyle name="Standard 9 2 7 5 3" xfId="38706"/>
    <cellStyle name="Standard 9 2 7 5 4" xfId="52197"/>
    <cellStyle name="Standard 9 2 7 6" xfId="15153"/>
    <cellStyle name="Standard 9 2 7 7" xfId="28637"/>
    <cellStyle name="Standard 9 2 7 8" xfId="42128"/>
    <cellStyle name="Standard 9 2 8" xfId="2249"/>
    <cellStyle name="Standard 9 2 8 2" xfId="5623"/>
    <cellStyle name="Standard 9 2 8 2 2" xfId="19074"/>
    <cellStyle name="Standard 9 2 8 2 3" xfId="32558"/>
    <cellStyle name="Standard 9 2 8 2 4" xfId="46049"/>
    <cellStyle name="Standard 9 2 8 3" xfId="8979"/>
    <cellStyle name="Standard 9 2 8 3 2" xfId="22430"/>
    <cellStyle name="Standard 9 2 8 3 3" xfId="35914"/>
    <cellStyle name="Standard 9 2 8 3 4" xfId="49405"/>
    <cellStyle name="Standard 9 2 8 4" xfId="12335"/>
    <cellStyle name="Standard 9 2 8 4 2" xfId="25786"/>
    <cellStyle name="Standard 9 2 8 4 3" xfId="39270"/>
    <cellStyle name="Standard 9 2 8 4 4" xfId="52761"/>
    <cellStyle name="Standard 9 2 8 5" xfId="15717"/>
    <cellStyle name="Standard 9 2 8 6" xfId="29201"/>
    <cellStyle name="Standard 9 2 8 7" xfId="42692"/>
    <cellStyle name="Standard 9 2 9" xfId="3367"/>
    <cellStyle name="Standard 9 2 9 2" xfId="6728"/>
    <cellStyle name="Standard 9 2 9 2 2" xfId="20179"/>
    <cellStyle name="Standard 9 2 9 2 3" xfId="33663"/>
    <cellStyle name="Standard 9 2 9 2 4" xfId="47154"/>
    <cellStyle name="Standard 9 2 9 3" xfId="10084"/>
    <cellStyle name="Standard 9 2 9 3 2" xfId="23535"/>
    <cellStyle name="Standard 9 2 9 3 3" xfId="37019"/>
    <cellStyle name="Standard 9 2 9 3 4" xfId="50510"/>
    <cellStyle name="Standard 9 2 9 4" xfId="13440"/>
    <cellStyle name="Standard 9 2 9 4 2" xfId="26891"/>
    <cellStyle name="Standard 9 2 9 4 3" xfId="40375"/>
    <cellStyle name="Standard 9 2 9 4 4" xfId="53866"/>
    <cellStyle name="Standard 9 2 9 5" xfId="16822"/>
    <cellStyle name="Standard 9 2 9 6" xfId="30306"/>
    <cellStyle name="Standard 9 2 9 7" xfId="43797"/>
    <cellStyle name="Standard 9 20" xfId="14533"/>
    <cellStyle name="Standard 9 21" xfId="27986"/>
    <cellStyle name="Standard 9 22" xfId="41453"/>
    <cellStyle name="Standard 9 3" xfId="230"/>
    <cellStyle name="Standard 9 3 10" xfId="4498"/>
    <cellStyle name="Standard 9 3 10 2" xfId="17949"/>
    <cellStyle name="Standard 9 3 10 3" xfId="31433"/>
    <cellStyle name="Standard 9 3 10 4" xfId="44924"/>
    <cellStyle name="Standard 9 3 11" xfId="7854"/>
    <cellStyle name="Standard 9 3 11 2" xfId="21305"/>
    <cellStyle name="Standard 9 3 11 3" xfId="34789"/>
    <cellStyle name="Standard 9 3 11 4" xfId="48280"/>
    <cellStyle name="Standard 9 3 12" xfId="11210"/>
    <cellStyle name="Standard 9 3 12 2" xfId="24661"/>
    <cellStyle name="Standard 9 3 12 3" xfId="38145"/>
    <cellStyle name="Standard 9 3 12 4" xfId="51636"/>
    <cellStyle name="Standard 9 3 13" xfId="14591"/>
    <cellStyle name="Standard 9 3 14" xfId="28066"/>
    <cellStyle name="Standard 9 3 15" xfId="41540"/>
    <cellStyle name="Standard 9 3 2" xfId="407"/>
    <cellStyle name="Standard 9 3 2 10" xfId="14695"/>
    <cellStyle name="Standard 9 3 2 11" xfId="28178"/>
    <cellStyle name="Standard 9 3 2 12" xfId="41669"/>
    <cellStyle name="Standard 9 3 2 2" xfId="430"/>
    <cellStyle name="Standard 9 3 2 2 10" xfId="28428"/>
    <cellStyle name="Standard 9 3 2 2 11" xfId="41919"/>
    <cellStyle name="Standard 9 3 2 2 2" xfId="449"/>
    <cellStyle name="Standard 9 3 2 2 2 2" xfId="3177"/>
    <cellStyle name="Standard 9 3 2 2 2 2 2" xfId="6538"/>
    <cellStyle name="Standard 9 3 2 2 2 2 2 2" xfId="19989"/>
    <cellStyle name="Standard 9 3 2 2 2 2 2 3" xfId="33473"/>
    <cellStyle name="Standard 9 3 2 2 2 2 2 4" xfId="46964"/>
    <cellStyle name="Standard 9 3 2 2 2 2 3" xfId="9894"/>
    <cellStyle name="Standard 9 3 2 2 2 2 3 2" xfId="23345"/>
    <cellStyle name="Standard 9 3 2 2 2 2 3 3" xfId="36829"/>
    <cellStyle name="Standard 9 3 2 2 2 2 3 4" xfId="50320"/>
    <cellStyle name="Standard 9 3 2 2 2 2 4" xfId="13250"/>
    <cellStyle name="Standard 9 3 2 2 2 2 4 2" xfId="26701"/>
    <cellStyle name="Standard 9 3 2 2 2 2 4 3" xfId="40185"/>
    <cellStyle name="Standard 9 3 2 2 2 2 4 4" xfId="53676"/>
    <cellStyle name="Standard 9 3 2 2 2 2 5" xfId="16632"/>
    <cellStyle name="Standard 9 3 2 2 2 2 6" xfId="30116"/>
    <cellStyle name="Standard 9 3 2 2 2 2 7" xfId="43607"/>
    <cellStyle name="Standard 9 3 2 2 2 3" xfId="5411"/>
    <cellStyle name="Standard 9 3 2 2 2 3 2" xfId="18862"/>
    <cellStyle name="Standard 9 3 2 2 2 3 3" xfId="32346"/>
    <cellStyle name="Standard 9 3 2 2 2 3 4" xfId="45837"/>
    <cellStyle name="Standard 9 3 2 2 2 4" xfId="8767"/>
    <cellStyle name="Standard 9 3 2 2 2 4 2" xfId="22218"/>
    <cellStyle name="Standard 9 3 2 2 2 4 3" xfId="35702"/>
    <cellStyle name="Standard 9 3 2 2 2 4 4" xfId="49193"/>
    <cellStyle name="Standard 9 3 2 2 2 5" xfId="12123"/>
    <cellStyle name="Standard 9 3 2 2 2 5 2" xfId="25574"/>
    <cellStyle name="Standard 9 3 2 2 2 5 3" xfId="39058"/>
    <cellStyle name="Standard 9 3 2 2 2 5 4" xfId="52549"/>
    <cellStyle name="Standard 9 3 2 2 2 6" xfId="15505"/>
    <cellStyle name="Standard 9 3 2 2 2 7" xfId="28989"/>
    <cellStyle name="Standard 9 3 2 2 2 8" xfId="42480"/>
    <cellStyle name="Standard 9 3 2 2 3" xfId="2617"/>
    <cellStyle name="Standard 9 3 2 2 3 2" xfId="5978"/>
    <cellStyle name="Standard 9 3 2 2 3 2 2" xfId="19429"/>
    <cellStyle name="Standard 9 3 2 2 3 2 3" xfId="32913"/>
    <cellStyle name="Standard 9 3 2 2 3 2 4" xfId="46404"/>
    <cellStyle name="Standard 9 3 2 2 3 3" xfId="9334"/>
    <cellStyle name="Standard 9 3 2 2 3 3 2" xfId="22785"/>
    <cellStyle name="Standard 9 3 2 2 3 3 3" xfId="36269"/>
    <cellStyle name="Standard 9 3 2 2 3 3 4" xfId="49760"/>
    <cellStyle name="Standard 9 3 2 2 3 4" xfId="12690"/>
    <cellStyle name="Standard 9 3 2 2 3 4 2" xfId="26141"/>
    <cellStyle name="Standard 9 3 2 2 3 4 3" xfId="39625"/>
    <cellStyle name="Standard 9 3 2 2 3 4 4" xfId="53116"/>
    <cellStyle name="Standard 9 3 2 2 3 5" xfId="16072"/>
    <cellStyle name="Standard 9 3 2 2 3 6" xfId="29556"/>
    <cellStyle name="Standard 9 3 2 2 3 7" xfId="43047"/>
    <cellStyle name="Standard 9 3 2 2 4" xfId="3722"/>
    <cellStyle name="Standard 9 3 2 2 4 2" xfId="7083"/>
    <cellStyle name="Standard 9 3 2 2 4 2 2" xfId="20534"/>
    <cellStyle name="Standard 9 3 2 2 4 2 3" xfId="34018"/>
    <cellStyle name="Standard 9 3 2 2 4 2 4" xfId="47509"/>
    <cellStyle name="Standard 9 3 2 2 4 3" xfId="10439"/>
    <cellStyle name="Standard 9 3 2 2 4 3 2" xfId="23890"/>
    <cellStyle name="Standard 9 3 2 2 4 3 3" xfId="37374"/>
    <cellStyle name="Standard 9 3 2 2 4 3 4" xfId="50865"/>
    <cellStyle name="Standard 9 3 2 2 4 4" xfId="13795"/>
    <cellStyle name="Standard 9 3 2 2 4 4 2" xfId="27246"/>
    <cellStyle name="Standard 9 3 2 2 4 4 3" xfId="40730"/>
    <cellStyle name="Standard 9 3 2 2 4 4 4" xfId="54221"/>
    <cellStyle name="Standard 9 3 2 2 4 5" xfId="17177"/>
    <cellStyle name="Standard 9 3 2 2 4 6" xfId="30661"/>
    <cellStyle name="Standard 9 3 2 2 4 7" xfId="44152"/>
    <cellStyle name="Standard 9 3 2 2 5" xfId="4302"/>
    <cellStyle name="Standard 9 3 2 2 5 2" xfId="7659"/>
    <cellStyle name="Standard 9 3 2 2 5 2 2" xfId="21110"/>
    <cellStyle name="Standard 9 3 2 2 5 2 3" xfId="34594"/>
    <cellStyle name="Standard 9 3 2 2 5 2 4" xfId="48085"/>
    <cellStyle name="Standard 9 3 2 2 5 3" xfId="11015"/>
    <cellStyle name="Standard 9 3 2 2 5 3 2" xfId="24466"/>
    <cellStyle name="Standard 9 3 2 2 5 3 3" xfId="37950"/>
    <cellStyle name="Standard 9 3 2 2 5 3 4" xfId="51441"/>
    <cellStyle name="Standard 9 3 2 2 5 4" xfId="14371"/>
    <cellStyle name="Standard 9 3 2 2 5 4 2" xfId="27822"/>
    <cellStyle name="Standard 9 3 2 2 5 4 3" xfId="41306"/>
    <cellStyle name="Standard 9 3 2 2 5 4 4" xfId="54797"/>
    <cellStyle name="Standard 9 3 2 2 5 5" xfId="17753"/>
    <cellStyle name="Standard 9 3 2 2 5 6" xfId="31237"/>
    <cellStyle name="Standard 9 3 2 2 5 7" xfId="44728"/>
    <cellStyle name="Standard 9 3 2 2 6" xfId="4852"/>
    <cellStyle name="Standard 9 3 2 2 6 2" xfId="18303"/>
    <cellStyle name="Standard 9 3 2 2 6 3" xfId="31787"/>
    <cellStyle name="Standard 9 3 2 2 6 4" xfId="45278"/>
    <cellStyle name="Standard 9 3 2 2 7" xfId="8208"/>
    <cellStyle name="Standard 9 3 2 2 7 2" xfId="21659"/>
    <cellStyle name="Standard 9 3 2 2 7 3" xfId="35143"/>
    <cellStyle name="Standard 9 3 2 2 7 4" xfId="48634"/>
    <cellStyle name="Standard 9 3 2 2 8" xfId="11564"/>
    <cellStyle name="Standard 9 3 2 2 8 2" xfId="25015"/>
    <cellStyle name="Standard 9 3 2 2 8 3" xfId="38499"/>
    <cellStyle name="Standard 9 3 2 2 8 4" xfId="51990"/>
    <cellStyle name="Standard 9 3 2 2 9" xfId="14945"/>
    <cellStyle name="Standard 9 3 2 3" xfId="439"/>
    <cellStyle name="Standard 9 3 2 3 2" xfId="2927"/>
    <cellStyle name="Standard 9 3 2 3 2 2" xfId="6288"/>
    <cellStyle name="Standard 9 3 2 3 2 2 2" xfId="19739"/>
    <cellStyle name="Standard 9 3 2 3 2 2 3" xfId="33223"/>
    <cellStyle name="Standard 9 3 2 3 2 2 4" xfId="46714"/>
    <cellStyle name="Standard 9 3 2 3 2 3" xfId="9644"/>
    <cellStyle name="Standard 9 3 2 3 2 3 2" xfId="23095"/>
    <cellStyle name="Standard 9 3 2 3 2 3 3" xfId="36579"/>
    <cellStyle name="Standard 9 3 2 3 2 3 4" xfId="50070"/>
    <cellStyle name="Standard 9 3 2 3 2 4" xfId="13000"/>
    <cellStyle name="Standard 9 3 2 3 2 4 2" xfId="26451"/>
    <cellStyle name="Standard 9 3 2 3 2 4 3" xfId="39935"/>
    <cellStyle name="Standard 9 3 2 3 2 4 4" xfId="53426"/>
    <cellStyle name="Standard 9 3 2 3 2 5" xfId="16382"/>
    <cellStyle name="Standard 9 3 2 3 2 6" xfId="29866"/>
    <cellStyle name="Standard 9 3 2 3 2 7" xfId="43357"/>
    <cellStyle name="Standard 9 3 2 3 3" xfId="5161"/>
    <cellStyle name="Standard 9 3 2 3 3 2" xfId="18612"/>
    <cellStyle name="Standard 9 3 2 3 3 3" xfId="32096"/>
    <cellStyle name="Standard 9 3 2 3 3 4" xfId="45587"/>
    <cellStyle name="Standard 9 3 2 3 4" xfId="8517"/>
    <cellStyle name="Standard 9 3 2 3 4 2" xfId="21968"/>
    <cellStyle name="Standard 9 3 2 3 4 3" xfId="35452"/>
    <cellStyle name="Standard 9 3 2 3 4 4" xfId="48943"/>
    <cellStyle name="Standard 9 3 2 3 5" xfId="11873"/>
    <cellStyle name="Standard 9 3 2 3 5 2" xfId="25324"/>
    <cellStyle name="Standard 9 3 2 3 5 3" xfId="38808"/>
    <cellStyle name="Standard 9 3 2 3 5 4" xfId="52299"/>
    <cellStyle name="Standard 9 3 2 3 6" xfId="15255"/>
    <cellStyle name="Standard 9 3 2 3 7" xfId="28739"/>
    <cellStyle name="Standard 9 3 2 3 8" xfId="42230"/>
    <cellStyle name="Standard 9 3 2 4" xfId="2366"/>
    <cellStyle name="Standard 9 3 2 4 2" xfId="5728"/>
    <cellStyle name="Standard 9 3 2 4 2 2" xfId="19179"/>
    <cellStyle name="Standard 9 3 2 4 2 3" xfId="32663"/>
    <cellStyle name="Standard 9 3 2 4 2 4" xfId="46154"/>
    <cellStyle name="Standard 9 3 2 4 3" xfId="9084"/>
    <cellStyle name="Standard 9 3 2 4 3 2" xfId="22535"/>
    <cellStyle name="Standard 9 3 2 4 3 3" xfId="36019"/>
    <cellStyle name="Standard 9 3 2 4 3 4" xfId="49510"/>
    <cellStyle name="Standard 9 3 2 4 4" xfId="12440"/>
    <cellStyle name="Standard 9 3 2 4 4 2" xfId="25891"/>
    <cellStyle name="Standard 9 3 2 4 4 3" xfId="39375"/>
    <cellStyle name="Standard 9 3 2 4 4 4" xfId="52866"/>
    <cellStyle name="Standard 9 3 2 4 5" xfId="15822"/>
    <cellStyle name="Standard 9 3 2 4 6" xfId="29306"/>
    <cellStyle name="Standard 9 3 2 4 7" xfId="42797"/>
    <cellStyle name="Standard 9 3 2 5" xfId="3472"/>
    <cellStyle name="Standard 9 3 2 5 2" xfId="6833"/>
    <cellStyle name="Standard 9 3 2 5 2 2" xfId="20284"/>
    <cellStyle name="Standard 9 3 2 5 2 3" xfId="33768"/>
    <cellStyle name="Standard 9 3 2 5 2 4" xfId="47259"/>
    <cellStyle name="Standard 9 3 2 5 3" xfId="10189"/>
    <cellStyle name="Standard 9 3 2 5 3 2" xfId="23640"/>
    <cellStyle name="Standard 9 3 2 5 3 3" xfId="37124"/>
    <cellStyle name="Standard 9 3 2 5 3 4" xfId="50615"/>
    <cellStyle name="Standard 9 3 2 5 4" xfId="13545"/>
    <cellStyle name="Standard 9 3 2 5 4 2" xfId="26996"/>
    <cellStyle name="Standard 9 3 2 5 4 3" xfId="40480"/>
    <cellStyle name="Standard 9 3 2 5 4 4" xfId="53971"/>
    <cellStyle name="Standard 9 3 2 5 5" xfId="16927"/>
    <cellStyle name="Standard 9 3 2 5 6" xfId="30411"/>
    <cellStyle name="Standard 9 3 2 5 7" xfId="43902"/>
    <cellStyle name="Standard 9 3 2 6" xfId="4052"/>
    <cellStyle name="Standard 9 3 2 6 2" xfId="7409"/>
    <cellStyle name="Standard 9 3 2 6 2 2" xfId="20860"/>
    <cellStyle name="Standard 9 3 2 6 2 3" xfId="34344"/>
    <cellStyle name="Standard 9 3 2 6 2 4" xfId="47835"/>
    <cellStyle name="Standard 9 3 2 6 3" xfId="10765"/>
    <cellStyle name="Standard 9 3 2 6 3 2" xfId="24216"/>
    <cellStyle name="Standard 9 3 2 6 3 3" xfId="37700"/>
    <cellStyle name="Standard 9 3 2 6 3 4" xfId="51191"/>
    <cellStyle name="Standard 9 3 2 6 4" xfId="14121"/>
    <cellStyle name="Standard 9 3 2 6 4 2" xfId="27572"/>
    <cellStyle name="Standard 9 3 2 6 4 3" xfId="41056"/>
    <cellStyle name="Standard 9 3 2 6 4 4" xfId="54547"/>
    <cellStyle name="Standard 9 3 2 6 5" xfId="17503"/>
    <cellStyle name="Standard 9 3 2 6 6" xfId="30987"/>
    <cellStyle name="Standard 9 3 2 6 7" xfId="44478"/>
    <cellStyle name="Standard 9 3 2 7" xfId="4602"/>
    <cellStyle name="Standard 9 3 2 7 2" xfId="18053"/>
    <cellStyle name="Standard 9 3 2 7 3" xfId="31537"/>
    <cellStyle name="Standard 9 3 2 7 4" xfId="45028"/>
    <cellStyle name="Standard 9 3 2 8" xfId="7958"/>
    <cellStyle name="Standard 9 3 2 8 2" xfId="21409"/>
    <cellStyle name="Standard 9 3 2 8 3" xfId="34893"/>
    <cellStyle name="Standard 9 3 2 8 4" xfId="48384"/>
    <cellStyle name="Standard 9 3 2 9" xfId="11314"/>
    <cellStyle name="Standard 9 3 2 9 2" xfId="24765"/>
    <cellStyle name="Standard 9 3 2 9 3" xfId="38249"/>
    <cellStyle name="Standard 9 3 2 9 4" xfId="51740"/>
    <cellStyle name="Standard 9 3 3" xfId="427"/>
    <cellStyle name="Standard 9 3 3 10" xfId="14781"/>
    <cellStyle name="Standard 9 3 3 11" xfId="28264"/>
    <cellStyle name="Standard 9 3 3 12" xfId="41755"/>
    <cellStyle name="Standard 9 3 3 2" xfId="446"/>
    <cellStyle name="Standard 9 3 3 2 10" xfId="28514"/>
    <cellStyle name="Standard 9 3 3 2 11" xfId="42005"/>
    <cellStyle name="Standard 9 3 3 2 2" xfId="2122"/>
    <cellStyle name="Standard 9 3 3 2 2 2" xfId="3263"/>
    <cellStyle name="Standard 9 3 3 2 2 2 2" xfId="6624"/>
    <cellStyle name="Standard 9 3 3 2 2 2 2 2" xfId="20075"/>
    <cellStyle name="Standard 9 3 3 2 2 2 2 3" xfId="33559"/>
    <cellStyle name="Standard 9 3 3 2 2 2 2 4" xfId="47050"/>
    <cellStyle name="Standard 9 3 3 2 2 2 3" xfId="9980"/>
    <cellStyle name="Standard 9 3 3 2 2 2 3 2" xfId="23431"/>
    <cellStyle name="Standard 9 3 3 2 2 2 3 3" xfId="36915"/>
    <cellStyle name="Standard 9 3 3 2 2 2 3 4" xfId="50406"/>
    <cellStyle name="Standard 9 3 3 2 2 2 4" xfId="13336"/>
    <cellStyle name="Standard 9 3 3 2 2 2 4 2" xfId="26787"/>
    <cellStyle name="Standard 9 3 3 2 2 2 4 3" xfId="40271"/>
    <cellStyle name="Standard 9 3 3 2 2 2 4 4" xfId="53762"/>
    <cellStyle name="Standard 9 3 3 2 2 2 5" xfId="16718"/>
    <cellStyle name="Standard 9 3 3 2 2 2 6" xfId="30202"/>
    <cellStyle name="Standard 9 3 3 2 2 2 7" xfId="43693"/>
    <cellStyle name="Standard 9 3 3 2 2 3" xfId="5497"/>
    <cellStyle name="Standard 9 3 3 2 2 3 2" xfId="18948"/>
    <cellStyle name="Standard 9 3 3 2 2 3 3" xfId="32432"/>
    <cellStyle name="Standard 9 3 3 2 2 3 4" xfId="45923"/>
    <cellStyle name="Standard 9 3 3 2 2 4" xfId="8853"/>
    <cellStyle name="Standard 9 3 3 2 2 4 2" xfId="22304"/>
    <cellStyle name="Standard 9 3 3 2 2 4 3" xfId="35788"/>
    <cellStyle name="Standard 9 3 3 2 2 4 4" xfId="49279"/>
    <cellStyle name="Standard 9 3 3 2 2 5" xfId="12209"/>
    <cellStyle name="Standard 9 3 3 2 2 5 2" xfId="25660"/>
    <cellStyle name="Standard 9 3 3 2 2 5 3" xfId="39144"/>
    <cellStyle name="Standard 9 3 3 2 2 5 4" xfId="52635"/>
    <cellStyle name="Standard 9 3 3 2 2 6" xfId="15591"/>
    <cellStyle name="Standard 9 3 3 2 2 7" xfId="29075"/>
    <cellStyle name="Standard 9 3 3 2 2 8" xfId="42566"/>
    <cellStyle name="Standard 9 3 3 2 3" xfId="2703"/>
    <cellStyle name="Standard 9 3 3 2 3 2" xfId="6064"/>
    <cellStyle name="Standard 9 3 3 2 3 2 2" xfId="19515"/>
    <cellStyle name="Standard 9 3 3 2 3 2 3" xfId="32999"/>
    <cellStyle name="Standard 9 3 3 2 3 2 4" xfId="46490"/>
    <cellStyle name="Standard 9 3 3 2 3 3" xfId="9420"/>
    <cellStyle name="Standard 9 3 3 2 3 3 2" xfId="22871"/>
    <cellStyle name="Standard 9 3 3 2 3 3 3" xfId="36355"/>
    <cellStyle name="Standard 9 3 3 2 3 3 4" xfId="49846"/>
    <cellStyle name="Standard 9 3 3 2 3 4" xfId="12776"/>
    <cellStyle name="Standard 9 3 3 2 3 4 2" xfId="26227"/>
    <cellStyle name="Standard 9 3 3 2 3 4 3" xfId="39711"/>
    <cellStyle name="Standard 9 3 3 2 3 4 4" xfId="53202"/>
    <cellStyle name="Standard 9 3 3 2 3 5" xfId="16158"/>
    <cellStyle name="Standard 9 3 3 2 3 6" xfId="29642"/>
    <cellStyle name="Standard 9 3 3 2 3 7" xfId="43133"/>
    <cellStyle name="Standard 9 3 3 2 4" xfId="3808"/>
    <cellStyle name="Standard 9 3 3 2 4 2" xfId="7169"/>
    <cellStyle name="Standard 9 3 3 2 4 2 2" xfId="20620"/>
    <cellStyle name="Standard 9 3 3 2 4 2 3" xfId="34104"/>
    <cellStyle name="Standard 9 3 3 2 4 2 4" xfId="47595"/>
    <cellStyle name="Standard 9 3 3 2 4 3" xfId="10525"/>
    <cellStyle name="Standard 9 3 3 2 4 3 2" xfId="23976"/>
    <cellStyle name="Standard 9 3 3 2 4 3 3" xfId="37460"/>
    <cellStyle name="Standard 9 3 3 2 4 3 4" xfId="50951"/>
    <cellStyle name="Standard 9 3 3 2 4 4" xfId="13881"/>
    <cellStyle name="Standard 9 3 3 2 4 4 2" xfId="27332"/>
    <cellStyle name="Standard 9 3 3 2 4 4 3" xfId="40816"/>
    <cellStyle name="Standard 9 3 3 2 4 4 4" xfId="54307"/>
    <cellStyle name="Standard 9 3 3 2 4 5" xfId="17263"/>
    <cellStyle name="Standard 9 3 3 2 4 6" xfId="30747"/>
    <cellStyle name="Standard 9 3 3 2 4 7" xfId="44238"/>
    <cellStyle name="Standard 9 3 3 2 5" xfId="4388"/>
    <cellStyle name="Standard 9 3 3 2 5 2" xfId="7745"/>
    <cellStyle name="Standard 9 3 3 2 5 2 2" xfId="21196"/>
    <cellStyle name="Standard 9 3 3 2 5 2 3" xfId="34680"/>
    <cellStyle name="Standard 9 3 3 2 5 2 4" xfId="48171"/>
    <cellStyle name="Standard 9 3 3 2 5 3" xfId="11101"/>
    <cellStyle name="Standard 9 3 3 2 5 3 2" xfId="24552"/>
    <cellStyle name="Standard 9 3 3 2 5 3 3" xfId="38036"/>
    <cellStyle name="Standard 9 3 3 2 5 3 4" xfId="51527"/>
    <cellStyle name="Standard 9 3 3 2 5 4" xfId="14457"/>
    <cellStyle name="Standard 9 3 3 2 5 4 2" xfId="27908"/>
    <cellStyle name="Standard 9 3 3 2 5 4 3" xfId="41392"/>
    <cellStyle name="Standard 9 3 3 2 5 4 4" xfId="54883"/>
    <cellStyle name="Standard 9 3 3 2 5 5" xfId="17839"/>
    <cellStyle name="Standard 9 3 3 2 5 6" xfId="31323"/>
    <cellStyle name="Standard 9 3 3 2 5 7" xfId="44814"/>
    <cellStyle name="Standard 9 3 3 2 6" xfId="4938"/>
    <cellStyle name="Standard 9 3 3 2 6 2" xfId="18389"/>
    <cellStyle name="Standard 9 3 3 2 6 3" xfId="31873"/>
    <cellStyle name="Standard 9 3 3 2 6 4" xfId="45364"/>
    <cellStyle name="Standard 9 3 3 2 7" xfId="8294"/>
    <cellStyle name="Standard 9 3 3 2 7 2" xfId="21745"/>
    <cellStyle name="Standard 9 3 3 2 7 3" xfId="35229"/>
    <cellStyle name="Standard 9 3 3 2 7 4" xfId="48720"/>
    <cellStyle name="Standard 9 3 3 2 8" xfId="11650"/>
    <cellStyle name="Standard 9 3 3 2 8 2" xfId="25101"/>
    <cellStyle name="Standard 9 3 3 2 8 3" xfId="38585"/>
    <cellStyle name="Standard 9 3 3 2 8 4" xfId="52076"/>
    <cellStyle name="Standard 9 3 3 2 9" xfId="15031"/>
    <cellStyle name="Standard 9 3 3 3" xfId="1873"/>
    <cellStyle name="Standard 9 3 3 3 2" xfId="3013"/>
    <cellStyle name="Standard 9 3 3 3 2 2" xfId="6374"/>
    <cellStyle name="Standard 9 3 3 3 2 2 2" xfId="19825"/>
    <cellStyle name="Standard 9 3 3 3 2 2 3" xfId="33309"/>
    <cellStyle name="Standard 9 3 3 3 2 2 4" xfId="46800"/>
    <cellStyle name="Standard 9 3 3 3 2 3" xfId="9730"/>
    <cellStyle name="Standard 9 3 3 3 2 3 2" xfId="23181"/>
    <cellStyle name="Standard 9 3 3 3 2 3 3" xfId="36665"/>
    <cellStyle name="Standard 9 3 3 3 2 3 4" xfId="50156"/>
    <cellStyle name="Standard 9 3 3 3 2 4" xfId="13086"/>
    <cellStyle name="Standard 9 3 3 3 2 4 2" xfId="26537"/>
    <cellStyle name="Standard 9 3 3 3 2 4 3" xfId="40021"/>
    <cellStyle name="Standard 9 3 3 3 2 4 4" xfId="53512"/>
    <cellStyle name="Standard 9 3 3 3 2 5" xfId="16468"/>
    <cellStyle name="Standard 9 3 3 3 2 6" xfId="29952"/>
    <cellStyle name="Standard 9 3 3 3 2 7" xfId="43443"/>
    <cellStyle name="Standard 9 3 3 3 3" xfId="5247"/>
    <cellStyle name="Standard 9 3 3 3 3 2" xfId="18698"/>
    <cellStyle name="Standard 9 3 3 3 3 3" xfId="32182"/>
    <cellStyle name="Standard 9 3 3 3 3 4" xfId="45673"/>
    <cellStyle name="Standard 9 3 3 3 4" xfId="8603"/>
    <cellStyle name="Standard 9 3 3 3 4 2" xfId="22054"/>
    <cellStyle name="Standard 9 3 3 3 4 3" xfId="35538"/>
    <cellStyle name="Standard 9 3 3 3 4 4" xfId="49029"/>
    <cellStyle name="Standard 9 3 3 3 5" xfId="11959"/>
    <cellStyle name="Standard 9 3 3 3 5 2" xfId="25410"/>
    <cellStyle name="Standard 9 3 3 3 5 3" xfId="38894"/>
    <cellStyle name="Standard 9 3 3 3 5 4" xfId="52385"/>
    <cellStyle name="Standard 9 3 3 3 6" xfId="15341"/>
    <cellStyle name="Standard 9 3 3 3 7" xfId="28825"/>
    <cellStyle name="Standard 9 3 3 3 8" xfId="42316"/>
    <cellStyle name="Standard 9 3 3 4" xfId="2452"/>
    <cellStyle name="Standard 9 3 3 4 2" xfId="5814"/>
    <cellStyle name="Standard 9 3 3 4 2 2" xfId="19265"/>
    <cellStyle name="Standard 9 3 3 4 2 3" xfId="32749"/>
    <cellStyle name="Standard 9 3 3 4 2 4" xfId="46240"/>
    <cellStyle name="Standard 9 3 3 4 3" xfId="9170"/>
    <cellStyle name="Standard 9 3 3 4 3 2" xfId="22621"/>
    <cellStyle name="Standard 9 3 3 4 3 3" xfId="36105"/>
    <cellStyle name="Standard 9 3 3 4 3 4" xfId="49596"/>
    <cellStyle name="Standard 9 3 3 4 4" xfId="12526"/>
    <cellStyle name="Standard 9 3 3 4 4 2" xfId="25977"/>
    <cellStyle name="Standard 9 3 3 4 4 3" xfId="39461"/>
    <cellStyle name="Standard 9 3 3 4 4 4" xfId="52952"/>
    <cellStyle name="Standard 9 3 3 4 5" xfId="15908"/>
    <cellStyle name="Standard 9 3 3 4 6" xfId="29392"/>
    <cellStyle name="Standard 9 3 3 4 7" xfId="42883"/>
    <cellStyle name="Standard 9 3 3 5" xfId="3558"/>
    <cellStyle name="Standard 9 3 3 5 2" xfId="6919"/>
    <cellStyle name="Standard 9 3 3 5 2 2" xfId="20370"/>
    <cellStyle name="Standard 9 3 3 5 2 3" xfId="33854"/>
    <cellStyle name="Standard 9 3 3 5 2 4" xfId="47345"/>
    <cellStyle name="Standard 9 3 3 5 3" xfId="10275"/>
    <cellStyle name="Standard 9 3 3 5 3 2" xfId="23726"/>
    <cellStyle name="Standard 9 3 3 5 3 3" xfId="37210"/>
    <cellStyle name="Standard 9 3 3 5 3 4" xfId="50701"/>
    <cellStyle name="Standard 9 3 3 5 4" xfId="13631"/>
    <cellStyle name="Standard 9 3 3 5 4 2" xfId="27082"/>
    <cellStyle name="Standard 9 3 3 5 4 3" xfId="40566"/>
    <cellStyle name="Standard 9 3 3 5 4 4" xfId="54057"/>
    <cellStyle name="Standard 9 3 3 5 5" xfId="17013"/>
    <cellStyle name="Standard 9 3 3 5 6" xfId="30497"/>
    <cellStyle name="Standard 9 3 3 5 7" xfId="43988"/>
    <cellStyle name="Standard 9 3 3 6" xfId="4138"/>
    <cellStyle name="Standard 9 3 3 6 2" xfId="7495"/>
    <cellStyle name="Standard 9 3 3 6 2 2" xfId="20946"/>
    <cellStyle name="Standard 9 3 3 6 2 3" xfId="34430"/>
    <cellStyle name="Standard 9 3 3 6 2 4" xfId="47921"/>
    <cellStyle name="Standard 9 3 3 6 3" xfId="10851"/>
    <cellStyle name="Standard 9 3 3 6 3 2" xfId="24302"/>
    <cellStyle name="Standard 9 3 3 6 3 3" xfId="37786"/>
    <cellStyle name="Standard 9 3 3 6 3 4" xfId="51277"/>
    <cellStyle name="Standard 9 3 3 6 4" xfId="14207"/>
    <cellStyle name="Standard 9 3 3 6 4 2" xfId="27658"/>
    <cellStyle name="Standard 9 3 3 6 4 3" xfId="41142"/>
    <cellStyle name="Standard 9 3 3 6 4 4" xfId="54633"/>
    <cellStyle name="Standard 9 3 3 6 5" xfId="17589"/>
    <cellStyle name="Standard 9 3 3 6 6" xfId="31073"/>
    <cellStyle name="Standard 9 3 3 6 7" xfId="44564"/>
    <cellStyle name="Standard 9 3 3 7" xfId="4688"/>
    <cellStyle name="Standard 9 3 3 7 2" xfId="18139"/>
    <cellStyle name="Standard 9 3 3 7 3" xfId="31623"/>
    <cellStyle name="Standard 9 3 3 7 4" xfId="45114"/>
    <cellStyle name="Standard 9 3 3 8" xfId="8044"/>
    <cellStyle name="Standard 9 3 3 8 2" xfId="21495"/>
    <cellStyle name="Standard 9 3 3 8 3" xfId="34979"/>
    <cellStyle name="Standard 9 3 3 8 4" xfId="48470"/>
    <cellStyle name="Standard 9 3 3 9" xfId="11400"/>
    <cellStyle name="Standard 9 3 3 9 2" xfId="24851"/>
    <cellStyle name="Standard 9 3 3 9 3" xfId="38335"/>
    <cellStyle name="Standard 9 3 3 9 4" xfId="51826"/>
    <cellStyle name="Standard 9 3 4" xfId="436"/>
    <cellStyle name="Standard 9 3 4 10" xfId="28327"/>
    <cellStyle name="Standard 9 3 4 11" xfId="41818"/>
    <cellStyle name="Standard 9 3 4 2" xfId="1936"/>
    <cellStyle name="Standard 9 3 4 2 2" xfId="3076"/>
    <cellStyle name="Standard 9 3 4 2 2 2" xfId="6437"/>
    <cellStyle name="Standard 9 3 4 2 2 2 2" xfId="19888"/>
    <cellStyle name="Standard 9 3 4 2 2 2 3" xfId="33372"/>
    <cellStyle name="Standard 9 3 4 2 2 2 4" xfId="46863"/>
    <cellStyle name="Standard 9 3 4 2 2 3" xfId="9793"/>
    <cellStyle name="Standard 9 3 4 2 2 3 2" xfId="23244"/>
    <cellStyle name="Standard 9 3 4 2 2 3 3" xfId="36728"/>
    <cellStyle name="Standard 9 3 4 2 2 3 4" xfId="50219"/>
    <cellStyle name="Standard 9 3 4 2 2 4" xfId="13149"/>
    <cellStyle name="Standard 9 3 4 2 2 4 2" xfId="26600"/>
    <cellStyle name="Standard 9 3 4 2 2 4 3" xfId="40084"/>
    <cellStyle name="Standard 9 3 4 2 2 4 4" xfId="53575"/>
    <cellStyle name="Standard 9 3 4 2 2 5" xfId="16531"/>
    <cellStyle name="Standard 9 3 4 2 2 6" xfId="30015"/>
    <cellStyle name="Standard 9 3 4 2 2 7" xfId="43506"/>
    <cellStyle name="Standard 9 3 4 2 3" xfId="5310"/>
    <cellStyle name="Standard 9 3 4 2 3 2" xfId="18761"/>
    <cellStyle name="Standard 9 3 4 2 3 3" xfId="32245"/>
    <cellStyle name="Standard 9 3 4 2 3 4" xfId="45736"/>
    <cellStyle name="Standard 9 3 4 2 4" xfId="8666"/>
    <cellStyle name="Standard 9 3 4 2 4 2" xfId="22117"/>
    <cellStyle name="Standard 9 3 4 2 4 3" xfId="35601"/>
    <cellStyle name="Standard 9 3 4 2 4 4" xfId="49092"/>
    <cellStyle name="Standard 9 3 4 2 5" xfId="12022"/>
    <cellStyle name="Standard 9 3 4 2 5 2" xfId="25473"/>
    <cellStyle name="Standard 9 3 4 2 5 3" xfId="38957"/>
    <cellStyle name="Standard 9 3 4 2 5 4" xfId="52448"/>
    <cellStyle name="Standard 9 3 4 2 6" xfId="15404"/>
    <cellStyle name="Standard 9 3 4 2 7" xfId="28888"/>
    <cellStyle name="Standard 9 3 4 2 8" xfId="42379"/>
    <cellStyle name="Standard 9 3 4 3" xfId="2516"/>
    <cellStyle name="Standard 9 3 4 3 2" xfId="5877"/>
    <cellStyle name="Standard 9 3 4 3 2 2" xfId="19328"/>
    <cellStyle name="Standard 9 3 4 3 2 3" xfId="32812"/>
    <cellStyle name="Standard 9 3 4 3 2 4" xfId="46303"/>
    <cellStyle name="Standard 9 3 4 3 3" xfId="9233"/>
    <cellStyle name="Standard 9 3 4 3 3 2" xfId="22684"/>
    <cellStyle name="Standard 9 3 4 3 3 3" xfId="36168"/>
    <cellStyle name="Standard 9 3 4 3 3 4" xfId="49659"/>
    <cellStyle name="Standard 9 3 4 3 4" xfId="12589"/>
    <cellStyle name="Standard 9 3 4 3 4 2" xfId="26040"/>
    <cellStyle name="Standard 9 3 4 3 4 3" xfId="39524"/>
    <cellStyle name="Standard 9 3 4 3 4 4" xfId="53015"/>
    <cellStyle name="Standard 9 3 4 3 5" xfId="15971"/>
    <cellStyle name="Standard 9 3 4 3 6" xfId="29455"/>
    <cellStyle name="Standard 9 3 4 3 7" xfId="42946"/>
    <cellStyle name="Standard 9 3 4 4" xfId="3621"/>
    <cellStyle name="Standard 9 3 4 4 2" xfId="6982"/>
    <cellStyle name="Standard 9 3 4 4 2 2" xfId="20433"/>
    <cellStyle name="Standard 9 3 4 4 2 3" xfId="33917"/>
    <cellStyle name="Standard 9 3 4 4 2 4" xfId="47408"/>
    <cellStyle name="Standard 9 3 4 4 3" xfId="10338"/>
    <cellStyle name="Standard 9 3 4 4 3 2" xfId="23789"/>
    <cellStyle name="Standard 9 3 4 4 3 3" xfId="37273"/>
    <cellStyle name="Standard 9 3 4 4 3 4" xfId="50764"/>
    <cellStyle name="Standard 9 3 4 4 4" xfId="13694"/>
    <cellStyle name="Standard 9 3 4 4 4 2" xfId="27145"/>
    <cellStyle name="Standard 9 3 4 4 4 3" xfId="40629"/>
    <cellStyle name="Standard 9 3 4 4 4 4" xfId="54120"/>
    <cellStyle name="Standard 9 3 4 4 5" xfId="17076"/>
    <cellStyle name="Standard 9 3 4 4 6" xfId="30560"/>
    <cellStyle name="Standard 9 3 4 4 7" xfId="44051"/>
    <cellStyle name="Standard 9 3 4 5" xfId="4201"/>
    <cellStyle name="Standard 9 3 4 5 2" xfId="7558"/>
    <cellStyle name="Standard 9 3 4 5 2 2" xfId="21009"/>
    <cellStyle name="Standard 9 3 4 5 2 3" xfId="34493"/>
    <cellStyle name="Standard 9 3 4 5 2 4" xfId="47984"/>
    <cellStyle name="Standard 9 3 4 5 3" xfId="10914"/>
    <cellStyle name="Standard 9 3 4 5 3 2" xfId="24365"/>
    <cellStyle name="Standard 9 3 4 5 3 3" xfId="37849"/>
    <cellStyle name="Standard 9 3 4 5 3 4" xfId="51340"/>
    <cellStyle name="Standard 9 3 4 5 4" xfId="14270"/>
    <cellStyle name="Standard 9 3 4 5 4 2" xfId="27721"/>
    <cellStyle name="Standard 9 3 4 5 4 3" xfId="41205"/>
    <cellStyle name="Standard 9 3 4 5 4 4" xfId="54696"/>
    <cellStyle name="Standard 9 3 4 5 5" xfId="17652"/>
    <cellStyle name="Standard 9 3 4 5 6" xfId="31136"/>
    <cellStyle name="Standard 9 3 4 5 7" xfId="44627"/>
    <cellStyle name="Standard 9 3 4 6" xfId="4751"/>
    <cellStyle name="Standard 9 3 4 6 2" xfId="18202"/>
    <cellStyle name="Standard 9 3 4 6 3" xfId="31686"/>
    <cellStyle name="Standard 9 3 4 6 4" xfId="45177"/>
    <cellStyle name="Standard 9 3 4 7" xfId="8107"/>
    <cellStyle name="Standard 9 3 4 7 2" xfId="21558"/>
    <cellStyle name="Standard 9 3 4 7 3" xfId="35042"/>
    <cellStyle name="Standard 9 3 4 7 4" xfId="48533"/>
    <cellStyle name="Standard 9 3 4 8" xfId="11463"/>
    <cellStyle name="Standard 9 3 4 8 2" xfId="24914"/>
    <cellStyle name="Standard 9 3 4 8 3" xfId="38398"/>
    <cellStyle name="Standard 9 3 4 8 4" xfId="51889"/>
    <cellStyle name="Standard 9 3 4 9" xfId="14844"/>
    <cellStyle name="Standard 9 3 5" xfId="490"/>
    <cellStyle name="Standard 9 3 5 2" xfId="2826"/>
    <cellStyle name="Standard 9 3 5 2 2" xfId="6187"/>
    <cellStyle name="Standard 9 3 5 2 2 2" xfId="19638"/>
    <cellStyle name="Standard 9 3 5 2 2 3" xfId="33122"/>
    <cellStyle name="Standard 9 3 5 2 2 4" xfId="46613"/>
    <cellStyle name="Standard 9 3 5 2 3" xfId="9543"/>
    <cellStyle name="Standard 9 3 5 2 3 2" xfId="22994"/>
    <cellStyle name="Standard 9 3 5 2 3 3" xfId="36478"/>
    <cellStyle name="Standard 9 3 5 2 3 4" xfId="49969"/>
    <cellStyle name="Standard 9 3 5 2 4" xfId="12899"/>
    <cellStyle name="Standard 9 3 5 2 4 2" xfId="26350"/>
    <cellStyle name="Standard 9 3 5 2 4 3" xfId="39834"/>
    <cellStyle name="Standard 9 3 5 2 4 4" xfId="53325"/>
    <cellStyle name="Standard 9 3 5 2 5" xfId="16281"/>
    <cellStyle name="Standard 9 3 5 2 6" xfId="29765"/>
    <cellStyle name="Standard 9 3 5 2 7" xfId="43256"/>
    <cellStyle name="Standard 9 3 5 3" xfId="5060"/>
    <cellStyle name="Standard 9 3 5 3 2" xfId="18511"/>
    <cellStyle name="Standard 9 3 5 3 3" xfId="31995"/>
    <cellStyle name="Standard 9 3 5 3 4" xfId="45486"/>
    <cellStyle name="Standard 9 3 5 4" xfId="8416"/>
    <cellStyle name="Standard 9 3 5 4 2" xfId="21867"/>
    <cellStyle name="Standard 9 3 5 4 3" xfId="35351"/>
    <cellStyle name="Standard 9 3 5 4 4" xfId="48842"/>
    <cellStyle name="Standard 9 3 5 5" xfId="11772"/>
    <cellStyle name="Standard 9 3 5 5 2" xfId="25223"/>
    <cellStyle name="Standard 9 3 5 5 3" xfId="38707"/>
    <cellStyle name="Standard 9 3 5 5 4" xfId="52198"/>
    <cellStyle name="Standard 9 3 5 6" xfId="15154"/>
    <cellStyle name="Standard 9 3 5 7" xfId="28638"/>
    <cellStyle name="Standard 9 3 5 8" xfId="42129"/>
    <cellStyle name="Standard 9 3 6" xfId="2250"/>
    <cellStyle name="Standard 9 3 6 2" xfId="5624"/>
    <cellStyle name="Standard 9 3 6 2 2" xfId="19075"/>
    <cellStyle name="Standard 9 3 6 2 3" xfId="32559"/>
    <cellStyle name="Standard 9 3 6 2 4" xfId="46050"/>
    <cellStyle name="Standard 9 3 6 3" xfId="8980"/>
    <cellStyle name="Standard 9 3 6 3 2" xfId="22431"/>
    <cellStyle name="Standard 9 3 6 3 3" xfId="35915"/>
    <cellStyle name="Standard 9 3 6 3 4" xfId="49406"/>
    <cellStyle name="Standard 9 3 6 4" xfId="12336"/>
    <cellStyle name="Standard 9 3 6 4 2" xfId="25787"/>
    <cellStyle name="Standard 9 3 6 4 3" xfId="39271"/>
    <cellStyle name="Standard 9 3 6 4 4" xfId="52762"/>
    <cellStyle name="Standard 9 3 6 5" xfId="15718"/>
    <cellStyle name="Standard 9 3 6 6" xfId="29202"/>
    <cellStyle name="Standard 9 3 6 7" xfId="42693"/>
    <cellStyle name="Standard 9 3 7" xfId="3368"/>
    <cellStyle name="Standard 9 3 7 2" xfId="6729"/>
    <cellStyle name="Standard 9 3 7 2 2" xfId="20180"/>
    <cellStyle name="Standard 9 3 7 2 3" xfId="33664"/>
    <cellStyle name="Standard 9 3 7 2 4" xfId="47155"/>
    <cellStyle name="Standard 9 3 7 3" xfId="10085"/>
    <cellStyle name="Standard 9 3 7 3 2" xfId="23536"/>
    <cellStyle name="Standard 9 3 7 3 3" xfId="37020"/>
    <cellStyle name="Standard 9 3 7 3 4" xfId="50511"/>
    <cellStyle name="Standard 9 3 7 4" xfId="13441"/>
    <cellStyle name="Standard 9 3 7 4 2" xfId="26892"/>
    <cellStyle name="Standard 9 3 7 4 3" xfId="40376"/>
    <cellStyle name="Standard 9 3 7 4 4" xfId="53867"/>
    <cellStyle name="Standard 9 3 7 5" xfId="16823"/>
    <cellStyle name="Standard 9 3 7 6" xfId="30307"/>
    <cellStyle name="Standard 9 3 7 7" xfId="43798"/>
    <cellStyle name="Standard 9 3 8" xfId="3876"/>
    <cellStyle name="Standard 9 3 8 2" xfId="7237"/>
    <cellStyle name="Standard 9 3 8 2 2" xfId="20688"/>
    <cellStyle name="Standard 9 3 8 2 3" xfId="34172"/>
    <cellStyle name="Standard 9 3 8 2 4" xfId="47663"/>
    <cellStyle name="Standard 9 3 8 3" xfId="10593"/>
    <cellStyle name="Standard 9 3 8 3 2" xfId="24044"/>
    <cellStyle name="Standard 9 3 8 3 3" xfId="37528"/>
    <cellStyle name="Standard 9 3 8 3 4" xfId="51019"/>
    <cellStyle name="Standard 9 3 8 4" xfId="13949"/>
    <cellStyle name="Standard 9 3 8 4 2" xfId="27400"/>
    <cellStyle name="Standard 9 3 8 4 3" xfId="40884"/>
    <cellStyle name="Standard 9 3 8 4 4" xfId="54375"/>
    <cellStyle name="Standard 9 3 8 5" xfId="17331"/>
    <cellStyle name="Standard 9 3 8 6" xfId="30815"/>
    <cellStyle name="Standard 9 3 8 7" xfId="44306"/>
    <cellStyle name="Standard 9 3 9" xfId="3948"/>
    <cellStyle name="Standard 9 3 9 2" xfId="7305"/>
    <cellStyle name="Standard 9 3 9 2 2" xfId="20756"/>
    <cellStyle name="Standard 9 3 9 2 3" xfId="34240"/>
    <cellStyle name="Standard 9 3 9 2 4" xfId="47731"/>
    <cellStyle name="Standard 9 3 9 3" xfId="10661"/>
    <cellStyle name="Standard 9 3 9 3 2" xfId="24112"/>
    <cellStyle name="Standard 9 3 9 3 3" xfId="37596"/>
    <cellStyle name="Standard 9 3 9 3 4" xfId="51087"/>
    <cellStyle name="Standard 9 3 9 4" xfId="14017"/>
    <cellStyle name="Standard 9 3 9 4 2" xfId="27468"/>
    <cellStyle name="Standard 9 3 9 4 3" xfId="40952"/>
    <cellStyle name="Standard 9 3 9 4 4" xfId="54443"/>
    <cellStyle name="Standard 9 3 9 5" xfId="17399"/>
    <cellStyle name="Standard 9 3 9 6" xfId="30883"/>
    <cellStyle name="Standard 9 3 9 7" xfId="44374"/>
    <cellStyle name="Standard 9 4" xfId="378"/>
    <cellStyle name="Standard 9 5" xfId="453"/>
    <cellStyle name="Standard 9 5 10" xfId="11202"/>
    <cellStyle name="Standard 9 5 10 2" xfId="24653"/>
    <cellStyle name="Standard 9 5 10 3" xfId="38137"/>
    <cellStyle name="Standard 9 5 10 4" xfId="51628"/>
    <cellStyle name="Standard 9 5 11" xfId="14583"/>
    <cellStyle name="Standard 9 5 12" xfId="28057"/>
    <cellStyle name="Standard 9 5 13" xfId="41532"/>
    <cellStyle name="Standard 9 5 2" xfId="1223"/>
    <cellStyle name="Standard 9 5 2 10" xfId="14687"/>
    <cellStyle name="Standard 9 5 2 11" xfId="28170"/>
    <cellStyle name="Standard 9 5 2 12" xfId="41661"/>
    <cellStyle name="Standard 9 5 2 2" xfId="1455"/>
    <cellStyle name="Standard 9 5 2 2 10" xfId="28420"/>
    <cellStyle name="Standard 9 5 2 2 11" xfId="41911"/>
    <cellStyle name="Standard 9 5 2 2 2" xfId="2029"/>
    <cellStyle name="Standard 9 5 2 2 2 2" xfId="3169"/>
    <cellStyle name="Standard 9 5 2 2 2 2 2" xfId="6530"/>
    <cellStyle name="Standard 9 5 2 2 2 2 2 2" xfId="19981"/>
    <cellStyle name="Standard 9 5 2 2 2 2 2 3" xfId="33465"/>
    <cellStyle name="Standard 9 5 2 2 2 2 2 4" xfId="46956"/>
    <cellStyle name="Standard 9 5 2 2 2 2 3" xfId="9886"/>
    <cellStyle name="Standard 9 5 2 2 2 2 3 2" xfId="23337"/>
    <cellStyle name="Standard 9 5 2 2 2 2 3 3" xfId="36821"/>
    <cellStyle name="Standard 9 5 2 2 2 2 3 4" xfId="50312"/>
    <cellStyle name="Standard 9 5 2 2 2 2 4" xfId="13242"/>
    <cellStyle name="Standard 9 5 2 2 2 2 4 2" xfId="26693"/>
    <cellStyle name="Standard 9 5 2 2 2 2 4 3" xfId="40177"/>
    <cellStyle name="Standard 9 5 2 2 2 2 4 4" xfId="53668"/>
    <cellStyle name="Standard 9 5 2 2 2 2 5" xfId="16624"/>
    <cellStyle name="Standard 9 5 2 2 2 2 6" xfId="30108"/>
    <cellStyle name="Standard 9 5 2 2 2 2 7" xfId="43599"/>
    <cellStyle name="Standard 9 5 2 2 2 3" xfId="5403"/>
    <cellStyle name="Standard 9 5 2 2 2 3 2" xfId="18854"/>
    <cellStyle name="Standard 9 5 2 2 2 3 3" xfId="32338"/>
    <cellStyle name="Standard 9 5 2 2 2 3 4" xfId="45829"/>
    <cellStyle name="Standard 9 5 2 2 2 4" xfId="8759"/>
    <cellStyle name="Standard 9 5 2 2 2 4 2" xfId="22210"/>
    <cellStyle name="Standard 9 5 2 2 2 4 3" xfId="35694"/>
    <cellStyle name="Standard 9 5 2 2 2 4 4" xfId="49185"/>
    <cellStyle name="Standard 9 5 2 2 2 5" xfId="12115"/>
    <cellStyle name="Standard 9 5 2 2 2 5 2" xfId="25566"/>
    <cellStyle name="Standard 9 5 2 2 2 5 3" xfId="39050"/>
    <cellStyle name="Standard 9 5 2 2 2 5 4" xfId="52541"/>
    <cellStyle name="Standard 9 5 2 2 2 6" xfId="15497"/>
    <cellStyle name="Standard 9 5 2 2 2 7" xfId="28981"/>
    <cellStyle name="Standard 9 5 2 2 2 8" xfId="42472"/>
    <cellStyle name="Standard 9 5 2 2 3" xfId="2609"/>
    <cellStyle name="Standard 9 5 2 2 3 2" xfId="5970"/>
    <cellStyle name="Standard 9 5 2 2 3 2 2" xfId="19421"/>
    <cellStyle name="Standard 9 5 2 2 3 2 3" xfId="32905"/>
    <cellStyle name="Standard 9 5 2 2 3 2 4" xfId="46396"/>
    <cellStyle name="Standard 9 5 2 2 3 3" xfId="9326"/>
    <cellStyle name="Standard 9 5 2 2 3 3 2" xfId="22777"/>
    <cellStyle name="Standard 9 5 2 2 3 3 3" xfId="36261"/>
    <cellStyle name="Standard 9 5 2 2 3 3 4" xfId="49752"/>
    <cellStyle name="Standard 9 5 2 2 3 4" xfId="12682"/>
    <cellStyle name="Standard 9 5 2 2 3 4 2" xfId="26133"/>
    <cellStyle name="Standard 9 5 2 2 3 4 3" xfId="39617"/>
    <cellStyle name="Standard 9 5 2 2 3 4 4" xfId="53108"/>
    <cellStyle name="Standard 9 5 2 2 3 5" xfId="16064"/>
    <cellStyle name="Standard 9 5 2 2 3 6" xfId="29548"/>
    <cellStyle name="Standard 9 5 2 2 3 7" xfId="43039"/>
    <cellStyle name="Standard 9 5 2 2 4" xfId="3714"/>
    <cellStyle name="Standard 9 5 2 2 4 2" xfId="7075"/>
    <cellStyle name="Standard 9 5 2 2 4 2 2" xfId="20526"/>
    <cellStyle name="Standard 9 5 2 2 4 2 3" xfId="34010"/>
    <cellStyle name="Standard 9 5 2 2 4 2 4" xfId="47501"/>
    <cellStyle name="Standard 9 5 2 2 4 3" xfId="10431"/>
    <cellStyle name="Standard 9 5 2 2 4 3 2" xfId="23882"/>
    <cellStyle name="Standard 9 5 2 2 4 3 3" xfId="37366"/>
    <cellStyle name="Standard 9 5 2 2 4 3 4" xfId="50857"/>
    <cellStyle name="Standard 9 5 2 2 4 4" xfId="13787"/>
    <cellStyle name="Standard 9 5 2 2 4 4 2" xfId="27238"/>
    <cellStyle name="Standard 9 5 2 2 4 4 3" xfId="40722"/>
    <cellStyle name="Standard 9 5 2 2 4 4 4" xfId="54213"/>
    <cellStyle name="Standard 9 5 2 2 4 5" xfId="17169"/>
    <cellStyle name="Standard 9 5 2 2 4 6" xfId="30653"/>
    <cellStyle name="Standard 9 5 2 2 4 7" xfId="44144"/>
    <cellStyle name="Standard 9 5 2 2 5" xfId="4294"/>
    <cellStyle name="Standard 9 5 2 2 5 2" xfId="7651"/>
    <cellStyle name="Standard 9 5 2 2 5 2 2" xfId="21102"/>
    <cellStyle name="Standard 9 5 2 2 5 2 3" xfId="34586"/>
    <cellStyle name="Standard 9 5 2 2 5 2 4" xfId="48077"/>
    <cellStyle name="Standard 9 5 2 2 5 3" xfId="11007"/>
    <cellStyle name="Standard 9 5 2 2 5 3 2" xfId="24458"/>
    <cellStyle name="Standard 9 5 2 2 5 3 3" xfId="37942"/>
    <cellStyle name="Standard 9 5 2 2 5 3 4" xfId="51433"/>
    <cellStyle name="Standard 9 5 2 2 5 4" xfId="14363"/>
    <cellStyle name="Standard 9 5 2 2 5 4 2" xfId="27814"/>
    <cellStyle name="Standard 9 5 2 2 5 4 3" xfId="41298"/>
    <cellStyle name="Standard 9 5 2 2 5 4 4" xfId="54789"/>
    <cellStyle name="Standard 9 5 2 2 5 5" xfId="17745"/>
    <cellStyle name="Standard 9 5 2 2 5 6" xfId="31229"/>
    <cellStyle name="Standard 9 5 2 2 5 7" xfId="44720"/>
    <cellStyle name="Standard 9 5 2 2 6" xfId="4844"/>
    <cellStyle name="Standard 9 5 2 2 6 2" xfId="18295"/>
    <cellStyle name="Standard 9 5 2 2 6 3" xfId="31779"/>
    <cellStyle name="Standard 9 5 2 2 6 4" xfId="45270"/>
    <cellStyle name="Standard 9 5 2 2 7" xfId="8200"/>
    <cellStyle name="Standard 9 5 2 2 7 2" xfId="21651"/>
    <cellStyle name="Standard 9 5 2 2 7 3" xfId="35135"/>
    <cellStyle name="Standard 9 5 2 2 7 4" xfId="48626"/>
    <cellStyle name="Standard 9 5 2 2 8" xfId="11556"/>
    <cellStyle name="Standard 9 5 2 2 8 2" xfId="25007"/>
    <cellStyle name="Standard 9 5 2 2 8 3" xfId="38491"/>
    <cellStyle name="Standard 9 5 2 2 8 4" xfId="51982"/>
    <cellStyle name="Standard 9 5 2 2 9" xfId="14937"/>
    <cellStyle name="Standard 9 5 2 3" xfId="1780"/>
    <cellStyle name="Standard 9 5 2 3 2" xfId="2919"/>
    <cellStyle name="Standard 9 5 2 3 2 2" xfId="6280"/>
    <cellStyle name="Standard 9 5 2 3 2 2 2" xfId="19731"/>
    <cellStyle name="Standard 9 5 2 3 2 2 3" xfId="33215"/>
    <cellStyle name="Standard 9 5 2 3 2 2 4" xfId="46706"/>
    <cellStyle name="Standard 9 5 2 3 2 3" xfId="9636"/>
    <cellStyle name="Standard 9 5 2 3 2 3 2" xfId="23087"/>
    <cellStyle name="Standard 9 5 2 3 2 3 3" xfId="36571"/>
    <cellStyle name="Standard 9 5 2 3 2 3 4" xfId="50062"/>
    <cellStyle name="Standard 9 5 2 3 2 4" xfId="12992"/>
    <cellStyle name="Standard 9 5 2 3 2 4 2" xfId="26443"/>
    <cellStyle name="Standard 9 5 2 3 2 4 3" xfId="39927"/>
    <cellStyle name="Standard 9 5 2 3 2 4 4" xfId="53418"/>
    <cellStyle name="Standard 9 5 2 3 2 5" xfId="16374"/>
    <cellStyle name="Standard 9 5 2 3 2 6" xfId="29858"/>
    <cellStyle name="Standard 9 5 2 3 2 7" xfId="43349"/>
    <cellStyle name="Standard 9 5 2 3 3" xfId="5153"/>
    <cellStyle name="Standard 9 5 2 3 3 2" xfId="18604"/>
    <cellStyle name="Standard 9 5 2 3 3 3" xfId="32088"/>
    <cellStyle name="Standard 9 5 2 3 3 4" xfId="45579"/>
    <cellStyle name="Standard 9 5 2 3 4" xfId="8509"/>
    <cellStyle name="Standard 9 5 2 3 4 2" xfId="21960"/>
    <cellStyle name="Standard 9 5 2 3 4 3" xfId="35444"/>
    <cellStyle name="Standard 9 5 2 3 4 4" xfId="48935"/>
    <cellStyle name="Standard 9 5 2 3 5" xfId="11865"/>
    <cellStyle name="Standard 9 5 2 3 5 2" xfId="25316"/>
    <cellStyle name="Standard 9 5 2 3 5 3" xfId="38800"/>
    <cellStyle name="Standard 9 5 2 3 5 4" xfId="52291"/>
    <cellStyle name="Standard 9 5 2 3 6" xfId="15247"/>
    <cellStyle name="Standard 9 5 2 3 7" xfId="28731"/>
    <cellStyle name="Standard 9 5 2 3 8" xfId="42222"/>
    <cellStyle name="Standard 9 5 2 4" xfId="2358"/>
    <cellStyle name="Standard 9 5 2 4 2" xfId="5720"/>
    <cellStyle name="Standard 9 5 2 4 2 2" xfId="19171"/>
    <cellStyle name="Standard 9 5 2 4 2 3" xfId="32655"/>
    <cellStyle name="Standard 9 5 2 4 2 4" xfId="46146"/>
    <cellStyle name="Standard 9 5 2 4 3" xfId="9076"/>
    <cellStyle name="Standard 9 5 2 4 3 2" xfId="22527"/>
    <cellStyle name="Standard 9 5 2 4 3 3" xfId="36011"/>
    <cellStyle name="Standard 9 5 2 4 3 4" xfId="49502"/>
    <cellStyle name="Standard 9 5 2 4 4" xfId="12432"/>
    <cellStyle name="Standard 9 5 2 4 4 2" xfId="25883"/>
    <cellStyle name="Standard 9 5 2 4 4 3" xfId="39367"/>
    <cellStyle name="Standard 9 5 2 4 4 4" xfId="52858"/>
    <cellStyle name="Standard 9 5 2 4 5" xfId="15814"/>
    <cellStyle name="Standard 9 5 2 4 6" xfId="29298"/>
    <cellStyle name="Standard 9 5 2 4 7" xfId="42789"/>
    <cellStyle name="Standard 9 5 2 5" xfId="3464"/>
    <cellStyle name="Standard 9 5 2 5 2" xfId="6825"/>
    <cellStyle name="Standard 9 5 2 5 2 2" xfId="20276"/>
    <cellStyle name="Standard 9 5 2 5 2 3" xfId="33760"/>
    <cellStyle name="Standard 9 5 2 5 2 4" xfId="47251"/>
    <cellStyle name="Standard 9 5 2 5 3" xfId="10181"/>
    <cellStyle name="Standard 9 5 2 5 3 2" xfId="23632"/>
    <cellStyle name="Standard 9 5 2 5 3 3" xfId="37116"/>
    <cellStyle name="Standard 9 5 2 5 3 4" xfId="50607"/>
    <cellStyle name="Standard 9 5 2 5 4" xfId="13537"/>
    <cellStyle name="Standard 9 5 2 5 4 2" xfId="26988"/>
    <cellStyle name="Standard 9 5 2 5 4 3" xfId="40472"/>
    <cellStyle name="Standard 9 5 2 5 4 4" xfId="53963"/>
    <cellStyle name="Standard 9 5 2 5 5" xfId="16919"/>
    <cellStyle name="Standard 9 5 2 5 6" xfId="30403"/>
    <cellStyle name="Standard 9 5 2 5 7" xfId="43894"/>
    <cellStyle name="Standard 9 5 2 6" xfId="4044"/>
    <cellStyle name="Standard 9 5 2 6 2" xfId="7401"/>
    <cellStyle name="Standard 9 5 2 6 2 2" xfId="20852"/>
    <cellStyle name="Standard 9 5 2 6 2 3" xfId="34336"/>
    <cellStyle name="Standard 9 5 2 6 2 4" xfId="47827"/>
    <cellStyle name="Standard 9 5 2 6 3" xfId="10757"/>
    <cellStyle name="Standard 9 5 2 6 3 2" xfId="24208"/>
    <cellStyle name="Standard 9 5 2 6 3 3" xfId="37692"/>
    <cellStyle name="Standard 9 5 2 6 3 4" xfId="51183"/>
    <cellStyle name="Standard 9 5 2 6 4" xfId="14113"/>
    <cellStyle name="Standard 9 5 2 6 4 2" xfId="27564"/>
    <cellStyle name="Standard 9 5 2 6 4 3" xfId="41048"/>
    <cellStyle name="Standard 9 5 2 6 4 4" xfId="54539"/>
    <cellStyle name="Standard 9 5 2 6 5" xfId="17495"/>
    <cellStyle name="Standard 9 5 2 6 6" xfId="30979"/>
    <cellStyle name="Standard 9 5 2 6 7" xfId="44470"/>
    <cellStyle name="Standard 9 5 2 7" xfId="4594"/>
    <cellStyle name="Standard 9 5 2 7 2" xfId="18045"/>
    <cellStyle name="Standard 9 5 2 7 3" xfId="31529"/>
    <cellStyle name="Standard 9 5 2 7 4" xfId="45020"/>
    <cellStyle name="Standard 9 5 2 8" xfId="7950"/>
    <cellStyle name="Standard 9 5 2 8 2" xfId="21401"/>
    <cellStyle name="Standard 9 5 2 8 3" xfId="34885"/>
    <cellStyle name="Standard 9 5 2 8 4" xfId="48376"/>
    <cellStyle name="Standard 9 5 2 9" xfId="11306"/>
    <cellStyle name="Standard 9 5 2 9 2" xfId="24757"/>
    <cellStyle name="Standard 9 5 2 9 3" xfId="38241"/>
    <cellStyle name="Standard 9 5 2 9 4" xfId="51732"/>
    <cellStyle name="Standard 9 5 3" xfId="1357"/>
    <cellStyle name="Standard 9 5 3 10" xfId="28319"/>
    <cellStyle name="Standard 9 5 3 11" xfId="41810"/>
    <cellStyle name="Standard 9 5 3 2" xfId="1928"/>
    <cellStyle name="Standard 9 5 3 2 2" xfId="3068"/>
    <cellStyle name="Standard 9 5 3 2 2 2" xfId="6429"/>
    <cellStyle name="Standard 9 5 3 2 2 2 2" xfId="19880"/>
    <cellStyle name="Standard 9 5 3 2 2 2 3" xfId="33364"/>
    <cellStyle name="Standard 9 5 3 2 2 2 4" xfId="46855"/>
    <cellStyle name="Standard 9 5 3 2 2 3" xfId="9785"/>
    <cellStyle name="Standard 9 5 3 2 2 3 2" xfId="23236"/>
    <cellStyle name="Standard 9 5 3 2 2 3 3" xfId="36720"/>
    <cellStyle name="Standard 9 5 3 2 2 3 4" xfId="50211"/>
    <cellStyle name="Standard 9 5 3 2 2 4" xfId="13141"/>
    <cellStyle name="Standard 9 5 3 2 2 4 2" xfId="26592"/>
    <cellStyle name="Standard 9 5 3 2 2 4 3" xfId="40076"/>
    <cellStyle name="Standard 9 5 3 2 2 4 4" xfId="53567"/>
    <cellStyle name="Standard 9 5 3 2 2 5" xfId="16523"/>
    <cellStyle name="Standard 9 5 3 2 2 6" xfId="30007"/>
    <cellStyle name="Standard 9 5 3 2 2 7" xfId="43498"/>
    <cellStyle name="Standard 9 5 3 2 3" xfId="5302"/>
    <cellStyle name="Standard 9 5 3 2 3 2" xfId="18753"/>
    <cellStyle name="Standard 9 5 3 2 3 3" xfId="32237"/>
    <cellStyle name="Standard 9 5 3 2 3 4" xfId="45728"/>
    <cellStyle name="Standard 9 5 3 2 4" xfId="8658"/>
    <cellStyle name="Standard 9 5 3 2 4 2" xfId="22109"/>
    <cellStyle name="Standard 9 5 3 2 4 3" xfId="35593"/>
    <cellStyle name="Standard 9 5 3 2 4 4" xfId="49084"/>
    <cellStyle name="Standard 9 5 3 2 5" xfId="12014"/>
    <cellStyle name="Standard 9 5 3 2 5 2" xfId="25465"/>
    <cellStyle name="Standard 9 5 3 2 5 3" xfId="38949"/>
    <cellStyle name="Standard 9 5 3 2 5 4" xfId="52440"/>
    <cellStyle name="Standard 9 5 3 2 6" xfId="15396"/>
    <cellStyle name="Standard 9 5 3 2 7" xfId="28880"/>
    <cellStyle name="Standard 9 5 3 2 8" xfId="42371"/>
    <cellStyle name="Standard 9 5 3 3" xfId="2508"/>
    <cellStyle name="Standard 9 5 3 3 2" xfId="5869"/>
    <cellStyle name="Standard 9 5 3 3 2 2" xfId="19320"/>
    <cellStyle name="Standard 9 5 3 3 2 3" xfId="32804"/>
    <cellStyle name="Standard 9 5 3 3 2 4" xfId="46295"/>
    <cellStyle name="Standard 9 5 3 3 3" xfId="9225"/>
    <cellStyle name="Standard 9 5 3 3 3 2" xfId="22676"/>
    <cellStyle name="Standard 9 5 3 3 3 3" xfId="36160"/>
    <cellStyle name="Standard 9 5 3 3 3 4" xfId="49651"/>
    <cellStyle name="Standard 9 5 3 3 4" xfId="12581"/>
    <cellStyle name="Standard 9 5 3 3 4 2" xfId="26032"/>
    <cellStyle name="Standard 9 5 3 3 4 3" xfId="39516"/>
    <cellStyle name="Standard 9 5 3 3 4 4" xfId="53007"/>
    <cellStyle name="Standard 9 5 3 3 5" xfId="15963"/>
    <cellStyle name="Standard 9 5 3 3 6" xfId="29447"/>
    <cellStyle name="Standard 9 5 3 3 7" xfId="42938"/>
    <cellStyle name="Standard 9 5 3 4" xfId="3613"/>
    <cellStyle name="Standard 9 5 3 4 2" xfId="6974"/>
    <cellStyle name="Standard 9 5 3 4 2 2" xfId="20425"/>
    <cellStyle name="Standard 9 5 3 4 2 3" xfId="33909"/>
    <cellStyle name="Standard 9 5 3 4 2 4" xfId="47400"/>
    <cellStyle name="Standard 9 5 3 4 3" xfId="10330"/>
    <cellStyle name="Standard 9 5 3 4 3 2" xfId="23781"/>
    <cellStyle name="Standard 9 5 3 4 3 3" xfId="37265"/>
    <cellStyle name="Standard 9 5 3 4 3 4" xfId="50756"/>
    <cellStyle name="Standard 9 5 3 4 4" xfId="13686"/>
    <cellStyle name="Standard 9 5 3 4 4 2" xfId="27137"/>
    <cellStyle name="Standard 9 5 3 4 4 3" xfId="40621"/>
    <cellStyle name="Standard 9 5 3 4 4 4" xfId="54112"/>
    <cellStyle name="Standard 9 5 3 4 5" xfId="17068"/>
    <cellStyle name="Standard 9 5 3 4 6" xfId="30552"/>
    <cellStyle name="Standard 9 5 3 4 7" xfId="44043"/>
    <cellStyle name="Standard 9 5 3 5" xfId="4193"/>
    <cellStyle name="Standard 9 5 3 5 2" xfId="7550"/>
    <cellStyle name="Standard 9 5 3 5 2 2" xfId="21001"/>
    <cellStyle name="Standard 9 5 3 5 2 3" xfId="34485"/>
    <cellStyle name="Standard 9 5 3 5 2 4" xfId="47976"/>
    <cellStyle name="Standard 9 5 3 5 3" xfId="10906"/>
    <cellStyle name="Standard 9 5 3 5 3 2" xfId="24357"/>
    <cellStyle name="Standard 9 5 3 5 3 3" xfId="37841"/>
    <cellStyle name="Standard 9 5 3 5 3 4" xfId="51332"/>
    <cellStyle name="Standard 9 5 3 5 4" xfId="14262"/>
    <cellStyle name="Standard 9 5 3 5 4 2" xfId="27713"/>
    <cellStyle name="Standard 9 5 3 5 4 3" xfId="41197"/>
    <cellStyle name="Standard 9 5 3 5 4 4" xfId="54688"/>
    <cellStyle name="Standard 9 5 3 5 5" xfId="17644"/>
    <cellStyle name="Standard 9 5 3 5 6" xfId="31128"/>
    <cellStyle name="Standard 9 5 3 5 7" xfId="44619"/>
    <cellStyle name="Standard 9 5 3 6" xfId="4743"/>
    <cellStyle name="Standard 9 5 3 6 2" xfId="18194"/>
    <cellStyle name="Standard 9 5 3 6 3" xfId="31678"/>
    <cellStyle name="Standard 9 5 3 6 4" xfId="45169"/>
    <cellStyle name="Standard 9 5 3 7" xfId="8099"/>
    <cellStyle name="Standard 9 5 3 7 2" xfId="21550"/>
    <cellStyle name="Standard 9 5 3 7 3" xfId="35034"/>
    <cellStyle name="Standard 9 5 3 7 4" xfId="48525"/>
    <cellStyle name="Standard 9 5 3 8" xfId="11455"/>
    <cellStyle name="Standard 9 5 3 8 2" xfId="24906"/>
    <cellStyle name="Standard 9 5 3 8 3" xfId="38390"/>
    <cellStyle name="Standard 9 5 3 8 4" xfId="51881"/>
    <cellStyle name="Standard 9 5 3 9" xfId="14836"/>
    <cellStyle name="Standard 9 5 4" xfId="1682"/>
    <cellStyle name="Standard 9 5 4 2" xfId="2818"/>
    <cellStyle name="Standard 9 5 4 2 2" xfId="6179"/>
    <cellStyle name="Standard 9 5 4 2 2 2" xfId="19630"/>
    <cellStyle name="Standard 9 5 4 2 2 3" xfId="33114"/>
    <cellStyle name="Standard 9 5 4 2 2 4" xfId="46605"/>
    <cellStyle name="Standard 9 5 4 2 3" xfId="9535"/>
    <cellStyle name="Standard 9 5 4 2 3 2" xfId="22986"/>
    <cellStyle name="Standard 9 5 4 2 3 3" xfId="36470"/>
    <cellStyle name="Standard 9 5 4 2 3 4" xfId="49961"/>
    <cellStyle name="Standard 9 5 4 2 4" xfId="12891"/>
    <cellStyle name="Standard 9 5 4 2 4 2" xfId="26342"/>
    <cellStyle name="Standard 9 5 4 2 4 3" xfId="39826"/>
    <cellStyle name="Standard 9 5 4 2 4 4" xfId="53317"/>
    <cellStyle name="Standard 9 5 4 2 5" xfId="16273"/>
    <cellStyle name="Standard 9 5 4 2 6" xfId="29757"/>
    <cellStyle name="Standard 9 5 4 2 7" xfId="43248"/>
    <cellStyle name="Standard 9 5 4 3" xfId="5052"/>
    <cellStyle name="Standard 9 5 4 3 2" xfId="18503"/>
    <cellStyle name="Standard 9 5 4 3 3" xfId="31987"/>
    <cellStyle name="Standard 9 5 4 3 4" xfId="45478"/>
    <cellStyle name="Standard 9 5 4 4" xfId="8408"/>
    <cellStyle name="Standard 9 5 4 4 2" xfId="21859"/>
    <cellStyle name="Standard 9 5 4 4 3" xfId="35343"/>
    <cellStyle name="Standard 9 5 4 4 4" xfId="48834"/>
    <cellStyle name="Standard 9 5 4 5" xfId="11764"/>
    <cellStyle name="Standard 9 5 4 5 2" xfId="25215"/>
    <cellStyle name="Standard 9 5 4 5 3" xfId="38699"/>
    <cellStyle name="Standard 9 5 4 5 4" xfId="52190"/>
    <cellStyle name="Standard 9 5 4 6" xfId="15146"/>
    <cellStyle name="Standard 9 5 4 7" xfId="28630"/>
    <cellStyle name="Standard 9 5 4 8" xfId="42121"/>
    <cellStyle name="Standard 9 5 5" xfId="2242"/>
    <cellStyle name="Standard 9 5 5 2" xfId="5616"/>
    <cellStyle name="Standard 9 5 5 2 2" xfId="19067"/>
    <cellStyle name="Standard 9 5 5 2 3" xfId="32551"/>
    <cellStyle name="Standard 9 5 5 2 4" xfId="46042"/>
    <cellStyle name="Standard 9 5 5 3" xfId="8972"/>
    <cellStyle name="Standard 9 5 5 3 2" xfId="22423"/>
    <cellStyle name="Standard 9 5 5 3 3" xfId="35907"/>
    <cellStyle name="Standard 9 5 5 3 4" xfId="49398"/>
    <cellStyle name="Standard 9 5 5 4" xfId="12328"/>
    <cellStyle name="Standard 9 5 5 4 2" xfId="25779"/>
    <cellStyle name="Standard 9 5 5 4 3" xfId="39263"/>
    <cellStyle name="Standard 9 5 5 4 4" xfId="52754"/>
    <cellStyle name="Standard 9 5 5 5" xfId="15710"/>
    <cellStyle name="Standard 9 5 5 6" xfId="29194"/>
    <cellStyle name="Standard 9 5 5 7" xfId="42685"/>
    <cellStyle name="Standard 9 5 6" xfId="3360"/>
    <cellStyle name="Standard 9 5 6 2" xfId="6721"/>
    <cellStyle name="Standard 9 5 6 2 2" xfId="20172"/>
    <cellStyle name="Standard 9 5 6 2 3" xfId="33656"/>
    <cellStyle name="Standard 9 5 6 2 4" xfId="47147"/>
    <cellStyle name="Standard 9 5 6 3" xfId="10077"/>
    <cellStyle name="Standard 9 5 6 3 2" xfId="23528"/>
    <cellStyle name="Standard 9 5 6 3 3" xfId="37012"/>
    <cellStyle name="Standard 9 5 6 3 4" xfId="50503"/>
    <cellStyle name="Standard 9 5 6 4" xfId="13433"/>
    <cellStyle name="Standard 9 5 6 4 2" xfId="26884"/>
    <cellStyle name="Standard 9 5 6 4 3" xfId="40368"/>
    <cellStyle name="Standard 9 5 6 4 4" xfId="53859"/>
    <cellStyle name="Standard 9 5 6 5" xfId="16815"/>
    <cellStyle name="Standard 9 5 6 6" xfId="30299"/>
    <cellStyle name="Standard 9 5 6 7" xfId="43790"/>
    <cellStyle name="Standard 9 5 7" xfId="3940"/>
    <cellStyle name="Standard 9 5 7 2" xfId="7297"/>
    <cellStyle name="Standard 9 5 7 2 2" xfId="20748"/>
    <cellStyle name="Standard 9 5 7 2 3" xfId="34232"/>
    <cellStyle name="Standard 9 5 7 2 4" xfId="47723"/>
    <cellStyle name="Standard 9 5 7 3" xfId="10653"/>
    <cellStyle name="Standard 9 5 7 3 2" xfId="24104"/>
    <cellStyle name="Standard 9 5 7 3 3" xfId="37588"/>
    <cellStyle name="Standard 9 5 7 3 4" xfId="51079"/>
    <cellStyle name="Standard 9 5 7 4" xfId="14009"/>
    <cellStyle name="Standard 9 5 7 4 2" xfId="27460"/>
    <cellStyle name="Standard 9 5 7 4 3" xfId="40944"/>
    <cellStyle name="Standard 9 5 7 4 4" xfId="54435"/>
    <cellStyle name="Standard 9 5 7 5" xfId="17391"/>
    <cellStyle name="Standard 9 5 7 6" xfId="30875"/>
    <cellStyle name="Standard 9 5 7 7" xfId="44366"/>
    <cellStyle name="Standard 9 5 8" xfId="4490"/>
    <cellStyle name="Standard 9 5 8 2" xfId="17941"/>
    <cellStyle name="Standard 9 5 8 3" xfId="31425"/>
    <cellStyle name="Standard 9 5 8 4" xfId="44916"/>
    <cellStyle name="Standard 9 5 9" xfId="7846"/>
    <cellStyle name="Standard 9 5 9 2" xfId="21297"/>
    <cellStyle name="Standard 9 5 9 3" xfId="34781"/>
    <cellStyle name="Standard 9 5 9 4" xfId="48272"/>
    <cellStyle name="Standard 9 6" xfId="1215"/>
    <cellStyle name="Standard 9 6 10" xfId="14678"/>
    <cellStyle name="Standard 9 6 11" xfId="28161"/>
    <cellStyle name="Standard 9 6 12" xfId="41652"/>
    <cellStyle name="Standard 9 6 2" xfId="1446"/>
    <cellStyle name="Standard 9 6 2 10" xfId="28411"/>
    <cellStyle name="Standard 9 6 2 11" xfId="41902"/>
    <cellStyle name="Standard 9 6 2 2" xfId="2020"/>
    <cellStyle name="Standard 9 6 2 2 2" xfId="3160"/>
    <cellStyle name="Standard 9 6 2 2 2 2" xfId="6521"/>
    <cellStyle name="Standard 9 6 2 2 2 2 2" xfId="19972"/>
    <cellStyle name="Standard 9 6 2 2 2 2 3" xfId="33456"/>
    <cellStyle name="Standard 9 6 2 2 2 2 4" xfId="46947"/>
    <cellStyle name="Standard 9 6 2 2 2 3" xfId="9877"/>
    <cellStyle name="Standard 9 6 2 2 2 3 2" xfId="23328"/>
    <cellStyle name="Standard 9 6 2 2 2 3 3" xfId="36812"/>
    <cellStyle name="Standard 9 6 2 2 2 3 4" xfId="50303"/>
    <cellStyle name="Standard 9 6 2 2 2 4" xfId="13233"/>
    <cellStyle name="Standard 9 6 2 2 2 4 2" xfId="26684"/>
    <cellStyle name="Standard 9 6 2 2 2 4 3" xfId="40168"/>
    <cellStyle name="Standard 9 6 2 2 2 4 4" xfId="53659"/>
    <cellStyle name="Standard 9 6 2 2 2 5" xfId="16615"/>
    <cellStyle name="Standard 9 6 2 2 2 6" xfId="30099"/>
    <cellStyle name="Standard 9 6 2 2 2 7" xfId="43590"/>
    <cellStyle name="Standard 9 6 2 2 3" xfId="5394"/>
    <cellStyle name="Standard 9 6 2 2 3 2" xfId="18845"/>
    <cellStyle name="Standard 9 6 2 2 3 3" xfId="32329"/>
    <cellStyle name="Standard 9 6 2 2 3 4" xfId="45820"/>
    <cellStyle name="Standard 9 6 2 2 4" xfId="8750"/>
    <cellStyle name="Standard 9 6 2 2 4 2" xfId="22201"/>
    <cellStyle name="Standard 9 6 2 2 4 3" xfId="35685"/>
    <cellStyle name="Standard 9 6 2 2 4 4" xfId="49176"/>
    <cellStyle name="Standard 9 6 2 2 5" xfId="12106"/>
    <cellStyle name="Standard 9 6 2 2 5 2" xfId="25557"/>
    <cellStyle name="Standard 9 6 2 2 5 3" xfId="39041"/>
    <cellStyle name="Standard 9 6 2 2 5 4" xfId="52532"/>
    <cellStyle name="Standard 9 6 2 2 6" xfId="15488"/>
    <cellStyle name="Standard 9 6 2 2 7" xfId="28972"/>
    <cellStyle name="Standard 9 6 2 2 8" xfId="42463"/>
    <cellStyle name="Standard 9 6 2 3" xfId="2600"/>
    <cellStyle name="Standard 9 6 2 3 2" xfId="5961"/>
    <cellStyle name="Standard 9 6 2 3 2 2" xfId="19412"/>
    <cellStyle name="Standard 9 6 2 3 2 3" xfId="32896"/>
    <cellStyle name="Standard 9 6 2 3 2 4" xfId="46387"/>
    <cellStyle name="Standard 9 6 2 3 3" xfId="9317"/>
    <cellStyle name="Standard 9 6 2 3 3 2" xfId="22768"/>
    <cellStyle name="Standard 9 6 2 3 3 3" xfId="36252"/>
    <cellStyle name="Standard 9 6 2 3 3 4" xfId="49743"/>
    <cellStyle name="Standard 9 6 2 3 4" xfId="12673"/>
    <cellStyle name="Standard 9 6 2 3 4 2" xfId="26124"/>
    <cellStyle name="Standard 9 6 2 3 4 3" xfId="39608"/>
    <cellStyle name="Standard 9 6 2 3 4 4" xfId="53099"/>
    <cellStyle name="Standard 9 6 2 3 5" xfId="16055"/>
    <cellStyle name="Standard 9 6 2 3 6" xfId="29539"/>
    <cellStyle name="Standard 9 6 2 3 7" xfId="43030"/>
    <cellStyle name="Standard 9 6 2 4" xfId="3705"/>
    <cellStyle name="Standard 9 6 2 4 2" xfId="7066"/>
    <cellStyle name="Standard 9 6 2 4 2 2" xfId="20517"/>
    <cellStyle name="Standard 9 6 2 4 2 3" xfId="34001"/>
    <cellStyle name="Standard 9 6 2 4 2 4" xfId="47492"/>
    <cellStyle name="Standard 9 6 2 4 3" xfId="10422"/>
    <cellStyle name="Standard 9 6 2 4 3 2" xfId="23873"/>
    <cellStyle name="Standard 9 6 2 4 3 3" xfId="37357"/>
    <cellStyle name="Standard 9 6 2 4 3 4" xfId="50848"/>
    <cellStyle name="Standard 9 6 2 4 4" xfId="13778"/>
    <cellStyle name="Standard 9 6 2 4 4 2" xfId="27229"/>
    <cellStyle name="Standard 9 6 2 4 4 3" xfId="40713"/>
    <cellStyle name="Standard 9 6 2 4 4 4" xfId="54204"/>
    <cellStyle name="Standard 9 6 2 4 5" xfId="17160"/>
    <cellStyle name="Standard 9 6 2 4 6" xfId="30644"/>
    <cellStyle name="Standard 9 6 2 4 7" xfId="44135"/>
    <cellStyle name="Standard 9 6 2 5" xfId="4285"/>
    <cellStyle name="Standard 9 6 2 5 2" xfId="7642"/>
    <cellStyle name="Standard 9 6 2 5 2 2" xfId="21093"/>
    <cellStyle name="Standard 9 6 2 5 2 3" xfId="34577"/>
    <cellStyle name="Standard 9 6 2 5 2 4" xfId="48068"/>
    <cellStyle name="Standard 9 6 2 5 3" xfId="10998"/>
    <cellStyle name="Standard 9 6 2 5 3 2" xfId="24449"/>
    <cellStyle name="Standard 9 6 2 5 3 3" xfId="37933"/>
    <cellStyle name="Standard 9 6 2 5 3 4" xfId="51424"/>
    <cellStyle name="Standard 9 6 2 5 4" xfId="14354"/>
    <cellStyle name="Standard 9 6 2 5 4 2" xfId="27805"/>
    <cellStyle name="Standard 9 6 2 5 4 3" xfId="41289"/>
    <cellStyle name="Standard 9 6 2 5 4 4" xfId="54780"/>
    <cellStyle name="Standard 9 6 2 5 5" xfId="17736"/>
    <cellStyle name="Standard 9 6 2 5 6" xfId="31220"/>
    <cellStyle name="Standard 9 6 2 5 7" xfId="44711"/>
    <cellStyle name="Standard 9 6 2 6" xfId="4835"/>
    <cellStyle name="Standard 9 6 2 6 2" xfId="18286"/>
    <cellStyle name="Standard 9 6 2 6 3" xfId="31770"/>
    <cellStyle name="Standard 9 6 2 6 4" xfId="45261"/>
    <cellStyle name="Standard 9 6 2 7" xfId="8191"/>
    <cellStyle name="Standard 9 6 2 7 2" xfId="21642"/>
    <cellStyle name="Standard 9 6 2 7 3" xfId="35126"/>
    <cellStyle name="Standard 9 6 2 7 4" xfId="48617"/>
    <cellStyle name="Standard 9 6 2 8" xfId="11547"/>
    <cellStyle name="Standard 9 6 2 8 2" xfId="24998"/>
    <cellStyle name="Standard 9 6 2 8 3" xfId="38482"/>
    <cellStyle name="Standard 9 6 2 8 4" xfId="51973"/>
    <cellStyle name="Standard 9 6 2 9" xfId="14928"/>
    <cellStyle name="Standard 9 6 3" xfId="1771"/>
    <cellStyle name="Standard 9 6 3 2" xfId="2910"/>
    <cellStyle name="Standard 9 6 3 2 2" xfId="6271"/>
    <cellStyle name="Standard 9 6 3 2 2 2" xfId="19722"/>
    <cellStyle name="Standard 9 6 3 2 2 3" xfId="33206"/>
    <cellStyle name="Standard 9 6 3 2 2 4" xfId="46697"/>
    <cellStyle name="Standard 9 6 3 2 3" xfId="9627"/>
    <cellStyle name="Standard 9 6 3 2 3 2" xfId="23078"/>
    <cellStyle name="Standard 9 6 3 2 3 3" xfId="36562"/>
    <cellStyle name="Standard 9 6 3 2 3 4" xfId="50053"/>
    <cellStyle name="Standard 9 6 3 2 4" xfId="12983"/>
    <cellStyle name="Standard 9 6 3 2 4 2" xfId="26434"/>
    <cellStyle name="Standard 9 6 3 2 4 3" xfId="39918"/>
    <cellStyle name="Standard 9 6 3 2 4 4" xfId="53409"/>
    <cellStyle name="Standard 9 6 3 2 5" xfId="16365"/>
    <cellStyle name="Standard 9 6 3 2 6" xfId="29849"/>
    <cellStyle name="Standard 9 6 3 2 7" xfId="43340"/>
    <cellStyle name="Standard 9 6 3 3" xfId="5144"/>
    <cellStyle name="Standard 9 6 3 3 2" xfId="18595"/>
    <cellStyle name="Standard 9 6 3 3 3" xfId="32079"/>
    <cellStyle name="Standard 9 6 3 3 4" xfId="45570"/>
    <cellStyle name="Standard 9 6 3 4" xfId="8500"/>
    <cellStyle name="Standard 9 6 3 4 2" xfId="21951"/>
    <cellStyle name="Standard 9 6 3 4 3" xfId="35435"/>
    <cellStyle name="Standard 9 6 3 4 4" xfId="48926"/>
    <cellStyle name="Standard 9 6 3 5" xfId="11856"/>
    <cellStyle name="Standard 9 6 3 5 2" xfId="25307"/>
    <cellStyle name="Standard 9 6 3 5 3" xfId="38791"/>
    <cellStyle name="Standard 9 6 3 5 4" xfId="52282"/>
    <cellStyle name="Standard 9 6 3 6" xfId="15238"/>
    <cellStyle name="Standard 9 6 3 7" xfId="28722"/>
    <cellStyle name="Standard 9 6 3 8" xfId="42213"/>
    <cellStyle name="Standard 9 6 4" xfId="2349"/>
    <cellStyle name="Standard 9 6 4 2" xfId="5711"/>
    <cellStyle name="Standard 9 6 4 2 2" xfId="19162"/>
    <cellStyle name="Standard 9 6 4 2 3" xfId="32646"/>
    <cellStyle name="Standard 9 6 4 2 4" xfId="46137"/>
    <cellStyle name="Standard 9 6 4 3" xfId="9067"/>
    <cellStyle name="Standard 9 6 4 3 2" xfId="22518"/>
    <cellStyle name="Standard 9 6 4 3 3" xfId="36002"/>
    <cellStyle name="Standard 9 6 4 3 4" xfId="49493"/>
    <cellStyle name="Standard 9 6 4 4" xfId="12423"/>
    <cellStyle name="Standard 9 6 4 4 2" xfId="25874"/>
    <cellStyle name="Standard 9 6 4 4 3" xfId="39358"/>
    <cellStyle name="Standard 9 6 4 4 4" xfId="52849"/>
    <cellStyle name="Standard 9 6 4 5" xfId="15805"/>
    <cellStyle name="Standard 9 6 4 6" xfId="29289"/>
    <cellStyle name="Standard 9 6 4 7" xfId="42780"/>
    <cellStyle name="Standard 9 6 5" xfId="3455"/>
    <cellStyle name="Standard 9 6 5 2" xfId="6816"/>
    <cellStyle name="Standard 9 6 5 2 2" xfId="20267"/>
    <cellStyle name="Standard 9 6 5 2 3" xfId="33751"/>
    <cellStyle name="Standard 9 6 5 2 4" xfId="47242"/>
    <cellStyle name="Standard 9 6 5 3" xfId="10172"/>
    <cellStyle name="Standard 9 6 5 3 2" xfId="23623"/>
    <cellStyle name="Standard 9 6 5 3 3" xfId="37107"/>
    <cellStyle name="Standard 9 6 5 3 4" xfId="50598"/>
    <cellStyle name="Standard 9 6 5 4" xfId="13528"/>
    <cellStyle name="Standard 9 6 5 4 2" xfId="26979"/>
    <cellStyle name="Standard 9 6 5 4 3" xfId="40463"/>
    <cellStyle name="Standard 9 6 5 4 4" xfId="53954"/>
    <cellStyle name="Standard 9 6 5 5" xfId="16910"/>
    <cellStyle name="Standard 9 6 5 6" xfId="30394"/>
    <cellStyle name="Standard 9 6 5 7" xfId="43885"/>
    <cellStyle name="Standard 9 6 6" xfId="4035"/>
    <cellStyle name="Standard 9 6 6 2" xfId="7392"/>
    <cellStyle name="Standard 9 6 6 2 2" xfId="20843"/>
    <cellStyle name="Standard 9 6 6 2 3" xfId="34327"/>
    <cellStyle name="Standard 9 6 6 2 4" xfId="47818"/>
    <cellStyle name="Standard 9 6 6 3" xfId="10748"/>
    <cellStyle name="Standard 9 6 6 3 2" xfId="24199"/>
    <cellStyle name="Standard 9 6 6 3 3" xfId="37683"/>
    <cellStyle name="Standard 9 6 6 3 4" xfId="51174"/>
    <cellStyle name="Standard 9 6 6 4" xfId="14104"/>
    <cellStyle name="Standard 9 6 6 4 2" xfId="27555"/>
    <cellStyle name="Standard 9 6 6 4 3" xfId="41039"/>
    <cellStyle name="Standard 9 6 6 4 4" xfId="54530"/>
    <cellStyle name="Standard 9 6 6 5" xfId="17486"/>
    <cellStyle name="Standard 9 6 6 6" xfId="30970"/>
    <cellStyle name="Standard 9 6 6 7" xfId="44461"/>
    <cellStyle name="Standard 9 6 7" xfId="4585"/>
    <cellStyle name="Standard 9 6 7 2" xfId="18036"/>
    <cellStyle name="Standard 9 6 7 3" xfId="31520"/>
    <cellStyle name="Standard 9 6 7 4" xfId="45011"/>
    <cellStyle name="Standard 9 6 8" xfId="7941"/>
    <cellStyle name="Standard 9 6 8 2" xfId="21392"/>
    <cellStyle name="Standard 9 6 8 3" xfId="34876"/>
    <cellStyle name="Standard 9 6 8 4" xfId="48367"/>
    <cellStyle name="Standard 9 6 9" xfId="11297"/>
    <cellStyle name="Standard 9 6 9 2" xfId="24748"/>
    <cellStyle name="Standard 9 6 9 3" xfId="38232"/>
    <cellStyle name="Standard 9 6 9 4" xfId="51723"/>
    <cellStyle name="Standard 9 7" xfId="1301"/>
    <cellStyle name="Standard 9 7 10" xfId="14774"/>
    <cellStyle name="Standard 9 7 11" xfId="28257"/>
    <cellStyle name="Standard 9 7 12" xfId="41748"/>
    <cellStyle name="Standard 9 7 2" xfId="1539"/>
    <cellStyle name="Standard 9 7 2 10" xfId="28507"/>
    <cellStyle name="Standard 9 7 2 11" xfId="41998"/>
    <cellStyle name="Standard 9 7 2 2" xfId="2115"/>
    <cellStyle name="Standard 9 7 2 2 2" xfId="3256"/>
    <cellStyle name="Standard 9 7 2 2 2 2" xfId="6617"/>
    <cellStyle name="Standard 9 7 2 2 2 2 2" xfId="20068"/>
    <cellStyle name="Standard 9 7 2 2 2 2 3" xfId="33552"/>
    <cellStyle name="Standard 9 7 2 2 2 2 4" xfId="47043"/>
    <cellStyle name="Standard 9 7 2 2 2 3" xfId="9973"/>
    <cellStyle name="Standard 9 7 2 2 2 3 2" xfId="23424"/>
    <cellStyle name="Standard 9 7 2 2 2 3 3" xfId="36908"/>
    <cellStyle name="Standard 9 7 2 2 2 3 4" xfId="50399"/>
    <cellStyle name="Standard 9 7 2 2 2 4" xfId="13329"/>
    <cellStyle name="Standard 9 7 2 2 2 4 2" xfId="26780"/>
    <cellStyle name="Standard 9 7 2 2 2 4 3" xfId="40264"/>
    <cellStyle name="Standard 9 7 2 2 2 4 4" xfId="53755"/>
    <cellStyle name="Standard 9 7 2 2 2 5" xfId="16711"/>
    <cellStyle name="Standard 9 7 2 2 2 6" xfId="30195"/>
    <cellStyle name="Standard 9 7 2 2 2 7" xfId="43686"/>
    <cellStyle name="Standard 9 7 2 2 3" xfId="5490"/>
    <cellStyle name="Standard 9 7 2 2 3 2" xfId="18941"/>
    <cellStyle name="Standard 9 7 2 2 3 3" xfId="32425"/>
    <cellStyle name="Standard 9 7 2 2 3 4" xfId="45916"/>
    <cellStyle name="Standard 9 7 2 2 4" xfId="8846"/>
    <cellStyle name="Standard 9 7 2 2 4 2" xfId="22297"/>
    <cellStyle name="Standard 9 7 2 2 4 3" xfId="35781"/>
    <cellStyle name="Standard 9 7 2 2 4 4" xfId="49272"/>
    <cellStyle name="Standard 9 7 2 2 5" xfId="12202"/>
    <cellStyle name="Standard 9 7 2 2 5 2" xfId="25653"/>
    <cellStyle name="Standard 9 7 2 2 5 3" xfId="39137"/>
    <cellStyle name="Standard 9 7 2 2 5 4" xfId="52628"/>
    <cellStyle name="Standard 9 7 2 2 6" xfId="15584"/>
    <cellStyle name="Standard 9 7 2 2 7" xfId="29068"/>
    <cellStyle name="Standard 9 7 2 2 8" xfId="42559"/>
    <cellStyle name="Standard 9 7 2 3" xfId="2696"/>
    <cellStyle name="Standard 9 7 2 3 2" xfId="6057"/>
    <cellStyle name="Standard 9 7 2 3 2 2" xfId="19508"/>
    <cellStyle name="Standard 9 7 2 3 2 3" xfId="32992"/>
    <cellStyle name="Standard 9 7 2 3 2 4" xfId="46483"/>
    <cellStyle name="Standard 9 7 2 3 3" xfId="9413"/>
    <cellStyle name="Standard 9 7 2 3 3 2" xfId="22864"/>
    <cellStyle name="Standard 9 7 2 3 3 3" xfId="36348"/>
    <cellStyle name="Standard 9 7 2 3 3 4" xfId="49839"/>
    <cellStyle name="Standard 9 7 2 3 4" xfId="12769"/>
    <cellStyle name="Standard 9 7 2 3 4 2" xfId="26220"/>
    <cellStyle name="Standard 9 7 2 3 4 3" xfId="39704"/>
    <cellStyle name="Standard 9 7 2 3 4 4" xfId="53195"/>
    <cellStyle name="Standard 9 7 2 3 5" xfId="16151"/>
    <cellStyle name="Standard 9 7 2 3 6" xfId="29635"/>
    <cellStyle name="Standard 9 7 2 3 7" xfId="43126"/>
    <cellStyle name="Standard 9 7 2 4" xfId="3801"/>
    <cellStyle name="Standard 9 7 2 4 2" xfId="7162"/>
    <cellStyle name="Standard 9 7 2 4 2 2" xfId="20613"/>
    <cellStyle name="Standard 9 7 2 4 2 3" xfId="34097"/>
    <cellStyle name="Standard 9 7 2 4 2 4" xfId="47588"/>
    <cellStyle name="Standard 9 7 2 4 3" xfId="10518"/>
    <cellStyle name="Standard 9 7 2 4 3 2" xfId="23969"/>
    <cellStyle name="Standard 9 7 2 4 3 3" xfId="37453"/>
    <cellStyle name="Standard 9 7 2 4 3 4" xfId="50944"/>
    <cellStyle name="Standard 9 7 2 4 4" xfId="13874"/>
    <cellStyle name="Standard 9 7 2 4 4 2" xfId="27325"/>
    <cellStyle name="Standard 9 7 2 4 4 3" xfId="40809"/>
    <cellStyle name="Standard 9 7 2 4 4 4" xfId="54300"/>
    <cellStyle name="Standard 9 7 2 4 5" xfId="17256"/>
    <cellStyle name="Standard 9 7 2 4 6" xfId="30740"/>
    <cellStyle name="Standard 9 7 2 4 7" xfId="44231"/>
    <cellStyle name="Standard 9 7 2 5" xfId="4381"/>
    <cellStyle name="Standard 9 7 2 5 2" xfId="7738"/>
    <cellStyle name="Standard 9 7 2 5 2 2" xfId="21189"/>
    <cellStyle name="Standard 9 7 2 5 2 3" xfId="34673"/>
    <cellStyle name="Standard 9 7 2 5 2 4" xfId="48164"/>
    <cellStyle name="Standard 9 7 2 5 3" xfId="11094"/>
    <cellStyle name="Standard 9 7 2 5 3 2" xfId="24545"/>
    <cellStyle name="Standard 9 7 2 5 3 3" xfId="38029"/>
    <cellStyle name="Standard 9 7 2 5 3 4" xfId="51520"/>
    <cellStyle name="Standard 9 7 2 5 4" xfId="14450"/>
    <cellStyle name="Standard 9 7 2 5 4 2" xfId="27901"/>
    <cellStyle name="Standard 9 7 2 5 4 3" xfId="41385"/>
    <cellStyle name="Standard 9 7 2 5 4 4" xfId="54876"/>
    <cellStyle name="Standard 9 7 2 5 5" xfId="17832"/>
    <cellStyle name="Standard 9 7 2 5 6" xfId="31316"/>
    <cellStyle name="Standard 9 7 2 5 7" xfId="44807"/>
    <cellStyle name="Standard 9 7 2 6" xfId="4931"/>
    <cellStyle name="Standard 9 7 2 6 2" xfId="18382"/>
    <cellStyle name="Standard 9 7 2 6 3" xfId="31866"/>
    <cellStyle name="Standard 9 7 2 6 4" xfId="45357"/>
    <cellStyle name="Standard 9 7 2 7" xfId="8287"/>
    <cellStyle name="Standard 9 7 2 7 2" xfId="21738"/>
    <cellStyle name="Standard 9 7 2 7 3" xfId="35222"/>
    <cellStyle name="Standard 9 7 2 7 4" xfId="48713"/>
    <cellStyle name="Standard 9 7 2 8" xfId="11643"/>
    <cellStyle name="Standard 9 7 2 8 2" xfId="25094"/>
    <cellStyle name="Standard 9 7 2 8 3" xfId="38578"/>
    <cellStyle name="Standard 9 7 2 8 4" xfId="52069"/>
    <cellStyle name="Standard 9 7 2 9" xfId="15024"/>
    <cellStyle name="Standard 9 7 3" xfId="1866"/>
    <cellStyle name="Standard 9 7 3 2" xfId="3006"/>
    <cellStyle name="Standard 9 7 3 2 2" xfId="6367"/>
    <cellStyle name="Standard 9 7 3 2 2 2" xfId="19818"/>
    <cellStyle name="Standard 9 7 3 2 2 3" xfId="33302"/>
    <cellStyle name="Standard 9 7 3 2 2 4" xfId="46793"/>
    <cellStyle name="Standard 9 7 3 2 3" xfId="9723"/>
    <cellStyle name="Standard 9 7 3 2 3 2" xfId="23174"/>
    <cellStyle name="Standard 9 7 3 2 3 3" xfId="36658"/>
    <cellStyle name="Standard 9 7 3 2 3 4" xfId="50149"/>
    <cellStyle name="Standard 9 7 3 2 4" xfId="13079"/>
    <cellStyle name="Standard 9 7 3 2 4 2" xfId="26530"/>
    <cellStyle name="Standard 9 7 3 2 4 3" xfId="40014"/>
    <cellStyle name="Standard 9 7 3 2 4 4" xfId="53505"/>
    <cellStyle name="Standard 9 7 3 2 5" xfId="16461"/>
    <cellStyle name="Standard 9 7 3 2 6" xfId="29945"/>
    <cellStyle name="Standard 9 7 3 2 7" xfId="43436"/>
    <cellStyle name="Standard 9 7 3 3" xfId="5240"/>
    <cellStyle name="Standard 9 7 3 3 2" xfId="18691"/>
    <cellStyle name="Standard 9 7 3 3 3" xfId="32175"/>
    <cellStyle name="Standard 9 7 3 3 4" xfId="45666"/>
    <cellStyle name="Standard 9 7 3 4" xfId="8596"/>
    <cellStyle name="Standard 9 7 3 4 2" xfId="22047"/>
    <cellStyle name="Standard 9 7 3 4 3" xfId="35531"/>
    <cellStyle name="Standard 9 7 3 4 4" xfId="49022"/>
    <cellStyle name="Standard 9 7 3 5" xfId="11952"/>
    <cellStyle name="Standard 9 7 3 5 2" xfId="25403"/>
    <cellStyle name="Standard 9 7 3 5 3" xfId="38887"/>
    <cellStyle name="Standard 9 7 3 5 4" xfId="52378"/>
    <cellStyle name="Standard 9 7 3 6" xfId="15334"/>
    <cellStyle name="Standard 9 7 3 7" xfId="28818"/>
    <cellStyle name="Standard 9 7 3 8" xfId="42309"/>
    <cellStyle name="Standard 9 7 4" xfId="2445"/>
    <cellStyle name="Standard 9 7 4 2" xfId="5807"/>
    <cellStyle name="Standard 9 7 4 2 2" xfId="19258"/>
    <cellStyle name="Standard 9 7 4 2 3" xfId="32742"/>
    <cellStyle name="Standard 9 7 4 2 4" xfId="46233"/>
    <cellStyle name="Standard 9 7 4 3" xfId="9163"/>
    <cellStyle name="Standard 9 7 4 3 2" xfId="22614"/>
    <cellStyle name="Standard 9 7 4 3 3" xfId="36098"/>
    <cellStyle name="Standard 9 7 4 3 4" xfId="49589"/>
    <cellStyle name="Standard 9 7 4 4" xfId="12519"/>
    <cellStyle name="Standard 9 7 4 4 2" xfId="25970"/>
    <cellStyle name="Standard 9 7 4 4 3" xfId="39454"/>
    <cellStyle name="Standard 9 7 4 4 4" xfId="52945"/>
    <cellStyle name="Standard 9 7 4 5" xfId="15901"/>
    <cellStyle name="Standard 9 7 4 6" xfId="29385"/>
    <cellStyle name="Standard 9 7 4 7" xfId="42876"/>
    <cellStyle name="Standard 9 7 5" xfId="3551"/>
    <cellStyle name="Standard 9 7 5 2" xfId="6912"/>
    <cellStyle name="Standard 9 7 5 2 2" xfId="20363"/>
    <cellStyle name="Standard 9 7 5 2 3" xfId="33847"/>
    <cellStyle name="Standard 9 7 5 2 4" xfId="47338"/>
    <cellStyle name="Standard 9 7 5 3" xfId="10268"/>
    <cellStyle name="Standard 9 7 5 3 2" xfId="23719"/>
    <cellStyle name="Standard 9 7 5 3 3" xfId="37203"/>
    <cellStyle name="Standard 9 7 5 3 4" xfId="50694"/>
    <cellStyle name="Standard 9 7 5 4" xfId="13624"/>
    <cellStyle name="Standard 9 7 5 4 2" xfId="27075"/>
    <cellStyle name="Standard 9 7 5 4 3" xfId="40559"/>
    <cellStyle name="Standard 9 7 5 4 4" xfId="54050"/>
    <cellStyle name="Standard 9 7 5 5" xfId="17006"/>
    <cellStyle name="Standard 9 7 5 6" xfId="30490"/>
    <cellStyle name="Standard 9 7 5 7" xfId="43981"/>
    <cellStyle name="Standard 9 7 6" xfId="4131"/>
    <cellStyle name="Standard 9 7 6 2" xfId="7488"/>
    <cellStyle name="Standard 9 7 6 2 2" xfId="20939"/>
    <cellStyle name="Standard 9 7 6 2 3" xfId="34423"/>
    <cellStyle name="Standard 9 7 6 2 4" xfId="47914"/>
    <cellStyle name="Standard 9 7 6 3" xfId="10844"/>
    <cellStyle name="Standard 9 7 6 3 2" xfId="24295"/>
    <cellStyle name="Standard 9 7 6 3 3" xfId="37779"/>
    <cellStyle name="Standard 9 7 6 3 4" xfId="51270"/>
    <cellStyle name="Standard 9 7 6 4" xfId="14200"/>
    <cellStyle name="Standard 9 7 6 4 2" xfId="27651"/>
    <cellStyle name="Standard 9 7 6 4 3" xfId="41135"/>
    <cellStyle name="Standard 9 7 6 4 4" xfId="54626"/>
    <cellStyle name="Standard 9 7 6 5" xfId="17582"/>
    <cellStyle name="Standard 9 7 6 6" xfId="31066"/>
    <cellStyle name="Standard 9 7 6 7" xfId="44557"/>
    <cellStyle name="Standard 9 7 7" xfId="4681"/>
    <cellStyle name="Standard 9 7 7 2" xfId="18132"/>
    <cellStyle name="Standard 9 7 7 3" xfId="31616"/>
    <cellStyle name="Standard 9 7 7 4" xfId="45107"/>
    <cellStyle name="Standard 9 7 8" xfId="8037"/>
    <cellStyle name="Standard 9 7 8 2" xfId="21488"/>
    <cellStyle name="Standard 9 7 8 3" xfId="34972"/>
    <cellStyle name="Standard 9 7 8 4" xfId="48463"/>
    <cellStyle name="Standard 9 7 9" xfId="11393"/>
    <cellStyle name="Standard 9 7 9 2" xfId="24844"/>
    <cellStyle name="Standard 9 7 9 3" xfId="38328"/>
    <cellStyle name="Standard 9 7 9 4" xfId="51819"/>
    <cellStyle name="Standard 9 8" xfId="1337"/>
    <cellStyle name="Standard 9 8 10" xfId="28298"/>
    <cellStyle name="Standard 9 8 11" xfId="41789"/>
    <cellStyle name="Standard 9 8 2" xfId="1907"/>
    <cellStyle name="Standard 9 8 2 2" xfId="3047"/>
    <cellStyle name="Standard 9 8 2 2 2" xfId="6408"/>
    <cellStyle name="Standard 9 8 2 2 2 2" xfId="19859"/>
    <cellStyle name="Standard 9 8 2 2 2 3" xfId="33343"/>
    <cellStyle name="Standard 9 8 2 2 2 4" xfId="46834"/>
    <cellStyle name="Standard 9 8 2 2 3" xfId="9764"/>
    <cellStyle name="Standard 9 8 2 2 3 2" xfId="23215"/>
    <cellStyle name="Standard 9 8 2 2 3 3" xfId="36699"/>
    <cellStyle name="Standard 9 8 2 2 3 4" xfId="50190"/>
    <cellStyle name="Standard 9 8 2 2 4" xfId="13120"/>
    <cellStyle name="Standard 9 8 2 2 4 2" xfId="26571"/>
    <cellStyle name="Standard 9 8 2 2 4 3" xfId="40055"/>
    <cellStyle name="Standard 9 8 2 2 4 4" xfId="53546"/>
    <cellStyle name="Standard 9 8 2 2 5" xfId="16502"/>
    <cellStyle name="Standard 9 8 2 2 6" xfId="29986"/>
    <cellStyle name="Standard 9 8 2 2 7" xfId="43477"/>
    <cellStyle name="Standard 9 8 2 3" xfId="5281"/>
    <cellStyle name="Standard 9 8 2 3 2" xfId="18732"/>
    <cellStyle name="Standard 9 8 2 3 3" xfId="32216"/>
    <cellStyle name="Standard 9 8 2 3 4" xfId="45707"/>
    <cellStyle name="Standard 9 8 2 4" xfId="8637"/>
    <cellStyle name="Standard 9 8 2 4 2" xfId="22088"/>
    <cellStyle name="Standard 9 8 2 4 3" xfId="35572"/>
    <cellStyle name="Standard 9 8 2 4 4" xfId="49063"/>
    <cellStyle name="Standard 9 8 2 5" xfId="11993"/>
    <cellStyle name="Standard 9 8 2 5 2" xfId="25444"/>
    <cellStyle name="Standard 9 8 2 5 3" xfId="38928"/>
    <cellStyle name="Standard 9 8 2 5 4" xfId="52419"/>
    <cellStyle name="Standard 9 8 2 6" xfId="15375"/>
    <cellStyle name="Standard 9 8 2 7" xfId="28859"/>
    <cellStyle name="Standard 9 8 2 8" xfId="42350"/>
    <cellStyle name="Standard 9 8 3" xfId="2487"/>
    <cellStyle name="Standard 9 8 3 2" xfId="5848"/>
    <cellStyle name="Standard 9 8 3 2 2" xfId="19299"/>
    <cellStyle name="Standard 9 8 3 2 3" xfId="32783"/>
    <cellStyle name="Standard 9 8 3 2 4" xfId="46274"/>
    <cellStyle name="Standard 9 8 3 3" xfId="9204"/>
    <cellStyle name="Standard 9 8 3 3 2" xfId="22655"/>
    <cellStyle name="Standard 9 8 3 3 3" xfId="36139"/>
    <cellStyle name="Standard 9 8 3 3 4" xfId="49630"/>
    <cellStyle name="Standard 9 8 3 4" xfId="12560"/>
    <cellStyle name="Standard 9 8 3 4 2" xfId="26011"/>
    <cellStyle name="Standard 9 8 3 4 3" xfId="39495"/>
    <cellStyle name="Standard 9 8 3 4 4" xfId="52986"/>
    <cellStyle name="Standard 9 8 3 5" xfId="15942"/>
    <cellStyle name="Standard 9 8 3 6" xfId="29426"/>
    <cellStyle name="Standard 9 8 3 7" xfId="42917"/>
    <cellStyle name="Standard 9 8 4" xfId="3592"/>
    <cellStyle name="Standard 9 8 4 2" xfId="6953"/>
    <cellStyle name="Standard 9 8 4 2 2" xfId="20404"/>
    <cellStyle name="Standard 9 8 4 2 3" xfId="33888"/>
    <cellStyle name="Standard 9 8 4 2 4" xfId="47379"/>
    <cellStyle name="Standard 9 8 4 3" xfId="10309"/>
    <cellStyle name="Standard 9 8 4 3 2" xfId="23760"/>
    <cellStyle name="Standard 9 8 4 3 3" xfId="37244"/>
    <cellStyle name="Standard 9 8 4 3 4" xfId="50735"/>
    <cellStyle name="Standard 9 8 4 4" xfId="13665"/>
    <cellStyle name="Standard 9 8 4 4 2" xfId="27116"/>
    <cellStyle name="Standard 9 8 4 4 3" xfId="40600"/>
    <cellStyle name="Standard 9 8 4 4 4" xfId="54091"/>
    <cellStyle name="Standard 9 8 4 5" xfId="17047"/>
    <cellStyle name="Standard 9 8 4 6" xfId="30531"/>
    <cellStyle name="Standard 9 8 4 7" xfId="44022"/>
    <cellStyle name="Standard 9 8 5" xfId="4172"/>
    <cellStyle name="Standard 9 8 5 2" xfId="7529"/>
    <cellStyle name="Standard 9 8 5 2 2" xfId="20980"/>
    <cellStyle name="Standard 9 8 5 2 3" xfId="34464"/>
    <cellStyle name="Standard 9 8 5 2 4" xfId="47955"/>
    <cellStyle name="Standard 9 8 5 3" xfId="10885"/>
    <cellStyle name="Standard 9 8 5 3 2" xfId="24336"/>
    <cellStyle name="Standard 9 8 5 3 3" xfId="37820"/>
    <cellStyle name="Standard 9 8 5 3 4" xfId="51311"/>
    <cellStyle name="Standard 9 8 5 4" xfId="14241"/>
    <cellStyle name="Standard 9 8 5 4 2" xfId="27692"/>
    <cellStyle name="Standard 9 8 5 4 3" xfId="41176"/>
    <cellStyle name="Standard 9 8 5 4 4" xfId="54667"/>
    <cellStyle name="Standard 9 8 5 5" xfId="17623"/>
    <cellStyle name="Standard 9 8 5 6" xfId="31107"/>
    <cellStyle name="Standard 9 8 5 7" xfId="44598"/>
    <cellStyle name="Standard 9 8 6" xfId="4722"/>
    <cellStyle name="Standard 9 8 6 2" xfId="18173"/>
    <cellStyle name="Standard 9 8 6 3" xfId="31657"/>
    <cellStyle name="Standard 9 8 6 4" xfId="45148"/>
    <cellStyle name="Standard 9 8 7" xfId="8078"/>
    <cellStyle name="Standard 9 8 7 2" xfId="21529"/>
    <cellStyle name="Standard 9 8 7 3" xfId="35013"/>
    <cellStyle name="Standard 9 8 7 4" xfId="48504"/>
    <cellStyle name="Standard 9 8 8" xfId="11434"/>
    <cellStyle name="Standard 9 8 8 2" xfId="24885"/>
    <cellStyle name="Standard 9 8 8 3" xfId="38369"/>
    <cellStyle name="Standard 9 8 8 4" xfId="51860"/>
    <cellStyle name="Standard 9 8 9" xfId="14815"/>
    <cellStyle name="Standard 9 9" xfId="1077"/>
    <cellStyle name="Standard 9 9 2" xfId="1673"/>
    <cellStyle name="Standard 9 9 2 2" xfId="2809"/>
    <cellStyle name="Standard 9 9 2 2 2" xfId="6170"/>
    <cellStyle name="Standard 9 9 2 2 2 2" xfId="19621"/>
    <cellStyle name="Standard 9 9 2 2 2 3" xfId="33105"/>
    <cellStyle name="Standard 9 9 2 2 2 4" xfId="46596"/>
    <cellStyle name="Standard 9 9 2 2 3" xfId="9526"/>
    <cellStyle name="Standard 9 9 2 2 3 2" xfId="22977"/>
    <cellStyle name="Standard 9 9 2 2 3 3" xfId="36461"/>
    <cellStyle name="Standard 9 9 2 2 3 4" xfId="49952"/>
    <cellStyle name="Standard 9 9 2 2 4" xfId="12882"/>
    <cellStyle name="Standard 9 9 2 2 4 2" xfId="26333"/>
    <cellStyle name="Standard 9 9 2 2 4 3" xfId="39817"/>
    <cellStyle name="Standard 9 9 2 2 4 4" xfId="53308"/>
    <cellStyle name="Standard 9 9 2 2 5" xfId="16264"/>
    <cellStyle name="Standard 9 9 2 2 6" xfId="29748"/>
    <cellStyle name="Standard 9 9 2 2 7" xfId="43239"/>
    <cellStyle name="Standard 9 9 2 3" xfId="5043"/>
    <cellStyle name="Standard 9 9 2 3 2" xfId="18494"/>
    <cellStyle name="Standard 9 9 2 3 3" xfId="31978"/>
    <cellStyle name="Standard 9 9 2 3 4" xfId="45469"/>
    <cellStyle name="Standard 9 9 2 4" xfId="8399"/>
    <cellStyle name="Standard 9 9 2 4 2" xfId="21850"/>
    <cellStyle name="Standard 9 9 2 4 3" xfId="35334"/>
    <cellStyle name="Standard 9 9 2 4 4" xfId="48825"/>
    <cellStyle name="Standard 9 9 2 5" xfId="11755"/>
    <cellStyle name="Standard 9 9 2 5 2" xfId="25206"/>
    <cellStyle name="Standard 9 9 2 5 3" xfId="38690"/>
    <cellStyle name="Standard 9 9 2 5 4" xfId="52181"/>
    <cellStyle name="Standard 9 9 2 6" xfId="15137"/>
    <cellStyle name="Standard 9 9 2 7" xfId="28621"/>
    <cellStyle name="Standard 9 9 2 8" xfId="42112"/>
    <cellStyle name="Standard 9 9 3" xfId="2233"/>
    <cellStyle name="Standard 9 9 3 2" xfId="5607"/>
    <cellStyle name="Standard 9 9 3 2 2" xfId="19058"/>
    <cellStyle name="Standard 9 9 3 2 3" xfId="32542"/>
    <cellStyle name="Standard 9 9 3 2 4" xfId="46033"/>
    <cellStyle name="Standard 9 9 3 3" xfId="8963"/>
    <cellStyle name="Standard 9 9 3 3 2" xfId="22414"/>
    <cellStyle name="Standard 9 9 3 3 3" xfId="35898"/>
    <cellStyle name="Standard 9 9 3 3 4" xfId="49389"/>
    <cellStyle name="Standard 9 9 3 4" xfId="12319"/>
    <cellStyle name="Standard 9 9 3 4 2" xfId="25770"/>
    <cellStyle name="Standard 9 9 3 4 3" xfId="39254"/>
    <cellStyle name="Standard 9 9 3 4 4" xfId="52745"/>
    <cellStyle name="Standard 9 9 3 5" xfId="15701"/>
    <cellStyle name="Standard 9 9 3 6" xfId="29185"/>
    <cellStyle name="Standard 9 9 3 7" xfId="42676"/>
    <cellStyle name="Standard 9 9 4" xfId="4481"/>
    <cellStyle name="Standard 9 9 4 2" xfId="17932"/>
    <cellStyle name="Standard 9 9 4 3" xfId="31416"/>
    <cellStyle name="Standard 9 9 4 4" xfId="44907"/>
    <cellStyle name="Standard 9 9 5" xfId="7837"/>
    <cellStyle name="Standard 9 9 5 2" xfId="21288"/>
    <cellStyle name="Standard 9 9 5 3" xfId="34772"/>
    <cellStyle name="Standard 9 9 5 4" xfId="48263"/>
    <cellStyle name="Standard 9 9 6" xfId="11193"/>
    <cellStyle name="Standard 9 9 6 2" xfId="24644"/>
    <cellStyle name="Standard 9 9 6 3" xfId="38128"/>
    <cellStyle name="Standard 9 9 6 4" xfId="51619"/>
    <cellStyle name="Standard 9 9 7" xfId="14574"/>
    <cellStyle name="Standard 9 9 8" xfId="28039"/>
    <cellStyle name="Standard 9 9 9" xfId="41506"/>
    <cellStyle name="Standard1" xfId="1014"/>
    <cellStyle name="Standard1 2" xfId="27968"/>
    <cellStyle name="Stichprobenfehler Dezimal" xfId="159"/>
    <cellStyle name="Stichprobenfehler ganzzahlig" xfId="160"/>
    <cellStyle name="Stil 1" xfId="795"/>
    <cellStyle name="Strich" xfId="21"/>
    <cellStyle name="Strich 2" xfId="74"/>
    <cellStyle name="Strich 2 2" xfId="113"/>
    <cellStyle name="Strich 2 3" xfId="171"/>
    <cellStyle name="Strich 2 4" xfId="368"/>
    <cellStyle name="Strich 3" xfId="161"/>
    <cellStyle name="Strich 4" xfId="170"/>
    <cellStyle name="Strich 4 2" xfId="179"/>
    <cellStyle name="Strich 4 2 2" xfId="385"/>
    <cellStyle name="Strich 4 3" xfId="379"/>
    <cellStyle name="Strich 5" xfId="354"/>
    <cellStyle name="Strich mit Ränder" xfId="22"/>
    <cellStyle name="Strich mit Ränder 2" xfId="591"/>
    <cellStyle name="Strich mit Ränder 2 2" xfId="41567"/>
    <cellStyle name="Strich mit Ränder 3" xfId="617"/>
    <cellStyle name="Strich mit Ränder 3 2" xfId="41574"/>
    <cellStyle name="Strich mit Ränder 4" xfId="41526"/>
    <cellStyle name="Strich mit Ränder o+u" xfId="23"/>
    <cellStyle name="Strich mit Ränder o+u 2" xfId="592"/>
    <cellStyle name="Strich mit Ränder o+u 3" xfId="618"/>
    <cellStyle name="Strich mit Ränder o+u+r" xfId="24"/>
    <cellStyle name="Strich mit Ränder o+u+r 2" xfId="593"/>
    <cellStyle name="Strich mit Ränder o+u+r 2 2" xfId="41568"/>
    <cellStyle name="Strich mit Ränder o+u+r 3" xfId="619"/>
    <cellStyle name="Strich mit Ränder o+u+r 3 2" xfId="41575"/>
    <cellStyle name="Strich mit Ränder o+u+r 4" xfId="41527"/>
    <cellStyle name="Strich, ohne Rahmen" xfId="25"/>
    <cellStyle name="Strich, rechts Rand" xfId="26"/>
    <cellStyle name="Strich, rechts+u+o Rand" xfId="27"/>
    <cellStyle name="Strich, rechts+u+o Rand 2" xfId="594"/>
    <cellStyle name="Strich, rechts+u+o Rand 2 2" xfId="41569"/>
    <cellStyle name="Strich, rechts+u+o Rand 3" xfId="41541"/>
    <cellStyle name="Strich,o+u Rand" xfId="28"/>
    <cellStyle name="Strich,o+u Rand 2" xfId="595"/>
    <cellStyle name="Strich,o+u+ rechts Rand" xfId="29"/>
    <cellStyle name="Strich,o+u+ rechts Rand 2" xfId="596"/>
    <cellStyle name="Strich,o+u+ rechts Rand 2 2" xfId="41570"/>
    <cellStyle name="Strich,o+u+ rechts Rand 3" xfId="41542"/>
    <cellStyle name="Strich,Rahmen links" xfId="30"/>
    <cellStyle name="Strich,Rahmen links 2" xfId="228"/>
    <cellStyle name="Strich,Rahmen links 2 2" xfId="28055"/>
    <cellStyle name="Strich,Rahmen links 3" xfId="28051"/>
    <cellStyle name="Strich,u+o Ränder" xfId="31"/>
    <cellStyle name="Strich,u+o Ränder 2" xfId="597"/>
    <cellStyle name="Strich; ohne Ränder" xfId="32"/>
    <cellStyle name="Strich; Rand rechts" xfId="77"/>
    <cellStyle name="Strich; unten Rand" xfId="33"/>
    <cellStyle name="Strich;rechts + unten Rand" xfId="34"/>
    <cellStyle name="Strich_bilanzjo" xfId="35"/>
    <cellStyle name="Tabarial" xfId="114"/>
    <cellStyle name="Tabelle" xfId="36"/>
    <cellStyle name="Tabelle 2" xfId="620"/>
    <cellStyle name="Tabelle 2 2" xfId="41576"/>
    <cellStyle name="Tabelle 3" xfId="41528"/>
    <cellStyle name="Tabellenfach gesperrt X" xfId="162"/>
    <cellStyle name="TabFuss linksbündig" xfId="37"/>
    <cellStyle name="TabFuss linksbündig 2" xfId="598"/>
    <cellStyle name="TabFuss linksbündig 3" xfId="621"/>
    <cellStyle name="TabFuss linksbündig o.Ränder" xfId="38"/>
    <cellStyle name="TabFuss rechts" xfId="2"/>
    <cellStyle name="TabFuss rechts 2" xfId="172"/>
    <cellStyle name="TabFuss rechts 3" xfId="355"/>
    <cellStyle name="TabFuss rot." xfId="39"/>
    <cellStyle name="TabFuss rot. 2" xfId="599"/>
    <cellStyle name="TabFuss rot. 3" xfId="622"/>
    <cellStyle name="TabFuss rot. fett" xfId="40"/>
    <cellStyle name="TabFuss rot. fett 2" xfId="623"/>
    <cellStyle name="TabFuss rot. fett 2 2" xfId="41577"/>
    <cellStyle name="TabFuss rot. fett 3" xfId="41529"/>
    <cellStyle name="TabKopf" xfId="41"/>
    <cellStyle name="TabKopf rot." xfId="42"/>
    <cellStyle name="TabKopf_li" xfId="43"/>
    <cellStyle name="TabKopf_re" xfId="86"/>
    <cellStyle name="Tausender" xfId="115"/>
    <cellStyle name="Tausender 2" xfId="676"/>
    <cellStyle name="Text mit Füllzeichen" xfId="116"/>
    <cellStyle name="Überschrift" xfId="238" builtinId="15" customBuiltin="1"/>
    <cellStyle name="Überschrift 1" xfId="239" builtinId="16" customBuiltin="1"/>
    <cellStyle name="Überschrift 1 1" xfId="1614"/>
    <cellStyle name="Überschrift 1 2" xfId="117"/>
    <cellStyle name="Überschrift 1 2 2" xfId="669"/>
    <cellStyle name="Überschrift 1 2 3" xfId="536"/>
    <cellStyle name="Überschrift 1 2 4" xfId="492"/>
    <cellStyle name="Überschrift 1 3" xfId="356"/>
    <cellStyle name="Überschrift 1 3 2" xfId="600"/>
    <cellStyle name="Überschrift 1 4" xfId="1115"/>
    <cellStyle name="Überschrift 1 5" xfId="1099"/>
    <cellStyle name="Überschrift 2" xfId="240" builtinId="17" customBuiltin="1"/>
    <cellStyle name="Überschrift 2 2" xfId="118"/>
    <cellStyle name="Überschrift 2 2 2" xfId="670"/>
    <cellStyle name="Überschrift 2 2 3" xfId="537"/>
    <cellStyle name="Überschrift 2 2 4" xfId="493"/>
    <cellStyle name="Überschrift 2 3" xfId="357"/>
    <cellStyle name="Überschrift 2 3 2" xfId="601"/>
    <cellStyle name="Überschrift 2 4" xfId="1116"/>
    <cellStyle name="Überschrift 2 5" xfId="1100"/>
    <cellStyle name="Überschrift 3" xfId="241" builtinId="18" customBuiltin="1"/>
    <cellStyle name="Überschrift 3 2" xfId="119"/>
    <cellStyle name="Überschrift 3 2 2" xfId="671"/>
    <cellStyle name="Überschrift 3 2 3" xfId="538"/>
    <cellStyle name="Überschrift 3 2 4" xfId="494"/>
    <cellStyle name="Überschrift 3 3" xfId="358"/>
    <cellStyle name="Überschrift 3 3 2" xfId="602"/>
    <cellStyle name="Überschrift 3 4" xfId="1117"/>
    <cellStyle name="Überschrift 3 5" xfId="1101"/>
    <cellStyle name="Überschrift 4" xfId="242" builtinId="19" customBuiltin="1"/>
    <cellStyle name="Überschrift 4 2" xfId="120"/>
    <cellStyle name="Überschrift 4 2 2" xfId="672"/>
    <cellStyle name="Überschrift 4 2 3" xfId="539"/>
    <cellStyle name="Überschrift 4 2 4" xfId="495"/>
    <cellStyle name="Überschrift 4 3" xfId="359"/>
    <cellStyle name="Überschrift 4 3 2" xfId="603"/>
    <cellStyle name="Überschrift 4 4" xfId="1118"/>
    <cellStyle name="Überschrift 4 5" xfId="1102"/>
    <cellStyle name="Überschrift 5" xfId="121"/>
    <cellStyle name="Überschrift 5 2" xfId="668"/>
    <cellStyle name="Überschrift 5 3" xfId="540"/>
    <cellStyle name="Überschrift 5 4" xfId="491"/>
    <cellStyle name="Überschrift 6" xfId="360"/>
    <cellStyle name="Überschrift 6 2" xfId="1114"/>
    <cellStyle name="Überschrift 7" xfId="1098"/>
    <cellStyle name="Überschrift 8" xfId="3906"/>
    <cellStyle name="Überschrift 9" xfId="1051"/>
    <cellStyle name="Ü-Haupt[I,II]" xfId="163"/>
    <cellStyle name="Ü-Tabellen[1.,2.]" xfId="122"/>
    <cellStyle name="Ü-Zwischen[A,B]" xfId="164"/>
    <cellStyle name="Verknüpfte Zelle" xfId="249" builtinId="24" customBuiltin="1"/>
    <cellStyle name="Verknüpfte Zelle 2" xfId="123"/>
    <cellStyle name="Verknüpfte Zelle 2 2" xfId="673"/>
    <cellStyle name="Verknüpfte Zelle 2 3" xfId="541"/>
    <cellStyle name="Verknüpfte Zelle 2 4" xfId="496"/>
    <cellStyle name="Verknüpfte Zelle 3" xfId="361"/>
    <cellStyle name="Verknüpfte Zelle 3 2" xfId="604"/>
    <cellStyle name="Verknüpfte Zelle 4" xfId="1125"/>
    <cellStyle name="Verknüpfte Zelle 5" xfId="1103"/>
    <cellStyle name="vorläufiges E. Dezimal" xfId="165"/>
    <cellStyle name="vorläufiges E. ganzzahlig" xfId="166"/>
    <cellStyle name="Währung 2" xfId="124"/>
    <cellStyle name="Währung 2 10" xfId="1018"/>
    <cellStyle name="Währung 2 11" xfId="14525"/>
    <cellStyle name="Währung 2 12" xfId="27978"/>
    <cellStyle name="Währung 2 13" xfId="41445"/>
    <cellStyle name="Währung 2 14" xfId="996"/>
    <cellStyle name="Währung 2 2" xfId="372"/>
    <cellStyle name="Währung 2 2 2" xfId="796"/>
    <cellStyle name="Währung 2 2 2 2" xfId="827"/>
    <cellStyle name="Währung 2 2 2 2 2" xfId="936"/>
    <cellStyle name="Währung 2 2 2 3" xfId="858"/>
    <cellStyle name="Währung 2 2 2 3 2" xfId="963"/>
    <cellStyle name="Währung 2 2 2 4" xfId="884"/>
    <cellStyle name="Währung 2 2 2 4 2" xfId="989"/>
    <cellStyle name="Währung 2 2 2 5" xfId="910"/>
    <cellStyle name="Währung 2 2 3" xfId="797"/>
    <cellStyle name="Währung 2 2 3 2" xfId="828"/>
    <cellStyle name="Währung 2 2 3 2 2" xfId="937"/>
    <cellStyle name="Währung 2 2 3 3" xfId="859"/>
    <cellStyle name="Währung 2 2 3 3 2" xfId="964"/>
    <cellStyle name="Währung 2 2 3 4" xfId="885"/>
    <cellStyle name="Währung 2 2 3 4 2" xfId="990"/>
    <cellStyle name="Währung 2 2 3 5" xfId="911"/>
    <cellStyle name="Währung 2 3" xfId="2188"/>
    <cellStyle name="Währung 2 3 2" xfId="5563"/>
    <cellStyle name="Währung 2 3 2 2" xfId="19014"/>
    <cellStyle name="Währung 2 3 2 3" xfId="32498"/>
    <cellStyle name="Währung 2 3 2 4" xfId="45989"/>
    <cellStyle name="Währung 2 3 3" xfId="8919"/>
    <cellStyle name="Währung 2 3 3 2" xfId="22370"/>
    <cellStyle name="Währung 2 3 3 3" xfId="35854"/>
    <cellStyle name="Währung 2 3 3 4" xfId="49345"/>
    <cellStyle name="Währung 2 3 4" xfId="12275"/>
    <cellStyle name="Währung 2 3 4 2" xfId="25726"/>
    <cellStyle name="Währung 2 3 4 3" xfId="39210"/>
    <cellStyle name="Währung 2 3 4 4" xfId="52701"/>
    <cellStyle name="Währung 2 3 5" xfId="15657"/>
    <cellStyle name="Währung 2 3 6" xfId="29141"/>
    <cellStyle name="Währung 2 3 7" xfId="42632"/>
    <cellStyle name="Währung 2 4" xfId="3329"/>
    <cellStyle name="Währung 2 4 2" xfId="6690"/>
    <cellStyle name="Währung 2 4 2 2" xfId="20141"/>
    <cellStyle name="Währung 2 4 2 3" xfId="33625"/>
    <cellStyle name="Währung 2 4 2 4" xfId="47116"/>
    <cellStyle name="Währung 2 4 3" xfId="10046"/>
    <cellStyle name="Währung 2 4 3 2" xfId="23497"/>
    <cellStyle name="Währung 2 4 3 3" xfId="36981"/>
    <cellStyle name="Währung 2 4 3 4" xfId="50472"/>
    <cellStyle name="Währung 2 4 4" xfId="13402"/>
    <cellStyle name="Währung 2 4 4 2" xfId="26853"/>
    <cellStyle name="Währung 2 4 4 3" xfId="40337"/>
    <cellStyle name="Währung 2 4 4 4" xfId="53828"/>
    <cellStyle name="Währung 2 4 5" xfId="16784"/>
    <cellStyle name="Währung 2 4 6" xfId="30268"/>
    <cellStyle name="Währung 2 4 7" xfId="43759"/>
    <cellStyle name="Währung 2 5" xfId="3909"/>
    <cellStyle name="Währung 2 5 2" xfId="7266"/>
    <cellStyle name="Währung 2 5 2 2" xfId="20717"/>
    <cellStyle name="Währung 2 5 2 3" xfId="34201"/>
    <cellStyle name="Währung 2 5 2 4" xfId="47692"/>
    <cellStyle name="Währung 2 5 3" xfId="10622"/>
    <cellStyle name="Währung 2 5 3 2" xfId="24073"/>
    <cellStyle name="Währung 2 5 3 3" xfId="37557"/>
    <cellStyle name="Währung 2 5 3 4" xfId="51048"/>
    <cellStyle name="Währung 2 5 4" xfId="13978"/>
    <cellStyle name="Währung 2 5 4 2" xfId="27429"/>
    <cellStyle name="Währung 2 5 4 3" xfId="40913"/>
    <cellStyle name="Währung 2 5 4 4" xfId="54404"/>
    <cellStyle name="Währung 2 5 5" xfId="17360"/>
    <cellStyle name="Währung 2 5 6" xfId="30844"/>
    <cellStyle name="Währung 2 5 7" xfId="44335"/>
    <cellStyle name="Währung 2 6" xfId="1035"/>
    <cellStyle name="Währung 2 6 2" xfId="14542"/>
    <cellStyle name="Währung 2 6 3" xfId="28007"/>
    <cellStyle name="Währung 2 6 4" xfId="41474"/>
    <cellStyle name="Währung 2 7" xfId="4437"/>
    <cellStyle name="Währung 2 7 2" xfId="17888"/>
    <cellStyle name="Währung 2 7 3" xfId="31372"/>
    <cellStyle name="Währung 2 7 4" xfId="44863"/>
    <cellStyle name="Währung 2 8" xfId="7793"/>
    <cellStyle name="Währung 2 8 2" xfId="21244"/>
    <cellStyle name="Währung 2 8 3" xfId="34728"/>
    <cellStyle name="Währung 2 8 4" xfId="48219"/>
    <cellStyle name="Währung 2 9" xfId="11149"/>
    <cellStyle name="Währung 2 9 2" xfId="24600"/>
    <cellStyle name="Währung 2 9 3" xfId="38084"/>
    <cellStyle name="Währung 2 9 4" xfId="51575"/>
    <cellStyle name="Währung 3" xfId="798"/>
    <cellStyle name="Währung 3 2" xfId="799"/>
    <cellStyle name="Währung 3 2 2" xfId="830"/>
    <cellStyle name="Währung 3 2 2 2" xfId="939"/>
    <cellStyle name="Währung 3 2 3" xfId="861"/>
    <cellStyle name="Währung 3 2 3 2" xfId="966"/>
    <cellStyle name="Währung 3 2 4" xfId="887"/>
    <cellStyle name="Währung 3 2 4 2" xfId="992"/>
    <cellStyle name="Währung 3 2 5" xfId="913"/>
    <cellStyle name="Währung 3 3" xfId="800"/>
    <cellStyle name="Währung 3 3 2" xfId="831"/>
    <cellStyle name="Währung 3 3 2 2" xfId="940"/>
    <cellStyle name="Währung 3 3 3" xfId="862"/>
    <cellStyle name="Währung 3 3 3 2" xfId="967"/>
    <cellStyle name="Währung 3 3 4" xfId="888"/>
    <cellStyle name="Währung 3 3 4 2" xfId="993"/>
    <cellStyle name="Währung 3 3 5" xfId="914"/>
    <cellStyle name="Währung 3 4" xfId="829"/>
    <cellStyle name="Währung 3 4 2" xfId="938"/>
    <cellStyle name="Währung 3 5" xfId="860"/>
    <cellStyle name="Währung 3 5 2" xfId="965"/>
    <cellStyle name="Währung 3 6" xfId="886"/>
    <cellStyle name="Währung 3 6 2" xfId="991"/>
    <cellStyle name="Währung 3 7" xfId="912"/>
    <cellStyle name="Warnender Text" xfId="251" builtinId="11" customBuiltin="1"/>
    <cellStyle name="Warnender Text 2" xfId="125"/>
    <cellStyle name="Warnender Text 3" xfId="605"/>
    <cellStyle name="Warnender Text 4" xfId="1127"/>
    <cellStyle name="Warnender Text 5" xfId="1104"/>
    <cellStyle name="Year" xfId="1015"/>
    <cellStyle name="Zahlen" xfId="404"/>
    <cellStyle name="ZeilenNr.hinten" xfId="44"/>
    <cellStyle name="ZeilenNr.vorne" xfId="45"/>
    <cellStyle name="Zelle mit Rand" xfId="52"/>
    <cellStyle name="Zelle mit Rand 2" xfId="53"/>
    <cellStyle name="Zelle mit Rand 2 2" xfId="231"/>
    <cellStyle name="Zelle mit Rand 2 2 2" xfId="28058"/>
    <cellStyle name="Zelle mit Rand 2 3" xfId="28054"/>
    <cellStyle name="Zelle mit Rand 3" xfId="229"/>
    <cellStyle name="Zelle mit Rand 3 2" xfId="28056"/>
    <cellStyle name="Zelle mit Rand 4" xfId="363"/>
    <cellStyle name="Zelle mit Rand 4 2" xfId="27977"/>
    <cellStyle name="Zelle mit Rand 5" xfId="362"/>
    <cellStyle name="Zelle überprüfen" xfId="250" builtinId="23" customBuiltin="1"/>
    <cellStyle name="Zelle überprüfen 2" xfId="126"/>
    <cellStyle name="Zelle überprüfen 3" xfId="606"/>
    <cellStyle name="Zelle überprüfen 4" xfId="1126"/>
    <cellStyle name="Zelle überprüfen 5" xfId="1105"/>
    <cellStyle name="Zwischentitel" xfId="801"/>
    <cellStyle name="Обычный_2++" xfId="227"/>
  </cellStyles>
  <dxfs count="414">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25" formatCode="&quot;-   &quot;"/>
    </dxf>
    <dxf>
      <numFmt numFmtId="225" formatCode="&quot;-   &quot;"/>
    </dxf>
    <dxf>
      <numFmt numFmtId="283"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83" formatCode="&quot;-  &quot;"/>
    </dxf>
    <dxf>
      <numFmt numFmtId="283"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25" formatCode="&quot;-   &quot;"/>
    </dxf>
    <dxf>
      <numFmt numFmtId="225"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25" formatCode="&quot;-   &quot;"/>
    </dxf>
    <dxf>
      <numFmt numFmtId="283" formatCode="&quot;-  &quot;"/>
    </dxf>
    <dxf>
      <numFmt numFmtId="283" formatCode="&quot;-  &quot;"/>
    </dxf>
    <dxf>
      <numFmt numFmtId="225" formatCode="&quot;-   &quot;"/>
    </dxf>
    <dxf>
      <numFmt numFmtId="283" formatCode="&quot;-  &quot;"/>
    </dxf>
    <dxf>
      <numFmt numFmtId="283" formatCode="&quot;-  &quot;"/>
    </dxf>
    <dxf>
      <numFmt numFmtId="225" formatCode="&quot;-   &quot;"/>
    </dxf>
    <dxf>
      <numFmt numFmtId="225" formatCode="&quot;-   &quot;"/>
    </dxf>
    <dxf>
      <numFmt numFmtId="283" formatCode="&quot;-  &quot;"/>
    </dxf>
    <dxf>
      <numFmt numFmtId="283" formatCode="&quot;-  &quot;"/>
    </dxf>
    <dxf>
      <numFmt numFmtId="225" formatCode="&quot;-   &quot;"/>
    </dxf>
    <dxf>
      <numFmt numFmtId="283" formatCode="&quot;-  &quot;"/>
    </dxf>
    <dxf>
      <numFmt numFmtId="283" formatCode="&quot;-  &quot;"/>
    </dxf>
    <dxf>
      <numFmt numFmtId="283" formatCode="&quot;-  &quot;"/>
    </dxf>
    <dxf>
      <numFmt numFmtId="283" formatCode="&quot;-  &quot;"/>
    </dxf>
    <dxf>
      <numFmt numFmtId="225" formatCode="&quot;-   &quot;"/>
    </dxf>
    <dxf>
      <numFmt numFmtId="283" formatCode="&quot;-  &quot;"/>
    </dxf>
    <dxf>
      <numFmt numFmtId="283" formatCode="&quot;-  &quot;"/>
    </dxf>
    <dxf>
      <numFmt numFmtId="283" formatCode="&quot;-  &quot;"/>
    </dxf>
    <dxf>
      <numFmt numFmtId="283" formatCode="&quot;-  &quot;"/>
    </dxf>
    <dxf>
      <numFmt numFmtId="225" formatCode="&quot;-   &quot;"/>
    </dxf>
    <dxf>
      <numFmt numFmtId="225" formatCode="&quot;-   &quot;"/>
    </dxf>
    <dxf>
      <numFmt numFmtId="283" formatCode="&quot;-  &quot;"/>
    </dxf>
    <dxf>
      <numFmt numFmtId="283" formatCode="&quot;-  &quot;"/>
    </dxf>
    <dxf>
      <numFmt numFmtId="283" formatCode="&quot;-  &quot;"/>
    </dxf>
    <dxf>
      <numFmt numFmtId="283" formatCode="&quot;-  &quot;"/>
    </dxf>
    <dxf>
      <numFmt numFmtId="225" formatCode="&quot;-   &quot;"/>
    </dxf>
    <dxf>
      <numFmt numFmtId="225"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4" formatCode="&quot;-&quot;"/>
    </dxf>
    <dxf>
      <numFmt numFmtId="284" formatCode="&quot;-&quot;"/>
    </dxf>
    <dxf>
      <numFmt numFmtId="284" formatCode="&quot;-&quot;"/>
    </dxf>
    <dxf>
      <numFmt numFmtId="284" formatCode="&quot;-&quot;"/>
    </dxf>
    <dxf>
      <numFmt numFmtId="284" formatCode="&quot;-&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83" formatCode="&quot;-  &quot;"/>
    </dxf>
    <dxf>
      <numFmt numFmtId="225" formatCode="&quot;-   &quot;"/>
    </dxf>
    <dxf>
      <numFmt numFmtId="283" formatCode="&quot;-  &quot;"/>
    </dxf>
    <dxf>
      <numFmt numFmtId="284" formatCode="&quot;-&quot;"/>
    </dxf>
    <dxf>
      <numFmt numFmtId="284" formatCode="&quot;-&quot;"/>
    </dxf>
    <dxf>
      <numFmt numFmtId="284" formatCode="&quot;-&quot;"/>
    </dxf>
    <dxf>
      <numFmt numFmtId="284" formatCode="&quot;-&quot;"/>
    </dxf>
    <dxf>
      <numFmt numFmtId="284" formatCode="&quot;-&quot;"/>
    </dxf>
    <dxf>
      <numFmt numFmtId="284" formatCode="&quot;-&quot;"/>
    </dxf>
    <dxf>
      <numFmt numFmtId="284" formatCode="&quot;-&quot;"/>
    </dxf>
    <dxf>
      <numFmt numFmtId="284" formatCode="&quot;-&quot;"/>
    </dxf>
    <dxf>
      <numFmt numFmtId="284" formatCode="&quot;-&quot;"/>
    </dxf>
    <dxf>
      <numFmt numFmtId="284" formatCode="&quot;-&quot;"/>
    </dxf>
    <dxf>
      <numFmt numFmtId="284" formatCode="&quot;-&quot;"/>
    </dxf>
    <dxf>
      <font>
        <strike/>
        <condense val="0"/>
        <extend val="0"/>
      </font>
    </dxf>
  </dxfs>
  <tableStyles count="0" defaultTableStyle="TableStyleMedium2" defaultPivotStyle="PivotStyleLight16"/>
  <colors>
    <mruColors>
      <color rgb="FFFF99FF"/>
      <color rgb="FFEDF082"/>
      <color rgb="FFFF00FF"/>
      <color rgb="FFBD9ED0"/>
      <color rgb="FF00FFFF"/>
      <color rgb="FFFF9933"/>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EEV-3'!A1"/><Relationship Id="rId13" Type="http://schemas.openxmlformats.org/officeDocument/2006/relationships/hyperlink" Target="#'M-2'!A1"/><Relationship Id="rId18" Type="http://schemas.openxmlformats.org/officeDocument/2006/relationships/hyperlink" Target="#aufbau!A1"/><Relationship Id="rId26" Type="http://schemas.openxmlformats.org/officeDocument/2006/relationships/hyperlink" Target="#'EEV-1'!A1"/><Relationship Id="rId39" Type="http://schemas.openxmlformats.org/officeDocument/2006/relationships/hyperlink" Target="#'PEV-6'!A1"/><Relationship Id="rId3" Type="http://schemas.openxmlformats.org/officeDocument/2006/relationships/hyperlink" Target="#'EB-1'!A1"/><Relationship Id="rId21" Type="http://schemas.openxmlformats.org/officeDocument/2006/relationships/hyperlink" Target="#'PEV-2'!A1"/><Relationship Id="rId34" Type="http://schemas.openxmlformats.org/officeDocument/2006/relationships/hyperlink" Target="#'G-2'!A1"/><Relationship Id="rId42" Type="http://schemas.openxmlformats.org/officeDocument/2006/relationships/hyperlink" Target="#gas!A1"/><Relationship Id="rId7" Type="http://schemas.openxmlformats.org/officeDocument/2006/relationships/hyperlink" Target="#'E-5'!A1"/><Relationship Id="rId12" Type="http://schemas.openxmlformats.org/officeDocument/2006/relationships/hyperlink" Target="#'M-1'!A1"/><Relationship Id="rId17" Type="http://schemas.openxmlformats.org/officeDocument/2006/relationships/hyperlink" Target="#'K-3'!A1"/><Relationship Id="rId25" Type="http://schemas.openxmlformats.org/officeDocument/2006/relationships/hyperlink" Target="#'PEV-5'!A1"/><Relationship Id="rId33" Type="http://schemas.openxmlformats.org/officeDocument/2006/relationships/hyperlink" Target="#'G-1'!A1"/><Relationship Id="rId38" Type="http://schemas.openxmlformats.org/officeDocument/2006/relationships/hyperlink" Target="#'EE-2a'!A1"/><Relationship Id="rId46" Type="http://schemas.openxmlformats.org/officeDocument/2006/relationships/hyperlink" Target="#'CO2-4'!A1"/><Relationship Id="rId2" Type="http://schemas.openxmlformats.org/officeDocument/2006/relationships/hyperlink" Target="#bilanzsk!A1"/><Relationship Id="rId16" Type="http://schemas.openxmlformats.org/officeDocument/2006/relationships/hyperlink" Target="#'K-2'!A1"/><Relationship Id="rId20" Type="http://schemas.openxmlformats.org/officeDocument/2006/relationships/hyperlink" Target="#'EE-1'!A1"/><Relationship Id="rId29" Type="http://schemas.openxmlformats.org/officeDocument/2006/relationships/hyperlink" Target="#'EEV-6'!A1"/><Relationship Id="rId41" Type="http://schemas.openxmlformats.org/officeDocument/2006/relationships/hyperlink" Target="#strom!A1"/><Relationship Id="rId1" Type="http://schemas.openxmlformats.org/officeDocument/2006/relationships/hyperlink" Target="#'EB-2'!A1"/><Relationship Id="rId6" Type="http://schemas.openxmlformats.org/officeDocument/2006/relationships/hyperlink" Target="#'E-4'!A1"/><Relationship Id="rId11" Type="http://schemas.openxmlformats.org/officeDocument/2006/relationships/hyperlink" Target="#'E-1'!A1"/><Relationship Id="rId24" Type="http://schemas.openxmlformats.org/officeDocument/2006/relationships/hyperlink" Target="#'EE-3'!A1"/><Relationship Id="rId32" Type="http://schemas.openxmlformats.org/officeDocument/2006/relationships/hyperlink" Target="#'E-6'!A1"/><Relationship Id="rId37" Type="http://schemas.openxmlformats.org/officeDocument/2006/relationships/hyperlink" Target="#heizwerte!A1"/><Relationship Id="rId40" Type="http://schemas.openxmlformats.org/officeDocument/2006/relationships/hyperlink" Target="#mineral&#246;l!A1"/><Relationship Id="rId45" Type="http://schemas.openxmlformats.org/officeDocument/2006/relationships/hyperlink" Target="#'CO2-3'!A1"/><Relationship Id="rId5" Type="http://schemas.openxmlformats.org/officeDocument/2006/relationships/hyperlink" Target="#'PEV-4'!A1"/><Relationship Id="rId15" Type="http://schemas.openxmlformats.org/officeDocument/2006/relationships/hyperlink" Target="#'M-4'!A1"/><Relationship Id="rId23" Type="http://schemas.openxmlformats.org/officeDocument/2006/relationships/hyperlink" Target="#'PEV-1'!A1"/><Relationship Id="rId28" Type="http://schemas.openxmlformats.org/officeDocument/2006/relationships/hyperlink" Target="#'EEV-4'!A1"/><Relationship Id="rId36" Type="http://schemas.openxmlformats.org/officeDocument/2006/relationships/hyperlink" Target="#'K-1'!A1"/><Relationship Id="rId10" Type="http://schemas.openxmlformats.org/officeDocument/2006/relationships/hyperlink" Target="#'CO2-1'!A1"/><Relationship Id="rId19" Type="http://schemas.openxmlformats.org/officeDocument/2006/relationships/hyperlink" Target="#pev!A1"/><Relationship Id="rId31" Type="http://schemas.openxmlformats.org/officeDocument/2006/relationships/hyperlink" Target="#'E-3'!A1"/><Relationship Id="rId44" Type="http://schemas.openxmlformats.org/officeDocument/2006/relationships/hyperlink" Target="#'CO2-2'!A1"/><Relationship Id="rId4" Type="http://schemas.openxmlformats.org/officeDocument/2006/relationships/hyperlink" Target="#'PEV-3'!A1"/><Relationship Id="rId9" Type="http://schemas.openxmlformats.org/officeDocument/2006/relationships/hyperlink" Target="#'EEV-5'!A1"/><Relationship Id="rId14" Type="http://schemas.openxmlformats.org/officeDocument/2006/relationships/hyperlink" Target="#'M-3'!A1"/><Relationship Id="rId22" Type="http://schemas.openxmlformats.org/officeDocument/2006/relationships/hyperlink" Target="#'EE-2b'!A1"/><Relationship Id="rId27" Type="http://schemas.openxmlformats.org/officeDocument/2006/relationships/hyperlink" Target="#'EEV-2'!A1"/><Relationship Id="rId30" Type="http://schemas.openxmlformats.org/officeDocument/2006/relationships/hyperlink" Target="#'E-2'!A1"/><Relationship Id="rId35" Type="http://schemas.openxmlformats.org/officeDocument/2006/relationships/hyperlink" Target="#'G-3'!A1"/><Relationship Id="rId43" Type="http://schemas.openxmlformats.org/officeDocument/2006/relationships/hyperlink" Target="#erl&#228;uterungen!A1"/></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5</xdr:col>
      <xdr:colOff>0</xdr:colOff>
      <xdr:row>4</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52400" y="152400"/>
          <a:ext cx="8277225" cy="561975"/>
        </a:xfrm>
        <a:prstGeom prst="rect">
          <a:avLst/>
        </a:prstGeom>
        <a:gradFill rotWithShape="1">
          <a:gsLst>
            <a:gs pos="0">
              <a:srgbClr val="000000"/>
            </a:gs>
            <a:gs pos="100000">
              <a:srgbClr xmlns:mc="http://schemas.openxmlformats.org/markup-compatibility/2006" xmlns:a14="http://schemas.microsoft.com/office/drawing/2010/main" val="FFFFFF" mc:Ignorable="a14" a14:legacySpreadsheetColorIndex="65"/>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100" b="1" i="0" u="none" strike="noStrike" baseline="0">
              <a:solidFill>
                <a:srgbClr val="FFFFFF"/>
              </a:solidFill>
              <a:latin typeface="Arial"/>
              <a:cs typeface="Arial"/>
            </a:rPr>
            <a:t>Energiebilanz Bayern 2020</a:t>
          </a:r>
        </a:p>
      </xdr:txBody>
    </xdr:sp>
    <xdr:clientData/>
  </xdr:twoCellAnchor>
  <xdr:twoCellAnchor>
    <xdr:from>
      <xdr:col>2</xdr:col>
      <xdr:colOff>0</xdr:colOff>
      <xdr:row>12</xdr:row>
      <xdr:rowOff>47625</xdr:rowOff>
    </xdr:from>
    <xdr:to>
      <xdr:col>2</xdr:col>
      <xdr:colOff>123825</xdr:colOff>
      <xdr:row>12</xdr:row>
      <xdr:rowOff>171450</xdr:rowOff>
    </xdr:to>
    <xdr:sp macro="" textlink="">
      <xdr:nvSpPr>
        <xdr:cNvPr id="4" name="AutoShape 104">
          <a:hlinkClick xmlns:r="http://schemas.openxmlformats.org/officeDocument/2006/relationships" r:id="rId1"/>
          <a:extLst>
            <a:ext uri="{FF2B5EF4-FFF2-40B4-BE49-F238E27FC236}">
              <a16:creationId xmlns:a16="http://schemas.microsoft.com/office/drawing/2014/main" id="{00000000-0008-0000-0000-000004000000}"/>
            </a:ext>
          </a:extLst>
        </xdr:cNvPr>
        <xdr:cNvSpPr>
          <a:spLocks noChangeArrowheads="1"/>
        </xdr:cNvSpPr>
      </xdr:nvSpPr>
      <xdr:spPr bwMode="auto">
        <a:xfrm>
          <a:off x="285750" y="2247900"/>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xdr:row>
      <xdr:rowOff>47625</xdr:rowOff>
    </xdr:from>
    <xdr:to>
      <xdr:col>2</xdr:col>
      <xdr:colOff>123825</xdr:colOff>
      <xdr:row>13</xdr:row>
      <xdr:rowOff>171450</xdr:rowOff>
    </xdr:to>
    <xdr:sp macro="" textlink="">
      <xdr:nvSpPr>
        <xdr:cNvPr id="5" name="AutoShape 105">
          <a:hlinkClick xmlns:r="http://schemas.openxmlformats.org/officeDocument/2006/relationships" r:id="rId2"/>
          <a:extLst>
            <a:ext uri="{FF2B5EF4-FFF2-40B4-BE49-F238E27FC236}">
              <a16:creationId xmlns:a16="http://schemas.microsoft.com/office/drawing/2014/main" id="{00000000-0008-0000-0000-000005000000}"/>
            </a:ext>
          </a:extLst>
        </xdr:cNvPr>
        <xdr:cNvSpPr>
          <a:spLocks noChangeArrowheads="1"/>
        </xdr:cNvSpPr>
      </xdr:nvSpPr>
      <xdr:spPr bwMode="auto">
        <a:xfrm>
          <a:off x="285750" y="2447925"/>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11</xdr:row>
      <xdr:rowOff>47625</xdr:rowOff>
    </xdr:from>
    <xdr:to>
      <xdr:col>2</xdr:col>
      <xdr:colOff>123825</xdr:colOff>
      <xdr:row>11</xdr:row>
      <xdr:rowOff>171450</xdr:rowOff>
    </xdr:to>
    <xdr:sp macro="" textlink="">
      <xdr:nvSpPr>
        <xdr:cNvPr id="6" name="AutoShape 106">
          <a:hlinkClick xmlns:r="http://schemas.openxmlformats.org/officeDocument/2006/relationships" r:id="rId3"/>
          <a:extLst>
            <a:ext uri="{FF2B5EF4-FFF2-40B4-BE49-F238E27FC236}">
              <a16:creationId xmlns:a16="http://schemas.microsoft.com/office/drawing/2014/main" id="{00000000-0008-0000-0000-000006000000}"/>
            </a:ext>
          </a:extLst>
        </xdr:cNvPr>
        <xdr:cNvSpPr>
          <a:spLocks noChangeArrowheads="1"/>
        </xdr:cNvSpPr>
      </xdr:nvSpPr>
      <xdr:spPr bwMode="auto">
        <a:xfrm>
          <a:off x="285750" y="2647950"/>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19</xdr:row>
      <xdr:rowOff>47625</xdr:rowOff>
    </xdr:from>
    <xdr:to>
      <xdr:col>2</xdr:col>
      <xdr:colOff>123825</xdr:colOff>
      <xdr:row>19</xdr:row>
      <xdr:rowOff>171450</xdr:rowOff>
    </xdr:to>
    <xdr:sp macro="" textlink="">
      <xdr:nvSpPr>
        <xdr:cNvPr id="8" name="AutoShape 108">
          <a:hlinkClick xmlns:r="http://schemas.openxmlformats.org/officeDocument/2006/relationships" r:id="rId4"/>
          <a:extLst>
            <a:ext uri="{FF2B5EF4-FFF2-40B4-BE49-F238E27FC236}">
              <a16:creationId xmlns:a16="http://schemas.microsoft.com/office/drawing/2014/main" id="{00000000-0008-0000-0000-000008000000}"/>
            </a:ext>
          </a:extLst>
        </xdr:cNvPr>
        <xdr:cNvSpPr>
          <a:spLocks noChangeArrowheads="1"/>
        </xdr:cNvSpPr>
      </xdr:nvSpPr>
      <xdr:spPr bwMode="auto">
        <a:xfrm>
          <a:off x="285750" y="38481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20</xdr:row>
      <xdr:rowOff>47625</xdr:rowOff>
    </xdr:from>
    <xdr:to>
      <xdr:col>2</xdr:col>
      <xdr:colOff>123825</xdr:colOff>
      <xdr:row>20</xdr:row>
      <xdr:rowOff>171450</xdr:rowOff>
    </xdr:to>
    <xdr:sp macro="" textlink="">
      <xdr:nvSpPr>
        <xdr:cNvPr id="9" name="AutoShape 109">
          <a:hlinkClick xmlns:r="http://schemas.openxmlformats.org/officeDocument/2006/relationships" r:id="rId5"/>
          <a:extLst>
            <a:ext uri="{FF2B5EF4-FFF2-40B4-BE49-F238E27FC236}">
              <a16:creationId xmlns:a16="http://schemas.microsoft.com/office/drawing/2014/main" id="{00000000-0008-0000-0000-000009000000}"/>
            </a:ext>
          </a:extLst>
        </xdr:cNvPr>
        <xdr:cNvSpPr>
          <a:spLocks noChangeArrowheads="1"/>
        </xdr:cNvSpPr>
      </xdr:nvSpPr>
      <xdr:spPr bwMode="auto">
        <a:xfrm>
          <a:off x="285750" y="40481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46</xdr:row>
      <xdr:rowOff>47625</xdr:rowOff>
    </xdr:from>
    <xdr:to>
      <xdr:col>2</xdr:col>
      <xdr:colOff>123825</xdr:colOff>
      <xdr:row>46</xdr:row>
      <xdr:rowOff>171450</xdr:rowOff>
    </xdr:to>
    <xdr:sp macro="" textlink="">
      <xdr:nvSpPr>
        <xdr:cNvPr id="10" name="AutoShape 112">
          <a:hlinkClick xmlns:r="http://schemas.openxmlformats.org/officeDocument/2006/relationships" r:id="rId6"/>
          <a:extLst>
            <a:ext uri="{FF2B5EF4-FFF2-40B4-BE49-F238E27FC236}">
              <a16:creationId xmlns:a16="http://schemas.microsoft.com/office/drawing/2014/main" id="{00000000-0008-0000-0000-00000A000000}"/>
            </a:ext>
          </a:extLst>
        </xdr:cNvPr>
        <xdr:cNvSpPr>
          <a:spLocks noChangeArrowheads="1"/>
        </xdr:cNvSpPr>
      </xdr:nvSpPr>
      <xdr:spPr bwMode="auto">
        <a:xfrm>
          <a:off x="285750" y="884872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47</xdr:row>
      <xdr:rowOff>47625</xdr:rowOff>
    </xdr:from>
    <xdr:to>
      <xdr:col>2</xdr:col>
      <xdr:colOff>123825</xdr:colOff>
      <xdr:row>47</xdr:row>
      <xdr:rowOff>171450</xdr:rowOff>
    </xdr:to>
    <xdr:sp macro="" textlink="">
      <xdr:nvSpPr>
        <xdr:cNvPr id="11" name="AutoShape 113">
          <a:hlinkClick xmlns:r="http://schemas.openxmlformats.org/officeDocument/2006/relationships" r:id="rId7"/>
          <a:extLst>
            <a:ext uri="{FF2B5EF4-FFF2-40B4-BE49-F238E27FC236}">
              <a16:creationId xmlns:a16="http://schemas.microsoft.com/office/drawing/2014/main" id="{00000000-0008-0000-0000-00000B000000}"/>
            </a:ext>
          </a:extLst>
        </xdr:cNvPr>
        <xdr:cNvSpPr>
          <a:spLocks noChangeArrowheads="1"/>
        </xdr:cNvSpPr>
      </xdr:nvSpPr>
      <xdr:spPr bwMode="auto">
        <a:xfrm>
          <a:off x="285750" y="904875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30</xdr:row>
      <xdr:rowOff>47625</xdr:rowOff>
    </xdr:from>
    <xdr:to>
      <xdr:col>2</xdr:col>
      <xdr:colOff>123825</xdr:colOff>
      <xdr:row>30</xdr:row>
      <xdr:rowOff>171450</xdr:rowOff>
    </xdr:to>
    <xdr:sp macro="" textlink="">
      <xdr:nvSpPr>
        <xdr:cNvPr id="13" name="AutoShape 128">
          <a:hlinkClick xmlns:r="http://schemas.openxmlformats.org/officeDocument/2006/relationships" r:id="rId8"/>
          <a:extLst>
            <a:ext uri="{FF2B5EF4-FFF2-40B4-BE49-F238E27FC236}">
              <a16:creationId xmlns:a16="http://schemas.microsoft.com/office/drawing/2014/main" id="{00000000-0008-0000-0000-00000D000000}"/>
            </a:ext>
          </a:extLst>
        </xdr:cNvPr>
        <xdr:cNvSpPr>
          <a:spLocks noChangeArrowheads="1"/>
        </xdr:cNvSpPr>
      </xdr:nvSpPr>
      <xdr:spPr bwMode="auto">
        <a:xfrm>
          <a:off x="285750" y="64484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32</xdr:row>
      <xdr:rowOff>47625</xdr:rowOff>
    </xdr:from>
    <xdr:to>
      <xdr:col>2</xdr:col>
      <xdr:colOff>123825</xdr:colOff>
      <xdr:row>32</xdr:row>
      <xdr:rowOff>171450</xdr:rowOff>
    </xdr:to>
    <xdr:sp macro="" textlink="">
      <xdr:nvSpPr>
        <xdr:cNvPr id="14" name="AutoShape 129">
          <a:hlinkClick xmlns:r="http://schemas.openxmlformats.org/officeDocument/2006/relationships" r:id="rId9"/>
          <a:extLst>
            <a:ext uri="{FF2B5EF4-FFF2-40B4-BE49-F238E27FC236}">
              <a16:creationId xmlns:a16="http://schemas.microsoft.com/office/drawing/2014/main" id="{00000000-0008-0000-0000-00000E000000}"/>
            </a:ext>
          </a:extLst>
        </xdr:cNvPr>
        <xdr:cNvSpPr>
          <a:spLocks noChangeArrowheads="1"/>
        </xdr:cNvSpPr>
      </xdr:nvSpPr>
      <xdr:spPr bwMode="auto">
        <a:xfrm>
          <a:off x="285750" y="68484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35</xdr:row>
      <xdr:rowOff>47625</xdr:rowOff>
    </xdr:from>
    <xdr:to>
      <xdr:col>2</xdr:col>
      <xdr:colOff>123825</xdr:colOff>
      <xdr:row>35</xdr:row>
      <xdr:rowOff>171450</xdr:rowOff>
    </xdr:to>
    <xdr:sp macro="" textlink="">
      <xdr:nvSpPr>
        <xdr:cNvPr id="15" name="AutoShape 130">
          <a:hlinkClick xmlns:r="http://schemas.openxmlformats.org/officeDocument/2006/relationships" r:id="rId10"/>
          <a:extLst>
            <a:ext uri="{FF2B5EF4-FFF2-40B4-BE49-F238E27FC236}">
              <a16:creationId xmlns:a16="http://schemas.microsoft.com/office/drawing/2014/main" id="{00000000-0008-0000-0000-00000F000000}"/>
            </a:ext>
          </a:extLst>
        </xdr:cNvPr>
        <xdr:cNvSpPr>
          <a:spLocks noChangeArrowheads="1"/>
        </xdr:cNvSpPr>
      </xdr:nvSpPr>
      <xdr:spPr bwMode="auto">
        <a:xfrm>
          <a:off x="285750" y="72485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43</xdr:row>
      <xdr:rowOff>47625</xdr:rowOff>
    </xdr:from>
    <xdr:to>
      <xdr:col>2</xdr:col>
      <xdr:colOff>123825</xdr:colOff>
      <xdr:row>43</xdr:row>
      <xdr:rowOff>171450</xdr:rowOff>
    </xdr:to>
    <xdr:sp macro="" textlink="">
      <xdr:nvSpPr>
        <xdr:cNvPr id="17" name="AutoShape 132">
          <a:hlinkClick xmlns:r="http://schemas.openxmlformats.org/officeDocument/2006/relationships" r:id="rId11"/>
          <a:extLst>
            <a:ext uri="{FF2B5EF4-FFF2-40B4-BE49-F238E27FC236}">
              <a16:creationId xmlns:a16="http://schemas.microsoft.com/office/drawing/2014/main" id="{00000000-0008-0000-0000-000011000000}"/>
            </a:ext>
          </a:extLst>
        </xdr:cNvPr>
        <xdr:cNvSpPr>
          <a:spLocks noChangeArrowheads="1"/>
        </xdr:cNvSpPr>
      </xdr:nvSpPr>
      <xdr:spPr bwMode="auto">
        <a:xfrm>
          <a:off x="285750" y="824865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54</xdr:row>
      <xdr:rowOff>47625</xdr:rowOff>
    </xdr:from>
    <xdr:to>
      <xdr:col>2</xdr:col>
      <xdr:colOff>123825</xdr:colOff>
      <xdr:row>54</xdr:row>
      <xdr:rowOff>171450</xdr:rowOff>
    </xdr:to>
    <xdr:sp macro="" textlink="">
      <xdr:nvSpPr>
        <xdr:cNvPr id="18" name="AutoShape 135">
          <a:hlinkClick xmlns:r="http://schemas.openxmlformats.org/officeDocument/2006/relationships" r:id="rId12"/>
          <a:extLst>
            <a:ext uri="{FF2B5EF4-FFF2-40B4-BE49-F238E27FC236}">
              <a16:creationId xmlns:a16="http://schemas.microsoft.com/office/drawing/2014/main" id="{00000000-0008-0000-0000-000012000000}"/>
            </a:ext>
          </a:extLst>
        </xdr:cNvPr>
        <xdr:cNvSpPr>
          <a:spLocks noChangeArrowheads="1"/>
        </xdr:cNvSpPr>
      </xdr:nvSpPr>
      <xdr:spPr bwMode="auto">
        <a:xfrm>
          <a:off x="285750" y="10448925"/>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55</xdr:row>
      <xdr:rowOff>47625</xdr:rowOff>
    </xdr:from>
    <xdr:to>
      <xdr:col>2</xdr:col>
      <xdr:colOff>123825</xdr:colOff>
      <xdr:row>55</xdr:row>
      <xdr:rowOff>171450</xdr:rowOff>
    </xdr:to>
    <xdr:sp macro="" textlink="">
      <xdr:nvSpPr>
        <xdr:cNvPr id="19" name="AutoShape 136">
          <a:hlinkClick xmlns:r="http://schemas.openxmlformats.org/officeDocument/2006/relationships" r:id="rId13"/>
          <a:extLst>
            <a:ext uri="{FF2B5EF4-FFF2-40B4-BE49-F238E27FC236}">
              <a16:creationId xmlns:a16="http://schemas.microsoft.com/office/drawing/2014/main" id="{00000000-0008-0000-0000-000013000000}"/>
            </a:ext>
          </a:extLst>
        </xdr:cNvPr>
        <xdr:cNvSpPr>
          <a:spLocks noChangeArrowheads="1"/>
        </xdr:cNvSpPr>
      </xdr:nvSpPr>
      <xdr:spPr bwMode="auto">
        <a:xfrm>
          <a:off x="285750" y="10648950"/>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56</xdr:row>
      <xdr:rowOff>47625</xdr:rowOff>
    </xdr:from>
    <xdr:to>
      <xdr:col>2</xdr:col>
      <xdr:colOff>123825</xdr:colOff>
      <xdr:row>56</xdr:row>
      <xdr:rowOff>171450</xdr:rowOff>
    </xdr:to>
    <xdr:sp macro="" textlink="">
      <xdr:nvSpPr>
        <xdr:cNvPr id="20" name="AutoShape 137">
          <a:hlinkClick xmlns:r="http://schemas.openxmlformats.org/officeDocument/2006/relationships" r:id="rId14"/>
          <a:extLst>
            <a:ext uri="{FF2B5EF4-FFF2-40B4-BE49-F238E27FC236}">
              <a16:creationId xmlns:a16="http://schemas.microsoft.com/office/drawing/2014/main" id="{00000000-0008-0000-0000-000014000000}"/>
            </a:ext>
          </a:extLst>
        </xdr:cNvPr>
        <xdr:cNvSpPr>
          <a:spLocks noChangeArrowheads="1"/>
        </xdr:cNvSpPr>
      </xdr:nvSpPr>
      <xdr:spPr bwMode="auto">
        <a:xfrm>
          <a:off x="285750" y="10848975"/>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57</xdr:row>
      <xdr:rowOff>47625</xdr:rowOff>
    </xdr:from>
    <xdr:to>
      <xdr:col>2</xdr:col>
      <xdr:colOff>123825</xdr:colOff>
      <xdr:row>57</xdr:row>
      <xdr:rowOff>171450</xdr:rowOff>
    </xdr:to>
    <xdr:sp macro="" textlink="">
      <xdr:nvSpPr>
        <xdr:cNvPr id="21" name="AutoShape 138">
          <a:hlinkClick xmlns:r="http://schemas.openxmlformats.org/officeDocument/2006/relationships" r:id="rId15"/>
          <a:extLst>
            <a:ext uri="{FF2B5EF4-FFF2-40B4-BE49-F238E27FC236}">
              <a16:creationId xmlns:a16="http://schemas.microsoft.com/office/drawing/2014/main" id="{00000000-0008-0000-0000-000015000000}"/>
            </a:ext>
          </a:extLst>
        </xdr:cNvPr>
        <xdr:cNvSpPr>
          <a:spLocks noChangeArrowheads="1"/>
        </xdr:cNvSpPr>
      </xdr:nvSpPr>
      <xdr:spPr bwMode="auto">
        <a:xfrm>
          <a:off x="285750" y="11049000"/>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60</xdr:row>
      <xdr:rowOff>47625</xdr:rowOff>
    </xdr:from>
    <xdr:to>
      <xdr:col>2</xdr:col>
      <xdr:colOff>123825</xdr:colOff>
      <xdr:row>60</xdr:row>
      <xdr:rowOff>171450</xdr:rowOff>
    </xdr:to>
    <xdr:sp macro="" textlink="">
      <xdr:nvSpPr>
        <xdr:cNvPr id="23" name="AutoShape 140">
          <a:hlinkClick xmlns:r="http://schemas.openxmlformats.org/officeDocument/2006/relationships" r:id="rId16"/>
          <a:extLst>
            <a:ext uri="{FF2B5EF4-FFF2-40B4-BE49-F238E27FC236}">
              <a16:creationId xmlns:a16="http://schemas.microsoft.com/office/drawing/2014/main" id="{00000000-0008-0000-0000-000017000000}"/>
            </a:ext>
          </a:extLst>
        </xdr:cNvPr>
        <xdr:cNvSpPr>
          <a:spLocks noChangeArrowheads="1"/>
        </xdr:cNvSpPr>
      </xdr:nvSpPr>
      <xdr:spPr bwMode="auto">
        <a:xfrm>
          <a:off x="285750" y="11649075"/>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61</xdr:row>
      <xdr:rowOff>47625</xdr:rowOff>
    </xdr:from>
    <xdr:to>
      <xdr:col>2</xdr:col>
      <xdr:colOff>123825</xdr:colOff>
      <xdr:row>61</xdr:row>
      <xdr:rowOff>171450</xdr:rowOff>
    </xdr:to>
    <xdr:sp macro="" textlink="">
      <xdr:nvSpPr>
        <xdr:cNvPr id="24" name="AutoShape 141">
          <a:hlinkClick xmlns:r="http://schemas.openxmlformats.org/officeDocument/2006/relationships" r:id="rId17"/>
          <a:extLst>
            <a:ext uri="{FF2B5EF4-FFF2-40B4-BE49-F238E27FC236}">
              <a16:creationId xmlns:a16="http://schemas.microsoft.com/office/drawing/2014/main" id="{00000000-0008-0000-0000-000018000000}"/>
            </a:ext>
          </a:extLst>
        </xdr:cNvPr>
        <xdr:cNvSpPr>
          <a:spLocks noChangeArrowheads="1"/>
        </xdr:cNvSpPr>
      </xdr:nvSpPr>
      <xdr:spPr bwMode="auto">
        <a:xfrm>
          <a:off x="285750" y="11849100"/>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65</xdr:row>
      <xdr:rowOff>47625</xdr:rowOff>
    </xdr:from>
    <xdr:to>
      <xdr:col>2</xdr:col>
      <xdr:colOff>123825</xdr:colOff>
      <xdr:row>65</xdr:row>
      <xdr:rowOff>171450</xdr:rowOff>
    </xdr:to>
    <xdr:sp macro="" textlink="">
      <xdr:nvSpPr>
        <xdr:cNvPr id="26" name="AutoShape 143">
          <a:hlinkClick xmlns:r="http://schemas.openxmlformats.org/officeDocument/2006/relationships" r:id="rId18"/>
          <a:extLst>
            <a:ext uri="{FF2B5EF4-FFF2-40B4-BE49-F238E27FC236}">
              <a16:creationId xmlns:a16="http://schemas.microsoft.com/office/drawing/2014/main" id="{00000000-0008-0000-0000-00001A000000}"/>
            </a:ext>
          </a:extLst>
        </xdr:cNvPr>
        <xdr:cNvSpPr>
          <a:spLocks noChangeArrowheads="1"/>
        </xdr:cNvSpPr>
      </xdr:nvSpPr>
      <xdr:spPr bwMode="auto">
        <a:xfrm>
          <a:off x="285750" y="12449175"/>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66</xdr:row>
      <xdr:rowOff>47625</xdr:rowOff>
    </xdr:from>
    <xdr:to>
      <xdr:col>2</xdr:col>
      <xdr:colOff>123825</xdr:colOff>
      <xdr:row>66</xdr:row>
      <xdr:rowOff>171450</xdr:rowOff>
    </xdr:to>
    <xdr:sp macro="" textlink="">
      <xdr:nvSpPr>
        <xdr:cNvPr id="27" name="AutoShape 144">
          <a:hlinkClick xmlns:r="http://schemas.openxmlformats.org/officeDocument/2006/relationships" r:id="rId19"/>
          <a:extLst>
            <a:ext uri="{FF2B5EF4-FFF2-40B4-BE49-F238E27FC236}">
              <a16:creationId xmlns:a16="http://schemas.microsoft.com/office/drawing/2014/main" id="{00000000-0008-0000-0000-00001B000000}"/>
            </a:ext>
          </a:extLst>
        </xdr:cNvPr>
        <xdr:cNvSpPr>
          <a:spLocks noChangeArrowheads="1"/>
        </xdr:cNvSpPr>
      </xdr:nvSpPr>
      <xdr:spPr bwMode="auto">
        <a:xfrm>
          <a:off x="285750" y="12649200"/>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24</xdr:row>
      <xdr:rowOff>47625</xdr:rowOff>
    </xdr:from>
    <xdr:to>
      <xdr:col>2</xdr:col>
      <xdr:colOff>123825</xdr:colOff>
      <xdr:row>24</xdr:row>
      <xdr:rowOff>171450</xdr:rowOff>
    </xdr:to>
    <xdr:sp macro="" textlink="">
      <xdr:nvSpPr>
        <xdr:cNvPr id="29" name="AutoShape 149">
          <a:hlinkClick xmlns:r="http://schemas.openxmlformats.org/officeDocument/2006/relationships" r:id="rId20"/>
          <a:extLst>
            <a:ext uri="{FF2B5EF4-FFF2-40B4-BE49-F238E27FC236}">
              <a16:creationId xmlns:a16="http://schemas.microsoft.com/office/drawing/2014/main" id="{00000000-0008-0000-0000-00001D000000}"/>
            </a:ext>
          </a:extLst>
        </xdr:cNvPr>
        <xdr:cNvSpPr>
          <a:spLocks noChangeArrowheads="1"/>
        </xdr:cNvSpPr>
      </xdr:nvSpPr>
      <xdr:spPr bwMode="auto">
        <a:xfrm>
          <a:off x="285750" y="28479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47625</xdr:rowOff>
    </xdr:from>
    <xdr:to>
      <xdr:col>2</xdr:col>
      <xdr:colOff>123825</xdr:colOff>
      <xdr:row>18</xdr:row>
      <xdr:rowOff>171450</xdr:rowOff>
    </xdr:to>
    <xdr:sp macro="" textlink="">
      <xdr:nvSpPr>
        <xdr:cNvPr id="31" name="AutoShape 156">
          <a:hlinkClick xmlns:r="http://schemas.openxmlformats.org/officeDocument/2006/relationships" r:id="rId21"/>
          <a:extLst>
            <a:ext uri="{FF2B5EF4-FFF2-40B4-BE49-F238E27FC236}">
              <a16:creationId xmlns:a16="http://schemas.microsoft.com/office/drawing/2014/main" id="{00000000-0008-0000-0000-00001F000000}"/>
            </a:ext>
          </a:extLst>
        </xdr:cNvPr>
        <xdr:cNvSpPr>
          <a:spLocks noChangeArrowheads="1"/>
        </xdr:cNvSpPr>
      </xdr:nvSpPr>
      <xdr:spPr bwMode="auto">
        <a:xfrm>
          <a:off x="285750" y="36480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26</xdr:row>
      <xdr:rowOff>47625</xdr:rowOff>
    </xdr:from>
    <xdr:to>
      <xdr:col>2</xdr:col>
      <xdr:colOff>123825</xdr:colOff>
      <xdr:row>26</xdr:row>
      <xdr:rowOff>171450</xdr:rowOff>
    </xdr:to>
    <xdr:sp macro="" textlink="">
      <xdr:nvSpPr>
        <xdr:cNvPr id="32" name="AutoShape 126">
          <a:hlinkClick xmlns:r="http://schemas.openxmlformats.org/officeDocument/2006/relationships" r:id="rId22"/>
          <a:extLst>
            <a:ext uri="{FF2B5EF4-FFF2-40B4-BE49-F238E27FC236}">
              <a16:creationId xmlns:a16="http://schemas.microsoft.com/office/drawing/2014/main" id="{00000000-0008-0000-0000-000020000000}"/>
            </a:ext>
          </a:extLst>
        </xdr:cNvPr>
        <xdr:cNvSpPr>
          <a:spLocks noChangeArrowheads="1"/>
        </xdr:cNvSpPr>
      </xdr:nvSpPr>
      <xdr:spPr bwMode="auto">
        <a:xfrm>
          <a:off x="285750" y="42481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17</xdr:row>
      <xdr:rowOff>47625</xdr:rowOff>
    </xdr:from>
    <xdr:to>
      <xdr:col>2</xdr:col>
      <xdr:colOff>123825</xdr:colOff>
      <xdr:row>17</xdr:row>
      <xdr:rowOff>171450</xdr:rowOff>
    </xdr:to>
    <xdr:sp macro="" textlink="">
      <xdr:nvSpPr>
        <xdr:cNvPr id="33" name="AutoShape 156">
          <a:hlinkClick xmlns:r="http://schemas.openxmlformats.org/officeDocument/2006/relationships" r:id="rId23"/>
          <a:extLst>
            <a:ext uri="{FF2B5EF4-FFF2-40B4-BE49-F238E27FC236}">
              <a16:creationId xmlns:a16="http://schemas.microsoft.com/office/drawing/2014/main" id="{00000000-0008-0000-0000-000021000000}"/>
            </a:ext>
          </a:extLst>
        </xdr:cNvPr>
        <xdr:cNvSpPr>
          <a:spLocks noChangeArrowheads="1"/>
        </xdr:cNvSpPr>
      </xdr:nvSpPr>
      <xdr:spPr bwMode="auto">
        <a:xfrm>
          <a:off x="285750" y="34480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27</xdr:row>
      <xdr:rowOff>47625</xdr:rowOff>
    </xdr:from>
    <xdr:to>
      <xdr:col>2</xdr:col>
      <xdr:colOff>123825</xdr:colOff>
      <xdr:row>27</xdr:row>
      <xdr:rowOff>171450</xdr:rowOff>
    </xdr:to>
    <xdr:sp macro="" textlink="">
      <xdr:nvSpPr>
        <xdr:cNvPr id="34" name="AutoShape 126">
          <a:hlinkClick xmlns:r="http://schemas.openxmlformats.org/officeDocument/2006/relationships" r:id="rId24"/>
          <a:extLst>
            <a:ext uri="{FF2B5EF4-FFF2-40B4-BE49-F238E27FC236}">
              <a16:creationId xmlns:a16="http://schemas.microsoft.com/office/drawing/2014/main" id="{00000000-0008-0000-0000-000022000000}"/>
            </a:ext>
          </a:extLst>
        </xdr:cNvPr>
        <xdr:cNvSpPr>
          <a:spLocks noChangeArrowheads="1"/>
        </xdr:cNvSpPr>
      </xdr:nvSpPr>
      <xdr:spPr bwMode="auto">
        <a:xfrm>
          <a:off x="285750" y="46482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21</xdr:row>
      <xdr:rowOff>47625</xdr:rowOff>
    </xdr:from>
    <xdr:to>
      <xdr:col>2</xdr:col>
      <xdr:colOff>123825</xdr:colOff>
      <xdr:row>21</xdr:row>
      <xdr:rowOff>171450</xdr:rowOff>
    </xdr:to>
    <xdr:sp macro="" textlink="">
      <xdr:nvSpPr>
        <xdr:cNvPr id="35" name="AutoShape 125">
          <a:hlinkClick xmlns:r="http://schemas.openxmlformats.org/officeDocument/2006/relationships" r:id="rId25"/>
          <a:extLst>
            <a:ext uri="{FF2B5EF4-FFF2-40B4-BE49-F238E27FC236}">
              <a16:creationId xmlns:a16="http://schemas.microsoft.com/office/drawing/2014/main" id="{00000000-0008-0000-0000-000023000000}"/>
            </a:ext>
          </a:extLst>
        </xdr:cNvPr>
        <xdr:cNvSpPr>
          <a:spLocks noChangeArrowheads="1"/>
        </xdr:cNvSpPr>
      </xdr:nvSpPr>
      <xdr:spPr bwMode="auto">
        <a:xfrm>
          <a:off x="285750" y="48482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28</xdr:row>
      <xdr:rowOff>47625</xdr:rowOff>
    </xdr:from>
    <xdr:to>
      <xdr:col>2</xdr:col>
      <xdr:colOff>123825</xdr:colOff>
      <xdr:row>28</xdr:row>
      <xdr:rowOff>171450</xdr:rowOff>
    </xdr:to>
    <xdr:sp macro="" textlink="">
      <xdr:nvSpPr>
        <xdr:cNvPr id="36" name="AutoShape 125">
          <a:hlinkClick xmlns:r="http://schemas.openxmlformats.org/officeDocument/2006/relationships" r:id="rId26"/>
          <a:extLst>
            <a:ext uri="{FF2B5EF4-FFF2-40B4-BE49-F238E27FC236}">
              <a16:creationId xmlns:a16="http://schemas.microsoft.com/office/drawing/2014/main" id="{00000000-0008-0000-0000-000024000000}"/>
            </a:ext>
          </a:extLst>
        </xdr:cNvPr>
        <xdr:cNvSpPr>
          <a:spLocks noChangeArrowheads="1"/>
        </xdr:cNvSpPr>
      </xdr:nvSpPr>
      <xdr:spPr bwMode="auto">
        <a:xfrm>
          <a:off x="285750" y="60483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29</xdr:row>
      <xdr:rowOff>47625</xdr:rowOff>
    </xdr:from>
    <xdr:to>
      <xdr:col>2</xdr:col>
      <xdr:colOff>123825</xdr:colOff>
      <xdr:row>29</xdr:row>
      <xdr:rowOff>171450</xdr:rowOff>
    </xdr:to>
    <xdr:sp macro="" textlink="">
      <xdr:nvSpPr>
        <xdr:cNvPr id="37" name="AutoShape 125">
          <a:hlinkClick xmlns:r="http://schemas.openxmlformats.org/officeDocument/2006/relationships" r:id="rId27"/>
          <a:extLst>
            <a:ext uri="{FF2B5EF4-FFF2-40B4-BE49-F238E27FC236}">
              <a16:creationId xmlns:a16="http://schemas.microsoft.com/office/drawing/2014/main" id="{00000000-0008-0000-0000-000025000000}"/>
            </a:ext>
          </a:extLst>
        </xdr:cNvPr>
        <xdr:cNvSpPr>
          <a:spLocks noChangeArrowheads="1"/>
        </xdr:cNvSpPr>
      </xdr:nvSpPr>
      <xdr:spPr bwMode="auto">
        <a:xfrm>
          <a:off x="285750" y="62484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31</xdr:row>
      <xdr:rowOff>47625</xdr:rowOff>
    </xdr:from>
    <xdr:to>
      <xdr:col>2</xdr:col>
      <xdr:colOff>123825</xdr:colOff>
      <xdr:row>31</xdr:row>
      <xdr:rowOff>171450</xdr:rowOff>
    </xdr:to>
    <xdr:sp macro="" textlink="">
      <xdr:nvSpPr>
        <xdr:cNvPr id="38" name="AutoShape 128">
          <a:hlinkClick xmlns:r="http://schemas.openxmlformats.org/officeDocument/2006/relationships" r:id="rId28"/>
          <a:extLst>
            <a:ext uri="{FF2B5EF4-FFF2-40B4-BE49-F238E27FC236}">
              <a16:creationId xmlns:a16="http://schemas.microsoft.com/office/drawing/2014/main" id="{00000000-0008-0000-0000-000026000000}"/>
            </a:ext>
          </a:extLst>
        </xdr:cNvPr>
        <xdr:cNvSpPr>
          <a:spLocks noChangeArrowheads="1"/>
        </xdr:cNvSpPr>
      </xdr:nvSpPr>
      <xdr:spPr bwMode="auto">
        <a:xfrm>
          <a:off x="285750" y="66484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33</xdr:row>
      <xdr:rowOff>47625</xdr:rowOff>
    </xdr:from>
    <xdr:to>
      <xdr:col>2</xdr:col>
      <xdr:colOff>123825</xdr:colOff>
      <xdr:row>33</xdr:row>
      <xdr:rowOff>171450</xdr:rowOff>
    </xdr:to>
    <xdr:sp macro="" textlink="">
      <xdr:nvSpPr>
        <xdr:cNvPr id="39" name="AutoShape 129">
          <a:hlinkClick xmlns:r="http://schemas.openxmlformats.org/officeDocument/2006/relationships" r:id="rId29"/>
          <a:extLst>
            <a:ext uri="{FF2B5EF4-FFF2-40B4-BE49-F238E27FC236}">
              <a16:creationId xmlns:a16="http://schemas.microsoft.com/office/drawing/2014/main" id="{00000000-0008-0000-0000-000027000000}"/>
            </a:ext>
          </a:extLst>
        </xdr:cNvPr>
        <xdr:cNvSpPr>
          <a:spLocks noChangeArrowheads="1"/>
        </xdr:cNvSpPr>
      </xdr:nvSpPr>
      <xdr:spPr bwMode="auto">
        <a:xfrm>
          <a:off x="285750" y="70485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44</xdr:row>
      <xdr:rowOff>47625</xdr:rowOff>
    </xdr:from>
    <xdr:to>
      <xdr:col>2</xdr:col>
      <xdr:colOff>123825</xdr:colOff>
      <xdr:row>44</xdr:row>
      <xdr:rowOff>171450</xdr:rowOff>
    </xdr:to>
    <xdr:sp macro="" textlink="">
      <xdr:nvSpPr>
        <xdr:cNvPr id="40" name="AutoShape 132">
          <a:hlinkClick xmlns:r="http://schemas.openxmlformats.org/officeDocument/2006/relationships" r:id="rId30"/>
          <a:extLst>
            <a:ext uri="{FF2B5EF4-FFF2-40B4-BE49-F238E27FC236}">
              <a16:creationId xmlns:a16="http://schemas.microsoft.com/office/drawing/2014/main" id="{00000000-0008-0000-0000-000028000000}"/>
            </a:ext>
          </a:extLst>
        </xdr:cNvPr>
        <xdr:cNvSpPr>
          <a:spLocks noChangeArrowheads="1"/>
        </xdr:cNvSpPr>
      </xdr:nvSpPr>
      <xdr:spPr bwMode="auto">
        <a:xfrm>
          <a:off x="285750" y="844867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45</xdr:row>
      <xdr:rowOff>47625</xdr:rowOff>
    </xdr:from>
    <xdr:to>
      <xdr:col>2</xdr:col>
      <xdr:colOff>123825</xdr:colOff>
      <xdr:row>45</xdr:row>
      <xdr:rowOff>171450</xdr:rowOff>
    </xdr:to>
    <xdr:sp macro="" textlink="">
      <xdr:nvSpPr>
        <xdr:cNvPr id="41" name="AutoShape 132">
          <a:hlinkClick xmlns:r="http://schemas.openxmlformats.org/officeDocument/2006/relationships" r:id="rId31"/>
          <a:extLst>
            <a:ext uri="{FF2B5EF4-FFF2-40B4-BE49-F238E27FC236}">
              <a16:creationId xmlns:a16="http://schemas.microsoft.com/office/drawing/2014/main" id="{00000000-0008-0000-0000-000029000000}"/>
            </a:ext>
          </a:extLst>
        </xdr:cNvPr>
        <xdr:cNvSpPr>
          <a:spLocks noChangeArrowheads="1"/>
        </xdr:cNvSpPr>
      </xdr:nvSpPr>
      <xdr:spPr bwMode="auto">
        <a:xfrm>
          <a:off x="285750" y="864870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48</xdr:row>
      <xdr:rowOff>47625</xdr:rowOff>
    </xdr:from>
    <xdr:to>
      <xdr:col>2</xdr:col>
      <xdr:colOff>123825</xdr:colOff>
      <xdr:row>48</xdr:row>
      <xdr:rowOff>171450</xdr:rowOff>
    </xdr:to>
    <xdr:sp macro="" textlink="">
      <xdr:nvSpPr>
        <xdr:cNvPr id="42" name="AutoShape 113">
          <a:hlinkClick xmlns:r="http://schemas.openxmlformats.org/officeDocument/2006/relationships" r:id="rId32"/>
          <a:extLst>
            <a:ext uri="{FF2B5EF4-FFF2-40B4-BE49-F238E27FC236}">
              <a16:creationId xmlns:a16="http://schemas.microsoft.com/office/drawing/2014/main" id="{00000000-0008-0000-0000-00002A000000}"/>
            </a:ext>
          </a:extLst>
        </xdr:cNvPr>
        <xdr:cNvSpPr>
          <a:spLocks noChangeArrowheads="1"/>
        </xdr:cNvSpPr>
      </xdr:nvSpPr>
      <xdr:spPr bwMode="auto">
        <a:xfrm>
          <a:off x="285750" y="924877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50</xdr:row>
      <xdr:rowOff>47625</xdr:rowOff>
    </xdr:from>
    <xdr:to>
      <xdr:col>2</xdr:col>
      <xdr:colOff>123825</xdr:colOff>
      <xdr:row>50</xdr:row>
      <xdr:rowOff>171450</xdr:rowOff>
    </xdr:to>
    <xdr:sp macro="" textlink="">
      <xdr:nvSpPr>
        <xdr:cNvPr id="43" name="AutoShape 113">
          <a:hlinkClick xmlns:r="http://schemas.openxmlformats.org/officeDocument/2006/relationships" r:id="rId33"/>
          <a:extLst>
            <a:ext uri="{FF2B5EF4-FFF2-40B4-BE49-F238E27FC236}">
              <a16:creationId xmlns:a16="http://schemas.microsoft.com/office/drawing/2014/main" id="{00000000-0008-0000-0000-00002B000000}"/>
            </a:ext>
          </a:extLst>
        </xdr:cNvPr>
        <xdr:cNvSpPr>
          <a:spLocks noChangeArrowheads="1"/>
        </xdr:cNvSpPr>
      </xdr:nvSpPr>
      <xdr:spPr bwMode="auto">
        <a:xfrm>
          <a:off x="285750" y="9648825"/>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51</xdr:row>
      <xdr:rowOff>47625</xdr:rowOff>
    </xdr:from>
    <xdr:to>
      <xdr:col>2</xdr:col>
      <xdr:colOff>123825</xdr:colOff>
      <xdr:row>51</xdr:row>
      <xdr:rowOff>171450</xdr:rowOff>
    </xdr:to>
    <xdr:sp macro="" textlink="">
      <xdr:nvSpPr>
        <xdr:cNvPr id="44" name="AutoShape 113">
          <a:hlinkClick xmlns:r="http://schemas.openxmlformats.org/officeDocument/2006/relationships" r:id="rId34"/>
          <a:extLst>
            <a:ext uri="{FF2B5EF4-FFF2-40B4-BE49-F238E27FC236}">
              <a16:creationId xmlns:a16="http://schemas.microsoft.com/office/drawing/2014/main" id="{00000000-0008-0000-0000-00002C000000}"/>
            </a:ext>
          </a:extLst>
        </xdr:cNvPr>
        <xdr:cNvSpPr>
          <a:spLocks noChangeArrowheads="1"/>
        </xdr:cNvSpPr>
      </xdr:nvSpPr>
      <xdr:spPr bwMode="auto">
        <a:xfrm>
          <a:off x="285750" y="9848850"/>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52</xdr:row>
      <xdr:rowOff>47625</xdr:rowOff>
    </xdr:from>
    <xdr:to>
      <xdr:col>2</xdr:col>
      <xdr:colOff>123825</xdr:colOff>
      <xdr:row>52</xdr:row>
      <xdr:rowOff>171450</xdr:rowOff>
    </xdr:to>
    <xdr:sp macro="" textlink="">
      <xdr:nvSpPr>
        <xdr:cNvPr id="45" name="AutoShape 113">
          <a:hlinkClick xmlns:r="http://schemas.openxmlformats.org/officeDocument/2006/relationships" r:id="rId35"/>
          <a:extLst>
            <a:ext uri="{FF2B5EF4-FFF2-40B4-BE49-F238E27FC236}">
              <a16:creationId xmlns:a16="http://schemas.microsoft.com/office/drawing/2014/main" id="{00000000-0008-0000-0000-00002D000000}"/>
            </a:ext>
          </a:extLst>
        </xdr:cNvPr>
        <xdr:cNvSpPr>
          <a:spLocks noChangeArrowheads="1"/>
        </xdr:cNvSpPr>
      </xdr:nvSpPr>
      <xdr:spPr bwMode="auto">
        <a:xfrm>
          <a:off x="285750" y="10048875"/>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59</xdr:row>
      <xdr:rowOff>47625</xdr:rowOff>
    </xdr:from>
    <xdr:to>
      <xdr:col>2</xdr:col>
      <xdr:colOff>123825</xdr:colOff>
      <xdr:row>59</xdr:row>
      <xdr:rowOff>171450</xdr:rowOff>
    </xdr:to>
    <xdr:sp macro="" textlink="">
      <xdr:nvSpPr>
        <xdr:cNvPr id="46" name="AutoShape 140">
          <a:hlinkClick xmlns:r="http://schemas.openxmlformats.org/officeDocument/2006/relationships" r:id="rId36"/>
          <a:extLst>
            <a:ext uri="{FF2B5EF4-FFF2-40B4-BE49-F238E27FC236}">
              <a16:creationId xmlns:a16="http://schemas.microsoft.com/office/drawing/2014/main" id="{00000000-0008-0000-0000-00002E000000}"/>
            </a:ext>
          </a:extLst>
        </xdr:cNvPr>
        <xdr:cNvSpPr>
          <a:spLocks noChangeArrowheads="1"/>
        </xdr:cNvSpPr>
      </xdr:nvSpPr>
      <xdr:spPr bwMode="auto">
        <a:xfrm>
          <a:off x="285750" y="11449050"/>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7</xdr:row>
      <xdr:rowOff>47625</xdr:rowOff>
    </xdr:from>
    <xdr:to>
      <xdr:col>2</xdr:col>
      <xdr:colOff>123825</xdr:colOff>
      <xdr:row>7</xdr:row>
      <xdr:rowOff>171450</xdr:rowOff>
    </xdr:to>
    <xdr:sp macro="" textlink="">
      <xdr:nvSpPr>
        <xdr:cNvPr id="49" name="AutoShape 150">
          <a:hlinkClick xmlns:r="http://schemas.openxmlformats.org/officeDocument/2006/relationships" r:id="rId37"/>
          <a:extLst>
            <a:ext uri="{FF2B5EF4-FFF2-40B4-BE49-F238E27FC236}">
              <a16:creationId xmlns:a16="http://schemas.microsoft.com/office/drawing/2014/main" id="{00000000-0008-0000-0000-000031000000}"/>
            </a:ext>
          </a:extLst>
        </xdr:cNvPr>
        <xdr:cNvSpPr>
          <a:spLocks noChangeArrowheads="1"/>
        </xdr:cNvSpPr>
      </xdr:nvSpPr>
      <xdr:spPr bwMode="auto">
        <a:xfrm>
          <a:off x="285750" y="1647825"/>
          <a:ext cx="123825" cy="123825"/>
        </a:xfrm>
        <a:prstGeom prst="homePlate">
          <a:avLst>
            <a:gd name="adj" fmla="val 25000"/>
          </a:avLst>
        </a:prstGeom>
        <a:solidFill>
          <a:schemeClr val="accent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25</xdr:row>
      <xdr:rowOff>47625</xdr:rowOff>
    </xdr:from>
    <xdr:to>
      <xdr:col>2</xdr:col>
      <xdr:colOff>123825</xdr:colOff>
      <xdr:row>25</xdr:row>
      <xdr:rowOff>171450</xdr:rowOff>
    </xdr:to>
    <xdr:sp macro="" textlink="">
      <xdr:nvSpPr>
        <xdr:cNvPr id="50" name="AutoShape 126">
          <a:hlinkClick xmlns:r="http://schemas.openxmlformats.org/officeDocument/2006/relationships" r:id="rId38"/>
          <a:extLst>
            <a:ext uri="{FF2B5EF4-FFF2-40B4-BE49-F238E27FC236}">
              <a16:creationId xmlns:a16="http://schemas.microsoft.com/office/drawing/2014/main" id="{00000000-0008-0000-0000-000032000000}"/>
            </a:ext>
          </a:extLst>
        </xdr:cNvPr>
        <xdr:cNvSpPr>
          <a:spLocks noChangeArrowheads="1"/>
        </xdr:cNvSpPr>
      </xdr:nvSpPr>
      <xdr:spPr bwMode="auto">
        <a:xfrm>
          <a:off x="285750" y="44481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22</xdr:row>
      <xdr:rowOff>47625</xdr:rowOff>
    </xdr:from>
    <xdr:to>
      <xdr:col>2</xdr:col>
      <xdr:colOff>123825</xdr:colOff>
      <xdr:row>22</xdr:row>
      <xdr:rowOff>171450</xdr:rowOff>
    </xdr:to>
    <xdr:sp macro="" textlink="">
      <xdr:nvSpPr>
        <xdr:cNvPr id="51" name="AutoShape 125">
          <a:hlinkClick xmlns:r="http://schemas.openxmlformats.org/officeDocument/2006/relationships" r:id="rId39"/>
          <a:extLst>
            <a:ext uri="{FF2B5EF4-FFF2-40B4-BE49-F238E27FC236}">
              <a16:creationId xmlns:a16="http://schemas.microsoft.com/office/drawing/2014/main" id="{00000000-0008-0000-0000-000033000000}"/>
            </a:ext>
          </a:extLst>
        </xdr:cNvPr>
        <xdr:cNvSpPr>
          <a:spLocks noChangeArrowheads="1"/>
        </xdr:cNvSpPr>
      </xdr:nvSpPr>
      <xdr:spPr bwMode="auto">
        <a:xfrm>
          <a:off x="285750" y="52482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69</xdr:row>
      <xdr:rowOff>47625</xdr:rowOff>
    </xdr:from>
    <xdr:to>
      <xdr:col>2</xdr:col>
      <xdr:colOff>123825</xdr:colOff>
      <xdr:row>69</xdr:row>
      <xdr:rowOff>171450</xdr:rowOff>
    </xdr:to>
    <xdr:sp macro="" textlink="">
      <xdr:nvSpPr>
        <xdr:cNvPr id="53" name="AutoShape 145">
          <a:hlinkClick xmlns:r="http://schemas.openxmlformats.org/officeDocument/2006/relationships" r:id="rId40"/>
          <a:extLst>
            <a:ext uri="{FF2B5EF4-FFF2-40B4-BE49-F238E27FC236}">
              <a16:creationId xmlns:a16="http://schemas.microsoft.com/office/drawing/2014/main" id="{00000000-0008-0000-0000-000035000000}"/>
            </a:ext>
          </a:extLst>
        </xdr:cNvPr>
        <xdr:cNvSpPr>
          <a:spLocks noChangeArrowheads="1"/>
        </xdr:cNvSpPr>
      </xdr:nvSpPr>
      <xdr:spPr bwMode="auto">
        <a:xfrm>
          <a:off x="285750" y="13249275"/>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67</xdr:row>
      <xdr:rowOff>47625</xdr:rowOff>
    </xdr:from>
    <xdr:to>
      <xdr:col>2</xdr:col>
      <xdr:colOff>123825</xdr:colOff>
      <xdr:row>67</xdr:row>
      <xdr:rowOff>171450</xdr:rowOff>
    </xdr:to>
    <xdr:sp macro="" textlink="">
      <xdr:nvSpPr>
        <xdr:cNvPr id="55" name="AutoShape 144">
          <a:hlinkClick xmlns:r="http://schemas.openxmlformats.org/officeDocument/2006/relationships" r:id="rId41"/>
          <a:extLst>
            <a:ext uri="{FF2B5EF4-FFF2-40B4-BE49-F238E27FC236}">
              <a16:creationId xmlns:a16="http://schemas.microsoft.com/office/drawing/2014/main" id="{00000000-0008-0000-0000-000037000000}"/>
            </a:ext>
          </a:extLst>
        </xdr:cNvPr>
        <xdr:cNvSpPr>
          <a:spLocks noChangeArrowheads="1"/>
        </xdr:cNvSpPr>
      </xdr:nvSpPr>
      <xdr:spPr bwMode="auto">
        <a:xfrm>
          <a:off x="285750" y="12849225"/>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68</xdr:row>
      <xdr:rowOff>47625</xdr:rowOff>
    </xdr:from>
    <xdr:to>
      <xdr:col>2</xdr:col>
      <xdr:colOff>123825</xdr:colOff>
      <xdr:row>68</xdr:row>
      <xdr:rowOff>171450</xdr:rowOff>
    </xdr:to>
    <xdr:sp macro="" textlink="">
      <xdr:nvSpPr>
        <xdr:cNvPr id="56" name="AutoShape 145">
          <a:hlinkClick xmlns:r="http://schemas.openxmlformats.org/officeDocument/2006/relationships" r:id="rId42"/>
          <a:extLst>
            <a:ext uri="{FF2B5EF4-FFF2-40B4-BE49-F238E27FC236}">
              <a16:creationId xmlns:a16="http://schemas.microsoft.com/office/drawing/2014/main" id="{00000000-0008-0000-0000-000038000000}"/>
            </a:ext>
          </a:extLst>
        </xdr:cNvPr>
        <xdr:cNvSpPr>
          <a:spLocks noChangeArrowheads="1"/>
        </xdr:cNvSpPr>
      </xdr:nvSpPr>
      <xdr:spPr bwMode="auto">
        <a:xfrm>
          <a:off x="285750" y="13049250"/>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xdr:row>
      <xdr:rowOff>47625</xdr:rowOff>
    </xdr:from>
    <xdr:to>
      <xdr:col>2</xdr:col>
      <xdr:colOff>123825</xdr:colOff>
      <xdr:row>6</xdr:row>
      <xdr:rowOff>171450</xdr:rowOff>
    </xdr:to>
    <xdr:sp macro="" textlink="">
      <xdr:nvSpPr>
        <xdr:cNvPr id="57" name="AutoShape 150">
          <a:hlinkClick xmlns:r="http://schemas.openxmlformats.org/officeDocument/2006/relationships" r:id="rId43"/>
          <a:extLst>
            <a:ext uri="{FF2B5EF4-FFF2-40B4-BE49-F238E27FC236}">
              <a16:creationId xmlns:a16="http://schemas.microsoft.com/office/drawing/2014/main" id="{00000000-0008-0000-0000-000039000000}"/>
            </a:ext>
          </a:extLst>
        </xdr:cNvPr>
        <xdr:cNvSpPr>
          <a:spLocks noChangeArrowheads="1"/>
        </xdr:cNvSpPr>
      </xdr:nvSpPr>
      <xdr:spPr bwMode="auto">
        <a:xfrm>
          <a:off x="285750" y="1447800"/>
          <a:ext cx="123825" cy="123825"/>
        </a:xfrm>
        <a:prstGeom prst="homePlate">
          <a:avLst>
            <a:gd name="adj" fmla="val 25000"/>
          </a:avLst>
        </a:prstGeom>
        <a:solidFill>
          <a:schemeClr val="accent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36</xdr:row>
      <xdr:rowOff>47625</xdr:rowOff>
    </xdr:from>
    <xdr:to>
      <xdr:col>2</xdr:col>
      <xdr:colOff>123825</xdr:colOff>
      <xdr:row>36</xdr:row>
      <xdr:rowOff>171450</xdr:rowOff>
    </xdr:to>
    <xdr:sp macro="" textlink="">
      <xdr:nvSpPr>
        <xdr:cNvPr id="61" name="AutoShape 130">
          <a:hlinkClick xmlns:r="http://schemas.openxmlformats.org/officeDocument/2006/relationships" r:id="rId44"/>
          <a:extLst>
            <a:ext uri="{FF2B5EF4-FFF2-40B4-BE49-F238E27FC236}">
              <a16:creationId xmlns:a16="http://schemas.microsoft.com/office/drawing/2014/main" id="{00000000-0008-0000-0000-00003D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37</xdr:row>
      <xdr:rowOff>47625</xdr:rowOff>
    </xdr:from>
    <xdr:to>
      <xdr:col>2</xdr:col>
      <xdr:colOff>123825</xdr:colOff>
      <xdr:row>37</xdr:row>
      <xdr:rowOff>171450</xdr:rowOff>
    </xdr:to>
    <xdr:sp macro="" textlink="">
      <xdr:nvSpPr>
        <xdr:cNvPr id="62" name="AutoShape 130">
          <a:hlinkClick xmlns:r="http://schemas.openxmlformats.org/officeDocument/2006/relationships" r:id="rId45"/>
          <a:extLst>
            <a:ext uri="{FF2B5EF4-FFF2-40B4-BE49-F238E27FC236}">
              <a16:creationId xmlns:a16="http://schemas.microsoft.com/office/drawing/2014/main" id="{00000000-0008-0000-0000-00003E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38</xdr:row>
      <xdr:rowOff>47625</xdr:rowOff>
    </xdr:from>
    <xdr:to>
      <xdr:col>2</xdr:col>
      <xdr:colOff>123825</xdr:colOff>
      <xdr:row>38</xdr:row>
      <xdr:rowOff>171450</xdr:rowOff>
    </xdr:to>
    <xdr:sp macro="" textlink="">
      <xdr:nvSpPr>
        <xdr:cNvPr id="63" name="AutoShape 130">
          <a:hlinkClick xmlns:r="http://schemas.openxmlformats.org/officeDocument/2006/relationships" r:id="rId46"/>
          <a:extLst>
            <a:ext uri="{FF2B5EF4-FFF2-40B4-BE49-F238E27FC236}">
              <a16:creationId xmlns:a16="http://schemas.microsoft.com/office/drawing/2014/main" id="{00000000-0008-0000-0000-00003F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3" name="Text 1">
          <a:extLst>
            <a:ext uri="{FF2B5EF4-FFF2-40B4-BE49-F238E27FC236}">
              <a16:creationId xmlns:a16="http://schemas.microsoft.com/office/drawing/2014/main" id="{00000000-0008-0000-0C00-000003000000}"/>
            </a:ext>
          </a:extLst>
        </xdr:cNvPr>
        <xdr:cNvSpPr txBox="1">
          <a:spLocks noChangeArrowheads="1"/>
        </xdr:cNvSpPr>
      </xdr:nvSpPr>
      <xdr:spPr bwMode="auto">
        <a:xfrm>
          <a:off x="552450" y="400050"/>
          <a:ext cx="10096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erneuerbare Energieträger</a:t>
          </a:r>
        </a:p>
      </xdr:txBody>
    </xdr:sp>
    <xdr:clientData/>
  </xdr:twoCellAnchor>
  <xdr:twoCellAnchor>
    <xdr:from>
      <xdr:col>0</xdr:col>
      <xdr:colOff>0</xdr:colOff>
      <xdr:row>2</xdr:row>
      <xdr:rowOff>0</xdr:rowOff>
    </xdr:from>
    <xdr:to>
      <xdr:col>1</xdr:col>
      <xdr:colOff>0</xdr:colOff>
      <xdr:row>5</xdr:row>
      <xdr:rowOff>0</xdr:rowOff>
    </xdr:to>
    <xdr:sp macro="" textlink="">
      <xdr:nvSpPr>
        <xdr:cNvPr id="4" name="Text 1">
          <a:extLst>
            <a:ext uri="{FF2B5EF4-FFF2-40B4-BE49-F238E27FC236}">
              <a16:creationId xmlns:a16="http://schemas.microsoft.com/office/drawing/2014/main" id="{00000000-0008-0000-0C00-000004000000}"/>
            </a:ext>
          </a:extLst>
        </xdr:cNvPr>
        <xdr:cNvSpPr txBox="1">
          <a:spLocks noChangeArrowheads="1"/>
        </xdr:cNvSpPr>
      </xdr:nvSpPr>
      <xdr:spPr bwMode="auto">
        <a:xfrm>
          <a:off x="0" y="400050"/>
          <a:ext cx="5524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5" name="Text 1">
          <a:extLst>
            <a:ext uri="{FF2B5EF4-FFF2-40B4-BE49-F238E27FC236}">
              <a16:creationId xmlns:a16="http://schemas.microsoft.com/office/drawing/2014/main" id="{00000000-0008-0000-0C00-000005000000}"/>
            </a:ext>
          </a:extLst>
        </xdr:cNvPr>
        <xdr:cNvSpPr txBox="1">
          <a:spLocks noChangeArrowheads="1"/>
        </xdr:cNvSpPr>
      </xdr:nvSpPr>
      <xdr:spPr bwMode="auto">
        <a:xfrm>
          <a:off x="476250" y="400050"/>
          <a:ext cx="1143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erneuerbare Energieträger</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6" name="Text 1">
          <a:extLst>
            <a:ext uri="{FF2B5EF4-FFF2-40B4-BE49-F238E27FC236}">
              <a16:creationId xmlns:a16="http://schemas.microsoft.com/office/drawing/2014/main" id="{00000000-0008-0000-0C00-000006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0</xdr:row>
      <xdr:rowOff>0</xdr:rowOff>
    </xdr:to>
    <xdr:sp macro="" textlink="">
      <xdr:nvSpPr>
        <xdr:cNvPr id="2" name="Text 3">
          <a:extLst>
            <a:ext uri="{FF2B5EF4-FFF2-40B4-BE49-F238E27FC236}">
              <a16:creationId xmlns:a16="http://schemas.microsoft.com/office/drawing/2014/main" id="{00000000-0008-0000-0D00-000002000000}"/>
            </a:ext>
          </a:extLst>
        </xdr:cNvPr>
        <xdr:cNvSpPr txBox="1">
          <a:spLocks noChangeArrowheads="1"/>
        </xdr:cNvSpPr>
      </xdr:nvSpPr>
      <xdr:spPr bwMode="auto">
        <a:xfrm>
          <a:off x="2286000" y="0"/>
          <a:ext cx="15240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1200" b="0" i="1" u="none" strike="noStrike" baseline="0">
              <a:solidFill>
                <a:srgbClr val="000000"/>
              </a:solidFill>
              <a:latin typeface="Times New Roman"/>
              <a:cs typeface="Times New Roman"/>
            </a:rPr>
            <a:t>Verbrauch</a:t>
          </a:r>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Text 13">
          <a:extLst>
            <a:ext uri="{FF2B5EF4-FFF2-40B4-BE49-F238E27FC236}">
              <a16:creationId xmlns:a16="http://schemas.microsoft.com/office/drawing/2014/main" id="{00000000-0008-0000-0D00-000006000000}"/>
            </a:ext>
          </a:extLst>
        </xdr:cNvPr>
        <xdr:cNvSpPr txBox="1">
          <a:spLocks noChangeArrowheads="1"/>
        </xdr:cNvSpPr>
      </xdr:nvSpPr>
      <xdr:spPr bwMode="auto">
        <a:xfrm>
          <a:off x="1933575" y="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Times New Roman"/>
              <a:cs typeface="Times New Roman"/>
            </a:rPr>
            <a:t>4</a:t>
          </a:r>
        </a:p>
      </xdr:txBody>
    </xdr:sp>
    <xdr:clientData/>
  </xdr:twoCellAnchor>
  <xdr:twoCellAnchor>
    <xdr:from>
      <xdr:col>2</xdr:col>
      <xdr:colOff>9525</xdr:colOff>
      <xdr:row>0</xdr:row>
      <xdr:rowOff>0</xdr:rowOff>
    </xdr:from>
    <xdr:to>
      <xdr:col>2</xdr:col>
      <xdr:colOff>1038225</xdr:colOff>
      <xdr:row>0</xdr:row>
      <xdr:rowOff>0</xdr:rowOff>
    </xdr:to>
    <xdr:sp macro="" textlink="">
      <xdr:nvSpPr>
        <xdr:cNvPr id="7" name="Text 15">
          <a:extLst>
            <a:ext uri="{FF2B5EF4-FFF2-40B4-BE49-F238E27FC236}">
              <a16:creationId xmlns:a16="http://schemas.microsoft.com/office/drawing/2014/main" id="{00000000-0008-0000-0D00-000007000000}"/>
            </a:ext>
          </a:extLst>
        </xdr:cNvPr>
        <xdr:cNvSpPr txBox="1">
          <a:spLocks noChangeArrowheads="1"/>
        </xdr:cNvSpPr>
      </xdr:nvSpPr>
      <xdr:spPr bwMode="auto">
        <a:xfrm>
          <a:off x="3819525" y="0"/>
          <a:ext cx="752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1200" b="0" i="1" u="none" strike="noStrike" baseline="0">
              <a:solidFill>
                <a:srgbClr val="000000"/>
              </a:solidFill>
              <a:latin typeface="Times New Roman"/>
              <a:cs typeface="Times New Roman"/>
            </a:rPr>
            <a:t>Anteil am PEV</a:t>
          </a:r>
        </a:p>
        <a:p>
          <a:pPr algn="ctr" rtl="0">
            <a:defRPr sz="1000"/>
          </a:pPr>
          <a:r>
            <a:rPr lang="de-DE" sz="1200" b="0" i="1" u="none" strike="noStrike" baseline="0">
              <a:solidFill>
                <a:srgbClr val="000000"/>
              </a:solidFill>
              <a:latin typeface="Times New Roman"/>
              <a:cs typeface="Times New Roman"/>
            </a:rPr>
            <a:t>bei den erneuer-</a:t>
          </a:r>
        </a:p>
        <a:p>
          <a:pPr algn="ctr" rtl="0">
            <a:defRPr sz="1000"/>
          </a:pPr>
          <a:r>
            <a:rPr lang="de-DE" sz="1200" b="0" i="1" u="none" strike="noStrike" baseline="0">
              <a:solidFill>
                <a:srgbClr val="000000"/>
              </a:solidFill>
              <a:latin typeface="Times New Roman"/>
              <a:cs typeface="Times New Roman"/>
            </a:rPr>
            <a:t>baren Energien</a:t>
          </a:r>
        </a:p>
      </xdr:txBody>
    </xdr:sp>
    <xdr:clientData/>
  </xdr:twoCellAnchor>
  <xdr:twoCellAnchor>
    <xdr:from>
      <xdr:col>0</xdr:col>
      <xdr:colOff>0</xdr:colOff>
      <xdr:row>2</xdr:row>
      <xdr:rowOff>0</xdr:rowOff>
    </xdr:from>
    <xdr:to>
      <xdr:col>1</xdr:col>
      <xdr:colOff>0</xdr:colOff>
      <xdr:row>4</xdr:row>
      <xdr:rowOff>0</xdr:rowOff>
    </xdr:to>
    <xdr:sp macro="" textlink="">
      <xdr:nvSpPr>
        <xdr:cNvPr id="8" name="Text 1">
          <a:extLst>
            <a:ext uri="{FF2B5EF4-FFF2-40B4-BE49-F238E27FC236}">
              <a16:creationId xmlns:a16="http://schemas.microsoft.com/office/drawing/2014/main" id="{00000000-0008-0000-0D00-000008000000}"/>
            </a:ext>
          </a:extLst>
        </xdr:cNvPr>
        <xdr:cNvSpPr txBox="1">
          <a:spLocks noChangeArrowheads="1"/>
        </xdr:cNvSpPr>
      </xdr:nvSpPr>
      <xdr:spPr bwMode="auto">
        <a:xfrm>
          <a:off x="0" y="400050"/>
          <a:ext cx="2286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5</xdr:row>
      <xdr:rowOff>0</xdr:rowOff>
    </xdr:to>
    <xdr:sp macro="" textlink="">
      <xdr:nvSpPr>
        <xdr:cNvPr id="2" name="Text 1">
          <a:extLst>
            <a:ext uri="{FF2B5EF4-FFF2-40B4-BE49-F238E27FC236}">
              <a16:creationId xmlns:a16="http://schemas.microsoft.com/office/drawing/2014/main" id="{00000000-0008-0000-1000-000002000000}"/>
            </a:ext>
          </a:extLst>
        </xdr:cNvPr>
        <xdr:cNvSpPr txBox="1">
          <a:spLocks noChangeArrowheads="1"/>
        </xdr:cNvSpPr>
      </xdr:nvSpPr>
      <xdr:spPr bwMode="auto">
        <a:xfrm>
          <a:off x="9525" y="342900"/>
          <a:ext cx="2276475" cy="7905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1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1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23</xdr:row>
      <xdr:rowOff>0</xdr:rowOff>
    </xdr:from>
    <xdr:to>
      <xdr:col>2</xdr:col>
      <xdr:colOff>0</xdr:colOff>
      <xdr:row>25</xdr:row>
      <xdr:rowOff>0</xdr:rowOff>
    </xdr:to>
    <xdr:sp macro="" textlink="">
      <xdr:nvSpPr>
        <xdr:cNvPr id="8" name="Text 1">
          <a:extLst>
            <a:ext uri="{FF2B5EF4-FFF2-40B4-BE49-F238E27FC236}">
              <a16:creationId xmlns:a16="http://schemas.microsoft.com/office/drawing/2014/main" id="{00000000-0008-0000-1100-000008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23</xdr:row>
      <xdr:rowOff>0</xdr:rowOff>
    </xdr:from>
    <xdr:to>
      <xdr:col>1</xdr:col>
      <xdr:colOff>0</xdr:colOff>
      <xdr:row>26</xdr:row>
      <xdr:rowOff>0</xdr:rowOff>
    </xdr:to>
    <xdr:sp macro="" textlink="">
      <xdr:nvSpPr>
        <xdr:cNvPr id="9" name="Text 1">
          <a:extLst>
            <a:ext uri="{FF2B5EF4-FFF2-40B4-BE49-F238E27FC236}">
              <a16:creationId xmlns:a16="http://schemas.microsoft.com/office/drawing/2014/main" id="{00000000-0008-0000-1100-000009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50</xdr:row>
      <xdr:rowOff>0</xdr:rowOff>
    </xdr:from>
    <xdr:to>
      <xdr:col>1</xdr:col>
      <xdr:colOff>0</xdr:colOff>
      <xdr:row>53</xdr:row>
      <xdr:rowOff>0</xdr:rowOff>
    </xdr:to>
    <xdr:sp macro="" textlink="">
      <xdr:nvSpPr>
        <xdr:cNvPr id="12" name="Text 1">
          <a:extLst>
            <a:ext uri="{FF2B5EF4-FFF2-40B4-BE49-F238E27FC236}">
              <a16:creationId xmlns:a16="http://schemas.microsoft.com/office/drawing/2014/main" id="{00000000-0008-0000-1100-00000C000000}"/>
            </a:ext>
          </a:extLst>
        </xdr:cNvPr>
        <xdr:cNvSpPr txBox="1">
          <a:spLocks noChangeArrowheads="1"/>
        </xdr:cNvSpPr>
      </xdr:nvSpPr>
      <xdr:spPr bwMode="auto">
        <a:xfrm>
          <a:off x="0" y="88011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50</xdr:row>
      <xdr:rowOff>0</xdr:rowOff>
    </xdr:from>
    <xdr:to>
      <xdr:col>2</xdr:col>
      <xdr:colOff>0</xdr:colOff>
      <xdr:row>52</xdr:row>
      <xdr:rowOff>0</xdr:rowOff>
    </xdr:to>
    <xdr:sp macro="" textlink="">
      <xdr:nvSpPr>
        <xdr:cNvPr id="13" name="Text 1">
          <a:extLst>
            <a:ext uri="{FF2B5EF4-FFF2-40B4-BE49-F238E27FC236}">
              <a16:creationId xmlns:a16="http://schemas.microsoft.com/office/drawing/2014/main" id="{00000000-0008-0000-1100-00000D000000}"/>
            </a:ext>
          </a:extLst>
        </xdr:cNvPr>
        <xdr:cNvSpPr txBox="1">
          <a:spLocks noChangeArrowheads="1"/>
        </xdr:cNvSpPr>
      </xdr:nvSpPr>
      <xdr:spPr bwMode="auto">
        <a:xfrm>
          <a:off x="476250" y="88011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2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2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24</xdr:row>
      <xdr:rowOff>0</xdr:rowOff>
    </xdr:from>
    <xdr:to>
      <xdr:col>2</xdr:col>
      <xdr:colOff>0</xdr:colOff>
      <xdr:row>26</xdr:row>
      <xdr:rowOff>0</xdr:rowOff>
    </xdr:to>
    <xdr:sp macro="" textlink="">
      <xdr:nvSpPr>
        <xdr:cNvPr id="6" name="Text 1">
          <a:extLst>
            <a:ext uri="{FF2B5EF4-FFF2-40B4-BE49-F238E27FC236}">
              <a16:creationId xmlns:a16="http://schemas.microsoft.com/office/drawing/2014/main" id="{00000000-0008-0000-1200-000006000000}"/>
            </a:ext>
          </a:extLst>
        </xdr:cNvPr>
        <xdr:cNvSpPr txBox="1">
          <a:spLocks noChangeArrowheads="1"/>
        </xdr:cNvSpPr>
      </xdr:nvSpPr>
      <xdr:spPr bwMode="auto">
        <a:xfrm>
          <a:off x="571500" y="400050"/>
          <a:ext cx="195262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24</xdr:row>
      <xdr:rowOff>0</xdr:rowOff>
    </xdr:from>
    <xdr:to>
      <xdr:col>1</xdr:col>
      <xdr:colOff>0</xdr:colOff>
      <xdr:row>27</xdr:row>
      <xdr:rowOff>0</xdr:rowOff>
    </xdr:to>
    <xdr:sp macro="" textlink="">
      <xdr:nvSpPr>
        <xdr:cNvPr id="7" name="Text 1">
          <a:extLst>
            <a:ext uri="{FF2B5EF4-FFF2-40B4-BE49-F238E27FC236}">
              <a16:creationId xmlns:a16="http://schemas.microsoft.com/office/drawing/2014/main" id="{00000000-0008-0000-1200-000007000000}"/>
            </a:ext>
          </a:extLst>
        </xdr:cNvPr>
        <xdr:cNvSpPr txBox="1">
          <a:spLocks noChangeArrowheads="1"/>
        </xdr:cNvSpPr>
      </xdr:nvSpPr>
      <xdr:spPr bwMode="auto">
        <a:xfrm>
          <a:off x="0" y="400050"/>
          <a:ext cx="571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52</xdr:row>
      <xdr:rowOff>0</xdr:rowOff>
    </xdr:from>
    <xdr:to>
      <xdr:col>2</xdr:col>
      <xdr:colOff>0</xdr:colOff>
      <xdr:row>54</xdr:row>
      <xdr:rowOff>0</xdr:rowOff>
    </xdr:to>
    <xdr:sp macro="" textlink="">
      <xdr:nvSpPr>
        <xdr:cNvPr id="8" name="Text 1">
          <a:extLst>
            <a:ext uri="{FF2B5EF4-FFF2-40B4-BE49-F238E27FC236}">
              <a16:creationId xmlns:a16="http://schemas.microsoft.com/office/drawing/2014/main" id="{00000000-0008-0000-1200-000008000000}"/>
            </a:ext>
          </a:extLst>
        </xdr:cNvPr>
        <xdr:cNvSpPr txBox="1">
          <a:spLocks noChangeArrowheads="1"/>
        </xdr:cNvSpPr>
      </xdr:nvSpPr>
      <xdr:spPr bwMode="auto">
        <a:xfrm>
          <a:off x="476250" y="8201025"/>
          <a:ext cx="200025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52</xdr:row>
      <xdr:rowOff>0</xdr:rowOff>
    </xdr:from>
    <xdr:to>
      <xdr:col>1</xdr:col>
      <xdr:colOff>0</xdr:colOff>
      <xdr:row>55</xdr:row>
      <xdr:rowOff>0</xdr:rowOff>
    </xdr:to>
    <xdr:sp macro="" textlink="">
      <xdr:nvSpPr>
        <xdr:cNvPr id="9" name="Text 1">
          <a:extLst>
            <a:ext uri="{FF2B5EF4-FFF2-40B4-BE49-F238E27FC236}">
              <a16:creationId xmlns:a16="http://schemas.microsoft.com/office/drawing/2014/main" id="{00000000-0008-0000-1200-000009000000}"/>
            </a:ext>
          </a:extLst>
        </xdr:cNvPr>
        <xdr:cNvSpPr txBox="1">
          <a:spLocks noChangeArrowheads="1"/>
        </xdr:cNvSpPr>
      </xdr:nvSpPr>
      <xdr:spPr bwMode="auto">
        <a:xfrm>
          <a:off x="0" y="8201025"/>
          <a:ext cx="4762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3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3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25</xdr:row>
      <xdr:rowOff>0</xdr:rowOff>
    </xdr:from>
    <xdr:to>
      <xdr:col>2</xdr:col>
      <xdr:colOff>0</xdr:colOff>
      <xdr:row>27</xdr:row>
      <xdr:rowOff>0</xdr:rowOff>
    </xdr:to>
    <xdr:sp macro="" textlink="">
      <xdr:nvSpPr>
        <xdr:cNvPr id="8" name="Text 1">
          <a:extLst>
            <a:ext uri="{FF2B5EF4-FFF2-40B4-BE49-F238E27FC236}">
              <a16:creationId xmlns:a16="http://schemas.microsoft.com/office/drawing/2014/main" id="{00000000-0008-0000-1300-000008000000}"/>
            </a:ext>
          </a:extLst>
        </xdr:cNvPr>
        <xdr:cNvSpPr txBox="1">
          <a:spLocks noChangeArrowheads="1"/>
        </xdr:cNvSpPr>
      </xdr:nvSpPr>
      <xdr:spPr bwMode="auto">
        <a:xfrm>
          <a:off x="57150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25</xdr:row>
      <xdr:rowOff>0</xdr:rowOff>
    </xdr:from>
    <xdr:to>
      <xdr:col>1</xdr:col>
      <xdr:colOff>0</xdr:colOff>
      <xdr:row>28</xdr:row>
      <xdr:rowOff>0</xdr:rowOff>
    </xdr:to>
    <xdr:sp macro="" textlink="">
      <xdr:nvSpPr>
        <xdr:cNvPr id="9" name="Text 1">
          <a:extLst>
            <a:ext uri="{FF2B5EF4-FFF2-40B4-BE49-F238E27FC236}">
              <a16:creationId xmlns:a16="http://schemas.microsoft.com/office/drawing/2014/main" id="{00000000-0008-0000-1300-000009000000}"/>
            </a:ext>
          </a:extLst>
        </xdr:cNvPr>
        <xdr:cNvSpPr txBox="1">
          <a:spLocks noChangeArrowheads="1"/>
        </xdr:cNvSpPr>
      </xdr:nvSpPr>
      <xdr:spPr bwMode="auto">
        <a:xfrm>
          <a:off x="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55</xdr:row>
      <xdr:rowOff>0</xdr:rowOff>
    </xdr:from>
    <xdr:to>
      <xdr:col>2</xdr:col>
      <xdr:colOff>0</xdr:colOff>
      <xdr:row>57</xdr:row>
      <xdr:rowOff>0</xdr:rowOff>
    </xdr:to>
    <xdr:sp macro="" textlink="">
      <xdr:nvSpPr>
        <xdr:cNvPr id="12" name="Text 1">
          <a:extLst>
            <a:ext uri="{FF2B5EF4-FFF2-40B4-BE49-F238E27FC236}">
              <a16:creationId xmlns:a16="http://schemas.microsoft.com/office/drawing/2014/main" id="{00000000-0008-0000-1300-00000C000000}"/>
            </a:ext>
          </a:extLst>
        </xdr:cNvPr>
        <xdr:cNvSpPr txBox="1">
          <a:spLocks noChangeArrowheads="1"/>
        </xdr:cNvSpPr>
      </xdr:nvSpPr>
      <xdr:spPr bwMode="auto">
        <a:xfrm>
          <a:off x="476250" y="96012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55</xdr:row>
      <xdr:rowOff>0</xdr:rowOff>
    </xdr:from>
    <xdr:to>
      <xdr:col>1</xdr:col>
      <xdr:colOff>0</xdr:colOff>
      <xdr:row>58</xdr:row>
      <xdr:rowOff>0</xdr:rowOff>
    </xdr:to>
    <xdr:sp macro="" textlink="">
      <xdr:nvSpPr>
        <xdr:cNvPr id="13" name="Text 1">
          <a:extLst>
            <a:ext uri="{FF2B5EF4-FFF2-40B4-BE49-F238E27FC236}">
              <a16:creationId xmlns:a16="http://schemas.microsoft.com/office/drawing/2014/main" id="{00000000-0008-0000-1300-00000D000000}"/>
            </a:ext>
          </a:extLst>
        </xdr:cNvPr>
        <xdr:cNvSpPr txBox="1">
          <a:spLocks noChangeArrowheads="1"/>
        </xdr:cNvSpPr>
      </xdr:nvSpPr>
      <xdr:spPr bwMode="auto">
        <a:xfrm>
          <a:off x="0" y="96012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4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4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6" name="Text 1">
          <a:extLst>
            <a:ext uri="{FF2B5EF4-FFF2-40B4-BE49-F238E27FC236}">
              <a16:creationId xmlns:a16="http://schemas.microsoft.com/office/drawing/2014/main" id="{00000000-0008-0000-1400-000006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7" name="Text 1">
          <a:extLst>
            <a:ext uri="{FF2B5EF4-FFF2-40B4-BE49-F238E27FC236}">
              <a16:creationId xmlns:a16="http://schemas.microsoft.com/office/drawing/2014/main" id="{00000000-0008-0000-1400-000007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56</xdr:row>
      <xdr:rowOff>0</xdr:rowOff>
    </xdr:from>
    <xdr:to>
      <xdr:col>2</xdr:col>
      <xdr:colOff>0</xdr:colOff>
      <xdr:row>58</xdr:row>
      <xdr:rowOff>0</xdr:rowOff>
    </xdr:to>
    <xdr:sp macro="" textlink="">
      <xdr:nvSpPr>
        <xdr:cNvPr id="8" name="Text 1">
          <a:extLst>
            <a:ext uri="{FF2B5EF4-FFF2-40B4-BE49-F238E27FC236}">
              <a16:creationId xmlns:a16="http://schemas.microsoft.com/office/drawing/2014/main" id="{00000000-0008-0000-1400-000008000000}"/>
            </a:ext>
          </a:extLst>
        </xdr:cNvPr>
        <xdr:cNvSpPr txBox="1">
          <a:spLocks noChangeArrowheads="1"/>
        </xdr:cNvSpPr>
      </xdr:nvSpPr>
      <xdr:spPr bwMode="auto">
        <a:xfrm>
          <a:off x="476250" y="960120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56</xdr:row>
      <xdr:rowOff>0</xdr:rowOff>
    </xdr:from>
    <xdr:to>
      <xdr:col>1</xdr:col>
      <xdr:colOff>0</xdr:colOff>
      <xdr:row>59</xdr:row>
      <xdr:rowOff>0</xdr:rowOff>
    </xdr:to>
    <xdr:sp macro="" textlink="">
      <xdr:nvSpPr>
        <xdr:cNvPr id="11" name="Text 1">
          <a:extLst>
            <a:ext uri="{FF2B5EF4-FFF2-40B4-BE49-F238E27FC236}">
              <a16:creationId xmlns:a16="http://schemas.microsoft.com/office/drawing/2014/main" id="{00000000-0008-0000-1400-00000B000000}"/>
            </a:ext>
          </a:extLst>
        </xdr:cNvPr>
        <xdr:cNvSpPr txBox="1">
          <a:spLocks noChangeArrowheads="1"/>
        </xdr:cNvSpPr>
      </xdr:nvSpPr>
      <xdr:spPr bwMode="auto">
        <a:xfrm>
          <a:off x="0" y="96012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12" name="Text 1">
          <a:extLst>
            <a:ext uri="{FF2B5EF4-FFF2-40B4-BE49-F238E27FC236}">
              <a16:creationId xmlns:a16="http://schemas.microsoft.com/office/drawing/2014/main" id="{EDA435B8-A2CE-431B-B531-6D6808D0AEE0}"/>
            </a:ext>
          </a:extLst>
        </xdr:cNvPr>
        <xdr:cNvSpPr txBox="1">
          <a:spLocks noChangeArrowheads="1"/>
        </xdr:cNvSpPr>
      </xdr:nvSpPr>
      <xdr:spPr bwMode="auto">
        <a:xfrm>
          <a:off x="480391" y="9541565"/>
          <a:ext cx="952500" cy="79513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13" name="Text 1">
          <a:extLst>
            <a:ext uri="{FF2B5EF4-FFF2-40B4-BE49-F238E27FC236}">
              <a16:creationId xmlns:a16="http://schemas.microsoft.com/office/drawing/2014/main" id="{FF946FC9-2CD7-4899-A17F-09F8E910A970}"/>
            </a:ext>
          </a:extLst>
        </xdr:cNvPr>
        <xdr:cNvSpPr txBox="1">
          <a:spLocks noChangeArrowheads="1"/>
        </xdr:cNvSpPr>
      </xdr:nvSpPr>
      <xdr:spPr bwMode="auto">
        <a:xfrm>
          <a:off x="0" y="9541565"/>
          <a:ext cx="480391" cy="993913"/>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5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5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21</xdr:row>
      <xdr:rowOff>0</xdr:rowOff>
    </xdr:from>
    <xdr:to>
      <xdr:col>2</xdr:col>
      <xdr:colOff>0</xdr:colOff>
      <xdr:row>23</xdr:row>
      <xdr:rowOff>0</xdr:rowOff>
    </xdr:to>
    <xdr:sp macro="" textlink="">
      <xdr:nvSpPr>
        <xdr:cNvPr id="7" name="Text 1">
          <a:extLst>
            <a:ext uri="{FF2B5EF4-FFF2-40B4-BE49-F238E27FC236}">
              <a16:creationId xmlns:a16="http://schemas.microsoft.com/office/drawing/2014/main" id="{00000000-0008-0000-1500-000007000000}"/>
            </a:ext>
          </a:extLst>
        </xdr:cNvPr>
        <xdr:cNvSpPr txBox="1">
          <a:spLocks noChangeArrowheads="1"/>
        </xdr:cNvSpPr>
      </xdr:nvSpPr>
      <xdr:spPr bwMode="auto">
        <a:xfrm>
          <a:off x="476250" y="6762750"/>
          <a:ext cx="7334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21</xdr:row>
      <xdr:rowOff>0</xdr:rowOff>
    </xdr:from>
    <xdr:to>
      <xdr:col>1</xdr:col>
      <xdr:colOff>0</xdr:colOff>
      <xdr:row>24</xdr:row>
      <xdr:rowOff>0</xdr:rowOff>
    </xdr:to>
    <xdr:sp macro="" textlink="">
      <xdr:nvSpPr>
        <xdr:cNvPr id="8" name="Text 1">
          <a:extLst>
            <a:ext uri="{FF2B5EF4-FFF2-40B4-BE49-F238E27FC236}">
              <a16:creationId xmlns:a16="http://schemas.microsoft.com/office/drawing/2014/main" id="{00000000-0008-0000-1500-000008000000}"/>
            </a:ext>
          </a:extLst>
        </xdr:cNvPr>
        <xdr:cNvSpPr txBox="1">
          <a:spLocks noChangeArrowheads="1"/>
        </xdr:cNvSpPr>
      </xdr:nvSpPr>
      <xdr:spPr bwMode="auto">
        <a:xfrm>
          <a:off x="0" y="67627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46</xdr:row>
      <xdr:rowOff>0</xdr:rowOff>
    </xdr:from>
    <xdr:to>
      <xdr:col>2</xdr:col>
      <xdr:colOff>0</xdr:colOff>
      <xdr:row>48</xdr:row>
      <xdr:rowOff>0</xdr:rowOff>
    </xdr:to>
    <xdr:sp macro="" textlink="">
      <xdr:nvSpPr>
        <xdr:cNvPr id="6" name="Text 1">
          <a:extLst>
            <a:ext uri="{FF2B5EF4-FFF2-40B4-BE49-F238E27FC236}">
              <a16:creationId xmlns:a16="http://schemas.microsoft.com/office/drawing/2014/main" id="{00000000-0008-0000-1500-000006000000}"/>
            </a:ext>
          </a:extLst>
        </xdr:cNvPr>
        <xdr:cNvSpPr txBox="1">
          <a:spLocks noChangeArrowheads="1"/>
        </xdr:cNvSpPr>
      </xdr:nvSpPr>
      <xdr:spPr bwMode="auto">
        <a:xfrm>
          <a:off x="476250" y="6600825"/>
          <a:ext cx="7334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46</xdr:row>
      <xdr:rowOff>0</xdr:rowOff>
    </xdr:from>
    <xdr:to>
      <xdr:col>1</xdr:col>
      <xdr:colOff>0</xdr:colOff>
      <xdr:row>49</xdr:row>
      <xdr:rowOff>0</xdr:rowOff>
    </xdr:to>
    <xdr:sp macro="" textlink="">
      <xdr:nvSpPr>
        <xdr:cNvPr id="9" name="Text 1">
          <a:extLst>
            <a:ext uri="{FF2B5EF4-FFF2-40B4-BE49-F238E27FC236}">
              <a16:creationId xmlns:a16="http://schemas.microsoft.com/office/drawing/2014/main" id="{00000000-0008-0000-1500-000009000000}"/>
            </a:ext>
          </a:extLst>
        </xdr:cNvPr>
        <xdr:cNvSpPr txBox="1">
          <a:spLocks noChangeArrowheads="1"/>
        </xdr:cNvSpPr>
      </xdr:nvSpPr>
      <xdr:spPr bwMode="auto">
        <a:xfrm>
          <a:off x="0" y="6600825"/>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200024</xdr:rowOff>
    </xdr:from>
    <xdr:to>
      <xdr:col>1</xdr:col>
      <xdr:colOff>0</xdr:colOff>
      <xdr:row>4</xdr:row>
      <xdr:rowOff>200024</xdr:rowOff>
    </xdr:to>
    <xdr:sp macro="" textlink="">
      <xdr:nvSpPr>
        <xdr:cNvPr id="2" name="Text 1">
          <a:extLst>
            <a:ext uri="{FF2B5EF4-FFF2-40B4-BE49-F238E27FC236}">
              <a16:creationId xmlns:a16="http://schemas.microsoft.com/office/drawing/2014/main" id="{00000000-0008-0000-1600-000002000000}"/>
            </a:ext>
          </a:extLst>
        </xdr:cNvPr>
        <xdr:cNvSpPr txBox="1">
          <a:spLocks noChangeArrowheads="1"/>
        </xdr:cNvSpPr>
      </xdr:nvSpPr>
      <xdr:spPr bwMode="auto">
        <a:xfrm>
          <a:off x="0" y="438149"/>
          <a:ext cx="4038600" cy="1038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1</xdr:col>
      <xdr:colOff>0</xdr:colOff>
      <xdr:row>2</xdr:row>
      <xdr:rowOff>0</xdr:rowOff>
    </xdr:from>
    <xdr:to>
      <xdr:col>2</xdr:col>
      <xdr:colOff>0</xdr:colOff>
      <xdr:row>5</xdr:row>
      <xdr:rowOff>0</xdr:rowOff>
    </xdr:to>
    <xdr:sp macro="" textlink="">
      <xdr:nvSpPr>
        <xdr:cNvPr id="3" name="Text 1">
          <a:extLst>
            <a:ext uri="{FF2B5EF4-FFF2-40B4-BE49-F238E27FC236}">
              <a16:creationId xmlns:a16="http://schemas.microsoft.com/office/drawing/2014/main" id="{00000000-0008-0000-1600-000003000000}"/>
            </a:ext>
          </a:extLst>
        </xdr:cNvPr>
        <xdr:cNvSpPr txBox="1">
          <a:spLocks noChangeArrowheads="1"/>
        </xdr:cNvSpPr>
      </xdr:nvSpPr>
      <xdr:spPr bwMode="auto">
        <a:xfrm>
          <a:off x="3238500" y="400050"/>
          <a:ext cx="476250" cy="1038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Zeile</a:t>
          </a:r>
          <a:r>
            <a:rPr lang="de-DE" sz="1000" b="0" i="1" u="none" strike="noStrike" baseline="30000">
              <a:solidFill>
                <a:srgbClr val="000000"/>
              </a:solidFill>
              <a:latin typeface="Arial"/>
              <a:cs typeface="Arial"/>
            </a:rPr>
            <a:t>2)</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1C00-000002000000}"/>
            </a:ext>
          </a:extLst>
        </xdr:cNvPr>
        <xdr:cNvSpPr txBox="1">
          <a:spLocks noChangeArrowheads="1"/>
        </xdr:cNvSpPr>
      </xdr:nvSpPr>
      <xdr:spPr bwMode="auto">
        <a:xfrm>
          <a:off x="0" y="600075"/>
          <a:ext cx="3048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27</xdr:row>
      <xdr:rowOff>0</xdr:rowOff>
    </xdr:from>
    <xdr:to>
      <xdr:col>1</xdr:col>
      <xdr:colOff>0</xdr:colOff>
      <xdr:row>29</xdr:row>
      <xdr:rowOff>0</xdr:rowOff>
    </xdr:to>
    <xdr:sp macro="" textlink="">
      <xdr:nvSpPr>
        <xdr:cNvPr id="4" name="Text 1">
          <a:extLst>
            <a:ext uri="{FF2B5EF4-FFF2-40B4-BE49-F238E27FC236}">
              <a16:creationId xmlns:a16="http://schemas.microsoft.com/office/drawing/2014/main" id="{00000000-0008-0000-1C00-000004000000}"/>
            </a:ext>
          </a:extLst>
        </xdr:cNvPr>
        <xdr:cNvSpPr txBox="1">
          <a:spLocks noChangeArrowheads="1"/>
        </xdr:cNvSpPr>
      </xdr:nvSpPr>
      <xdr:spPr bwMode="auto">
        <a:xfrm>
          <a:off x="0" y="6362700"/>
          <a:ext cx="3048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57150</xdr:rowOff>
    </xdr:from>
    <xdr:to>
      <xdr:col>0</xdr:col>
      <xdr:colOff>108000</xdr:colOff>
      <xdr:row>4</xdr:row>
      <xdr:rowOff>165150</xdr:rowOff>
    </xdr:to>
    <xdr:sp macro="" textlink="">
      <xdr:nvSpPr>
        <xdr:cNvPr id="5" name="Rectangle 1">
          <a:extLst>
            <a:ext uri="{FF2B5EF4-FFF2-40B4-BE49-F238E27FC236}">
              <a16:creationId xmlns:a16="http://schemas.microsoft.com/office/drawing/2014/main" id="{00000000-0008-0000-0100-000005000000}"/>
            </a:ext>
          </a:extLst>
        </xdr:cNvPr>
        <xdr:cNvSpPr>
          <a:spLocks noChangeArrowheads="1"/>
        </xdr:cNvSpPr>
      </xdr:nvSpPr>
      <xdr:spPr bwMode="auto">
        <a:xfrm>
          <a:off x="0" y="819150"/>
          <a:ext cx="108000" cy="108000"/>
        </a:xfrm>
        <a:prstGeom prst="rect">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969696" mc:Ignorable="a14" a14:legacySpreadsheetColorIndex="55"/>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6" name="Text 1">
          <a:extLst>
            <a:ext uri="{FF2B5EF4-FFF2-40B4-BE49-F238E27FC236}">
              <a16:creationId xmlns:a16="http://schemas.microsoft.com/office/drawing/2014/main" id="{00000000-0008-0000-1D00-000006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xdr:row>
      <xdr:rowOff>0</xdr:rowOff>
    </xdr:from>
    <xdr:to>
      <xdr:col>1</xdr:col>
      <xdr:colOff>0</xdr:colOff>
      <xdr:row>6</xdr:row>
      <xdr:rowOff>0</xdr:rowOff>
    </xdr:to>
    <xdr:sp macro="" textlink="">
      <xdr:nvSpPr>
        <xdr:cNvPr id="7" name="Text 1">
          <a:extLst>
            <a:ext uri="{FF2B5EF4-FFF2-40B4-BE49-F238E27FC236}">
              <a16:creationId xmlns:a16="http://schemas.microsoft.com/office/drawing/2014/main" id="{00000000-0008-0000-1D00-000007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2</xdr:row>
      <xdr:rowOff>0</xdr:rowOff>
    </xdr:from>
    <xdr:to>
      <xdr:col>19</xdr:col>
      <xdr:colOff>0</xdr:colOff>
      <xdr:row>5</xdr:row>
      <xdr:rowOff>0</xdr:rowOff>
    </xdr:to>
    <xdr:sp macro="" textlink="">
      <xdr:nvSpPr>
        <xdr:cNvPr id="8" name="Text 1">
          <a:extLst>
            <a:ext uri="{FF2B5EF4-FFF2-40B4-BE49-F238E27FC236}">
              <a16:creationId xmlns:a16="http://schemas.microsoft.com/office/drawing/2014/main" id="{00000000-0008-0000-1D00-000008000000}"/>
            </a:ext>
          </a:extLst>
        </xdr:cNvPr>
        <xdr:cNvSpPr txBox="1">
          <a:spLocks noChangeArrowheads="1"/>
        </xdr:cNvSpPr>
      </xdr:nvSpPr>
      <xdr:spPr bwMode="auto">
        <a:xfrm>
          <a:off x="9982200" y="476250"/>
          <a:ext cx="657225" cy="10763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2</xdr:row>
      <xdr:rowOff>0</xdr:rowOff>
    </xdr:from>
    <xdr:to>
      <xdr:col>18</xdr:col>
      <xdr:colOff>0</xdr:colOff>
      <xdr:row>5</xdr:row>
      <xdr:rowOff>0</xdr:rowOff>
    </xdr:to>
    <xdr:sp macro="" textlink="">
      <xdr:nvSpPr>
        <xdr:cNvPr id="9" name="Text 1">
          <a:extLst>
            <a:ext uri="{FF2B5EF4-FFF2-40B4-BE49-F238E27FC236}">
              <a16:creationId xmlns:a16="http://schemas.microsoft.com/office/drawing/2014/main" id="{00000000-0008-0000-1D00-000009000000}"/>
            </a:ext>
          </a:extLst>
        </xdr:cNvPr>
        <xdr:cNvSpPr txBox="1">
          <a:spLocks noChangeArrowheads="1"/>
        </xdr:cNvSpPr>
      </xdr:nvSpPr>
      <xdr:spPr bwMode="auto">
        <a:xfrm>
          <a:off x="932497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2</xdr:row>
      <xdr:rowOff>0</xdr:rowOff>
    </xdr:from>
    <xdr:to>
      <xdr:col>20</xdr:col>
      <xdr:colOff>0</xdr:colOff>
      <xdr:row>5</xdr:row>
      <xdr:rowOff>0</xdr:rowOff>
    </xdr:to>
    <xdr:sp macro="" textlink="">
      <xdr:nvSpPr>
        <xdr:cNvPr id="10" name="Text 1">
          <a:extLst>
            <a:ext uri="{FF2B5EF4-FFF2-40B4-BE49-F238E27FC236}">
              <a16:creationId xmlns:a16="http://schemas.microsoft.com/office/drawing/2014/main" id="{00000000-0008-0000-1D00-00000A000000}"/>
            </a:ext>
          </a:extLst>
        </xdr:cNvPr>
        <xdr:cNvSpPr txBox="1">
          <a:spLocks noChangeArrowheads="1"/>
        </xdr:cNvSpPr>
      </xdr:nvSpPr>
      <xdr:spPr bwMode="auto">
        <a:xfrm>
          <a:off x="1063942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xdr:row>
      <xdr:rowOff>0</xdr:rowOff>
    </xdr:from>
    <xdr:to>
      <xdr:col>15</xdr:col>
      <xdr:colOff>0</xdr:colOff>
      <xdr:row>5</xdr:row>
      <xdr:rowOff>0</xdr:rowOff>
    </xdr:to>
    <xdr:sp macro="" textlink="">
      <xdr:nvSpPr>
        <xdr:cNvPr id="21" name="Text 1">
          <a:extLst>
            <a:ext uri="{FF2B5EF4-FFF2-40B4-BE49-F238E27FC236}">
              <a16:creationId xmlns:a16="http://schemas.microsoft.com/office/drawing/2014/main" id="{00000000-0008-0000-1D00-000015000000}"/>
            </a:ext>
          </a:extLst>
        </xdr:cNvPr>
        <xdr:cNvSpPr txBox="1">
          <a:spLocks noChangeArrowheads="1"/>
        </xdr:cNvSpPr>
      </xdr:nvSpPr>
      <xdr:spPr bwMode="auto">
        <a:xfrm>
          <a:off x="571500" y="400050"/>
          <a:ext cx="71437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2</xdr:row>
      <xdr:rowOff>0</xdr:rowOff>
    </xdr:from>
    <xdr:to>
      <xdr:col>14</xdr:col>
      <xdr:colOff>0</xdr:colOff>
      <xdr:row>6</xdr:row>
      <xdr:rowOff>0</xdr:rowOff>
    </xdr:to>
    <xdr:sp macro="" textlink="">
      <xdr:nvSpPr>
        <xdr:cNvPr id="22" name="Text 1">
          <a:extLst>
            <a:ext uri="{FF2B5EF4-FFF2-40B4-BE49-F238E27FC236}">
              <a16:creationId xmlns:a16="http://schemas.microsoft.com/office/drawing/2014/main" id="{00000000-0008-0000-1D00-000016000000}"/>
            </a:ext>
          </a:extLst>
        </xdr:cNvPr>
        <xdr:cNvSpPr txBox="1">
          <a:spLocks noChangeArrowheads="1"/>
        </xdr:cNvSpPr>
      </xdr:nvSpPr>
      <xdr:spPr bwMode="auto">
        <a:xfrm>
          <a:off x="0" y="400050"/>
          <a:ext cx="57150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29</xdr:row>
      <xdr:rowOff>0</xdr:rowOff>
    </xdr:from>
    <xdr:to>
      <xdr:col>2</xdr:col>
      <xdr:colOff>0</xdr:colOff>
      <xdr:row>32</xdr:row>
      <xdr:rowOff>0</xdr:rowOff>
    </xdr:to>
    <xdr:sp macro="" textlink="">
      <xdr:nvSpPr>
        <xdr:cNvPr id="23" name="Text 1">
          <a:extLst>
            <a:ext uri="{FF2B5EF4-FFF2-40B4-BE49-F238E27FC236}">
              <a16:creationId xmlns:a16="http://schemas.microsoft.com/office/drawing/2014/main" id="{00000000-0008-0000-1D00-000017000000}"/>
            </a:ext>
          </a:extLst>
        </xdr:cNvPr>
        <xdr:cNvSpPr txBox="1">
          <a:spLocks noChangeArrowheads="1"/>
        </xdr:cNvSpPr>
      </xdr:nvSpPr>
      <xdr:spPr bwMode="auto">
        <a:xfrm>
          <a:off x="571500"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29</xdr:row>
      <xdr:rowOff>0</xdr:rowOff>
    </xdr:from>
    <xdr:to>
      <xdr:col>1</xdr:col>
      <xdr:colOff>0</xdr:colOff>
      <xdr:row>33</xdr:row>
      <xdr:rowOff>0</xdr:rowOff>
    </xdr:to>
    <xdr:sp macro="" textlink="">
      <xdr:nvSpPr>
        <xdr:cNvPr id="24" name="Text 1">
          <a:extLst>
            <a:ext uri="{FF2B5EF4-FFF2-40B4-BE49-F238E27FC236}">
              <a16:creationId xmlns:a16="http://schemas.microsoft.com/office/drawing/2014/main" id="{00000000-0008-0000-1D00-000018000000}"/>
            </a:ext>
          </a:extLst>
        </xdr:cNvPr>
        <xdr:cNvSpPr txBox="1">
          <a:spLocks noChangeArrowheads="1"/>
        </xdr:cNvSpPr>
      </xdr:nvSpPr>
      <xdr:spPr bwMode="auto">
        <a:xfrm>
          <a:off x="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29</xdr:row>
      <xdr:rowOff>0</xdr:rowOff>
    </xdr:from>
    <xdr:to>
      <xdr:col>19</xdr:col>
      <xdr:colOff>0</xdr:colOff>
      <xdr:row>32</xdr:row>
      <xdr:rowOff>0</xdr:rowOff>
    </xdr:to>
    <xdr:sp macro="" textlink="">
      <xdr:nvSpPr>
        <xdr:cNvPr id="25" name="Text 1">
          <a:extLst>
            <a:ext uri="{FF2B5EF4-FFF2-40B4-BE49-F238E27FC236}">
              <a16:creationId xmlns:a16="http://schemas.microsoft.com/office/drawing/2014/main" id="{00000000-0008-0000-1D00-000019000000}"/>
            </a:ext>
          </a:extLst>
        </xdr:cNvPr>
        <xdr:cNvSpPr txBox="1">
          <a:spLocks noChangeArrowheads="1"/>
        </xdr:cNvSpPr>
      </xdr:nvSpPr>
      <xdr:spPr bwMode="auto">
        <a:xfrm>
          <a:off x="12001500" y="400050"/>
          <a:ext cx="714375"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29</xdr:row>
      <xdr:rowOff>0</xdr:rowOff>
    </xdr:from>
    <xdr:to>
      <xdr:col>18</xdr:col>
      <xdr:colOff>0</xdr:colOff>
      <xdr:row>32</xdr:row>
      <xdr:rowOff>0</xdr:rowOff>
    </xdr:to>
    <xdr:sp macro="" textlink="">
      <xdr:nvSpPr>
        <xdr:cNvPr id="26" name="Text 1">
          <a:extLst>
            <a:ext uri="{FF2B5EF4-FFF2-40B4-BE49-F238E27FC236}">
              <a16:creationId xmlns:a16="http://schemas.microsoft.com/office/drawing/2014/main" id="{00000000-0008-0000-1D00-00001A000000}"/>
            </a:ext>
          </a:extLst>
        </xdr:cNvPr>
        <xdr:cNvSpPr txBox="1">
          <a:spLocks noChangeArrowheads="1"/>
        </xdr:cNvSpPr>
      </xdr:nvSpPr>
      <xdr:spPr bwMode="auto">
        <a:xfrm>
          <a:off x="11287125"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29</xdr:row>
      <xdr:rowOff>0</xdr:rowOff>
    </xdr:from>
    <xdr:to>
      <xdr:col>20</xdr:col>
      <xdr:colOff>0</xdr:colOff>
      <xdr:row>32</xdr:row>
      <xdr:rowOff>0</xdr:rowOff>
    </xdr:to>
    <xdr:sp macro="" textlink="">
      <xdr:nvSpPr>
        <xdr:cNvPr id="27" name="Text 1">
          <a:extLst>
            <a:ext uri="{FF2B5EF4-FFF2-40B4-BE49-F238E27FC236}">
              <a16:creationId xmlns:a16="http://schemas.microsoft.com/office/drawing/2014/main" id="{00000000-0008-0000-1D00-00001B000000}"/>
            </a:ext>
          </a:extLst>
        </xdr:cNvPr>
        <xdr:cNvSpPr txBox="1">
          <a:spLocks noChangeArrowheads="1"/>
        </xdr:cNvSpPr>
      </xdr:nvSpPr>
      <xdr:spPr bwMode="auto">
        <a:xfrm>
          <a:off x="12715875"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29</xdr:row>
      <xdr:rowOff>0</xdr:rowOff>
    </xdr:from>
    <xdr:to>
      <xdr:col>15</xdr:col>
      <xdr:colOff>0</xdr:colOff>
      <xdr:row>32</xdr:row>
      <xdr:rowOff>0</xdr:rowOff>
    </xdr:to>
    <xdr:sp macro="" textlink="">
      <xdr:nvSpPr>
        <xdr:cNvPr id="28" name="Text 1">
          <a:extLst>
            <a:ext uri="{FF2B5EF4-FFF2-40B4-BE49-F238E27FC236}">
              <a16:creationId xmlns:a16="http://schemas.microsoft.com/office/drawing/2014/main" id="{00000000-0008-0000-1D00-00001C000000}"/>
            </a:ext>
          </a:extLst>
        </xdr:cNvPr>
        <xdr:cNvSpPr txBox="1">
          <a:spLocks noChangeArrowheads="1"/>
        </xdr:cNvSpPr>
      </xdr:nvSpPr>
      <xdr:spPr bwMode="auto">
        <a:xfrm>
          <a:off x="9144000"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29</xdr:row>
      <xdr:rowOff>0</xdr:rowOff>
    </xdr:from>
    <xdr:to>
      <xdr:col>14</xdr:col>
      <xdr:colOff>0</xdr:colOff>
      <xdr:row>33</xdr:row>
      <xdr:rowOff>0</xdr:rowOff>
    </xdr:to>
    <xdr:sp macro="" textlink="">
      <xdr:nvSpPr>
        <xdr:cNvPr id="29" name="Text 1">
          <a:extLst>
            <a:ext uri="{FF2B5EF4-FFF2-40B4-BE49-F238E27FC236}">
              <a16:creationId xmlns:a16="http://schemas.microsoft.com/office/drawing/2014/main" id="{00000000-0008-0000-1D00-00001D000000}"/>
            </a:ext>
          </a:extLst>
        </xdr:cNvPr>
        <xdr:cNvSpPr txBox="1">
          <a:spLocks noChangeArrowheads="1"/>
        </xdr:cNvSpPr>
      </xdr:nvSpPr>
      <xdr:spPr bwMode="auto">
        <a:xfrm>
          <a:off x="857250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58</xdr:row>
      <xdr:rowOff>0</xdr:rowOff>
    </xdr:from>
    <xdr:to>
      <xdr:col>2</xdr:col>
      <xdr:colOff>0</xdr:colOff>
      <xdr:row>61</xdr:row>
      <xdr:rowOff>0</xdr:rowOff>
    </xdr:to>
    <xdr:sp macro="" textlink="">
      <xdr:nvSpPr>
        <xdr:cNvPr id="30" name="Text 1">
          <a:extLst>
            <a:ext uri="{FF2B5EF4-FFF2-40B4-BE49-F238E27FC236}">
              <a16:creationId xmlns:a16="http://schemas.microsoft.com/office/drawing/2014/main" id="{00000000-0008-0000-1D00-00001E000000}"/>
            </a:ext>
          </a:extLst>
        </xdr:cNvPr>
        <xdr:cNvSpPr txBox="1">
          <a:spLocks noChangeArrowheads="1"/>
        </xdr:cNvSpPr>
      </xdr:nvSpPr>
      <xdr:spPr bwMode="auto">
        <a:xfrm>
          <a:off x="571500"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58</xdr:row>
      <xdr:rowOff>0</xdr:rowOff>
    </xdr:from>
    <xdr:to>
      <xdr:col>1</xdr:col>
      <xdr:colOff>0</xdr:colOff>
      <xdr:row>62</xdr:row>
      <xdr:rowOff>0</xdr:rowOff>
    </xdr:to>
    <xdr:sp macro="" textlink="">
      <xdr:nvSpPr>
        <xdr:cNvPr id="31" name="Text 1">
          <a:extLst>
            <a:ext uri="{FF2B5EF4-FFF2-40B4-BE49-F238E27FC236}">
              <a16:creationId xmlns:a16="http://schemas.microsoft.com/office/drawing/2014/main" id="{00000000-0008-0000-1D00-00001F000000}"/>
            </a:ext>
          </a:extLst>
        </xdr:cNvPr>
        <xdr:cNvSpPr txBox="1">
          <a:spLocks noChangeArrowheads="1"/>
        </xdr:cNvSpPr>
      </xdr:nvSpPr>
      <xdr:spPr bwMode="auto">
        <a:xfrm>
          <a:off x="0" y="6200775"/>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58</xdr:row>
      <xdr:rowOff>0</xdr:rowOff>
    </xdr:from>
    <xdr:to>
      <xdr:col>19</xdr:col>
      <xdr:colOff>0</xdr:colOff>
      <xdr:row>61</xdr:row>
      <xdr:rowOff>0</xdr:rowOff>
    </xdr:to>
    <xdr:sp macro="" textlink="">
      <xdr:nvSpPr>
        <xdr:cNvPr id="32" name="Text 1">
          <a:extLst>
            <a:ext uri="{FF2B5EF4-FFF2-40B4-BE49-F238E27FC236}">
              <a16:creationId xmlns:a16="http://schemas.microsoft.com/office/drawing/2014/main" id="{00000000-0008-0000-1D00-000020000000}"/>
            </a:ext>
          </a:extLst>
        </xdr:cNvPr>
        <xdr:cNvSpPr txBox="1">
          <a:spLocks noChangeArrowheads="1"/>
        </xdr:cNvSpPr>
      </xdr:nvSpPr>
      <xdr:spPr bwMode="auto">
        <a:xfrm>
          <a:off x="12001500" y="6200775"/>
          <a:ext cx="714375"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58</xdr:row>
      <xdr:rowOff>0</xdr:rowOff>
    </xdr:from>
    <xdr:to>
      <xdr:col>18</xdr:col>
      <xdr:colOff>0</xdr:colOff>
      <xdr:row>61</xdr:row>
      <xdr:rowOff>0</xdr:rowOff>
    </xdr:to>
    <xdr:sp macro="" textlink="">
      <xdr:nvSpPr>
        <xdr:cNvPr id="33" name="Text 1">
          <a:extLst>
            <a:ext uri="{FF2B5EF4-FFF2-40B4-BE49-F238E27FC236}">
              <a16:creationId xmlns:a16="http://schemas.microsoft.com/office/drawing/2014/main" id="{00000000-0008-0000-1D00-000021000000}"/>
            </a:ext>
          </a:extLst>
        </xdr:cNvPr>
        <xdr:cNvSpPr txBox="1">
          <a:spLocks noChangeArrowheads="1"/>
        </xdr:cNvSpPr>
      </xdr:nvSpPr>
      <xdr:spPr bwMode="auto">
        <a:xfrm>
          <a:off x="11287125" y="6200775"/>
          <a:ext cx="714375" cy="800100"/>
        </a:xfrm>
        <a:prstGeom prst="rect">
          <a:avLst/>
        </a:prstGeom>
        <a:noFill/>
        <a:ln>
          <a:noFill/>
        </a:ln>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58</xdr:row>
      <xdr:rowOff>0</xdr:rowOff>
    </xdr:from>
    <xdr:to>
      <xdr:col>20</xdr:col>
      <xdr:colOff>0</xdr:colOff>
      <xdr:row>61</xdr:row>
      <xdr:rowOff>0</xdr:rowOff>
    </xdr:to>
    <xdr:sp macro="" textlink="">
      <xdr:nvSpPr>
        <xdr:cNvPr id="34" name="Text 1">
          <a:extLst>
            <a:ext uri="{FF2B5EF4-FFF2-40B4-BE49-F238E27FC236}">
              <a16:creationId xmlns:a16="http://schemas.microsoft.com/office/drawing/2014/main" id="{00000000-0008-0000-1D00-000022000000}"/>
            </a:ext>
          </a:extLst>
        </xdr:cNvPr>
        <xdr:cNvSpPr txBox="1">
          <a:spLocks noChangeArrowheads="1"/>
        </xdr:cNvSpPr>
      </xdr:nvSpPr>
      <xdr:spPr bwMode="auto">
        <a:xfrm>
          <a:off x="12715875"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58</xdr:row>
      <xdr:rowOff>0</xdr:rowOff>
    </xdr:from>
    <xdr:to>
      <xdr:col>15</xdr:col>
      <xdr:colOff>0</xdr:colOff>
      <xdr:row>61</xdr:row>
      <xdr:rowOff>0</xdr:rowOff>
    </xdr:to>
    <xdr:sp macro="" textlink="">
      <xdr:nvSpPr>
        <xdr:cNvPr id="35" name="Text 1">
          <a:extLst>
            <a:ext uri="{FF2B5EF4-FFF2-40B4-BE49-F238E27FC236}">
              <a16:creationId xmlns:a16="http://schemas.microsoft.com/office/drawing/2014/main" id="{00000000-0008-0000-1D00-000023000000}"/>
            </a:ext>
          </a:extLst>
        </xdr:cNvPr>
        <xdr:cNvSpPr txBox="1">
          <a:spLocks noChangeArrowheads="1"/>
        </xdr:cNvSpPr>
      </xdr:nvSpPr>
      <xdr:spPr bwMode="auto">
        <a:xfrm>
          <a:off x="9144000"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58</xdr:row>
      <xdr:rowOff>0</xdr:rowOff>
    </xdr:from>
    <xdr:to>
      <xdr:col>14</xdr:col>
      <xdr:colOff>0</xdr:colOff>
      <xdr:row>62</xdr:row>
      <xdr:rowOff>0</xdr:rowOff>
    </xdr:to>
    <xdr:sp macro="" textlink="">
      <xdr:nvSpPr>
        <xdr:cNvPr id="36" name="Text 1">
          <a:extLst>
            <a:ext uri="{FF2B5EF4-FFF2-40B4-BE49-F238E27FC236}">
              <a16:creationId xmlns:a16="http://schemas.microsoft.com/office/drawing/2014/main" id="{00000000-0008-0000-1D00-000024000000}"/>
            </a:ext>
          </a:extLst>
        </xdr:cNvPr>
        <xdr:cNvSpPr txBox="1">
          <a:spLocks noChangeArrowheads="1"/>
        </xdr:cNvSpPr>
      </xdr:nvSpPr>
      <xdr:spPr bwMode="auto">
        <a:xfrm>
          <a:off x="8572500" y="6200775"/>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2" name="Text 1">
          <a:extLst>
            <a:ext uri="{FF2B5EF4-FFF2-40B4-BE49-F238E27FC236}">
              <a16:creationId xmlns:a16="http://schemas.microsoft.com/office/drawing/2014/main" id="{00000000-0008-0000-1E00-000002000000}"/>
            </a:ext>
          </a:extLst>
        </xdr:cNvPr>
        <xdr:cNvSpPr txBox="1">
          <a:spLocks noChangeArrowheads="1"/>
        </xdr:cNvSpPr>
      </xdr:nvSpPr>
      <xdr:spPr bwMode="auto">
        <a:xfrm>
          <a:off x="590550"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xdr:row>
      <xdr:rowOff>0</xdr:rowOff>
    </xdr:from>
    <xdr:to>
      <xdr:col>1</xdr:col>
      <xdr:colOff>0</xdr:colOff>
      <xdr:row>6</xdr:row>
      <xdr:rowOff>0</xdr:rowOff>
    </xdr:to>
    <xdr:sp macro="" textlink="">
      <xdr:nvSpPr>
        <xdr:cNvPr id="3" name="Text 1">
          <a:extLst>
            <a:ext uri="{FF2B5EF4-FFF2-40B4-BE49-F238E27FC236}">
              <a16:creationId xmlns:a16="http://schemas.microsoft.com/office/drawing/2014/main" id="{00000000-0008-0000-1E00-000003000000}"/>
            </a:ext>
          </a:extLst>
        </xdr:cNvPr>
        <xdr:cNvSpPr txBox="1">
          <a:spLocks noChangeArrowheads="1"/>
        </xdr:cNvSpPr>
      </xdr:nvSpPr>
      <xdr:spPr bwMode="auto">
        <a:xfrm>
          <a:off x="0" y="476250"/>
          <a:ext cx="590550" cy="1314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2</xdr:row>
      <xdr:rowOff>0</xdr:rowOff>
    </xdr:from>
    <xdr:to>
      <xdr:col>14</xdr:col>
      <xdr:colOff>0</xdr:colOff>
      <xdr:row>5</xdr:row>
      <xdr:rowOff>0</xdr:rowOff>
    </xdr:to>
    <xdr:sp macro="" textlink="">
      <xdr:nvSpPr>
        <xdr:cNvPr id="4" name="Text 1">
          <a:extLst>
            <a:ext uri="{FF2B5EF4-FFF2-40B4-BE49-F238E27FC236}">
              <a16:creationId xmlns:a16="http://schemas.microsoft.com/office/drawing/2014/main" id="{00000000-0008-0000-1E00-000004000000}"/>
            </a:ext>
          </a:extLst>
        </xdr:cNvPr>
        <xdr:cNvSpPr txBox="1">
          <a:spLocks noChangeArrowheads="1"/>
        </xdr:cNvSpPr>
      </xdr:nvSpPr>
      <xdr:spPr bwMode="auto">
        <a:xfrm>
          <a:off x="9982200" y="476250"/>
          <a:ext cx="657225" cy="10763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2</xdr:row>
      <xdr:rowOff>0</xdr:rowOff>
    </xdr:from>
    <xdr:to>
      <xdr:col>13</xdr:col>
      <xdr:colOff>0</xdr:colOff>
      <xdr:row>5</xdr:row>
      <xdr:rowOff>0</xdr:rowOff>
    </xdr:to>
    <xdr:sp macro="" textlink="">
      <xdr:nvSpPr>
        <xdr:cNvPr id="5" name="Text 1">
          <a:extLst>
            <a:ext uri="{FF2B5EF4-FFF2-40B4-BE49-F238E27FC236}">
              <a16:creationId xmlns:a16="http://schemas.microsoft.com/office/drawing/2014/main" id="{00000000-0008-0000-1E00-000005000000}"/>
            </a:ext>
          </a:extLst>
        </xdr:cNvPr>
        <xdr:cNvSpPr txBox="1">
          <a:spLocks noChangeArrowheads="1"/>
        </xdr:cNvSpPr>
      </xdr:nvSpPr>
      <xdr:spPr bwMode="auto">
        <a:xfrm>
          <a:off x="932497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14</xdr:col>
      <xdr:colOff>0</xdr:colOff>
      <xdr:row>2</xdr:row>
      <xdr:rowOff>0</xdr:rowOff>
    </xdr:from>
    <xdr:to>
      <xdr:col>15</xdr:col>
      <xdr:colOff>0</xdr:colOff>
      <xdr:row>5</xdr:row>
      <xdr:rowOff>0</xdr:rowOff>
    </xdr:to>
    <xdr:sp macro="" textlink="">
      <xdr:nvSpPr>
        <xdr:cNvPr id="6" name="Text 1">
          <a:extLst>
            <a:ext uri="{FF2B5EF4-FFF2-40B4-BE49-F238E27FC236}">
              <a16:creationId xmlns:a16="http://schemas.microsoft.com/office/drawing/2014/main" id="{00000000-0008-0000-1E00-000006000000}"/>
            </a:ext>
          </a:extLst>
        </xdr:cNvPr>
        <xdr:cNvSpPr txBox="1">
          <a:spLocks noChangeArrowheads="1"/>
        </xdr:cNvSpPr>
      </xdr:nvSpPr>
      <xdr:spPr bwMode="auto">
        <a:xfrm>
          <a:off x="1063942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1)</a:t>
          </a:r>
        </a:p>
      </xdr:txBody>
    </xdr:sp>
    <xdr:clientData/>
  </xdr:twoCellAnchor>
  <xdr:twoCellAnchor>
    <xdr:from>
      <xdr:col>1</xdr:col>
      <xdr:colOff>0</xdr:colOff>
      <xdr:row>27</xdr:row>
      <xdr:rowOff>0</xdr:rowOff>
    </xdr:from>
    <xdr:to>
      <xdr:col>2</xdr:col>
      <xdr:colOff>0</xdr:colOff>
      <xdr:row>30</xdr:row>
      <xdr:rowOff>0</xdr:rowOff>
    </xdr:to>
    <xdr:sp macro="" textlink="">
      <xdr:nvSpPr>
        <xdr:cNvPr id="7" name="Text 1">
          <a:extLst>
            <a:ext uri="{FF2B5EF4-FFF2-40B4-BE49-F238E27FC236}">
              <a16:creationId xmlns:a16="http://schemas.microsoft.com/office/drawing/2014/main" id="{00000000-0008-0000-1E00-000007000000}"/>
            </a:ext>
          </a:extLst>
        </xdr:cNvPr>
        <xdr:cNvSpPr txBox="1">
          <a:spLocks noChangeArrowheads="1"/>
        </xdr:cNvSpPr>
      </xdr:nvSpPr>
      <xdr:spPr bwMode="auto">
        <a:xfrm>
          <a:off x="47625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27</xdr:row>
      <xdr:rowOff>0</xdr:rowOff>
    </xdr:from>
    <xdr:to>
      <xdr:col>1</xdr:col>
      <xdr:colOff>0</xdr:colOff>
      <xdr:row>31</xdr:row>
      <xdr:rowOff>0</xdr:rowOff>
    </xdr:to>
    <xdr:sp macro="" textlink="">
      <xdr:nvSpPr>
        <xdr:cNvPr id="8" name="Text 1">
          <a:extLst>
            <a:ext uri="{FF2B5EF4-FFF2-40B4-BE49-F238E27FC236}">
              <a16:creationId xmlns:a16="http://schemas.microsoft.com/office/drawing/2014/main" id="{00000000-0008-0000-1E00-000008000000}"/>
            </a:ext>
          </a:extLst>
        </xdr:cNvPr>
        <xdr:cNvSpPr txBox="1">
          <a:spLocks noChangeArrowheads="1"/>
        </xdr:cNvSpPr>
      </xdr:nvSpPr>
      <xdr:spPr bwMode="auto">
        <a:xfrm>
          <a:off x="0" y="400050"/>
          <a:ext cx="4762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27</xdr:row>
      <xdr:rowOff>0</xdr:rowOff>
    </xdr:from>
    <xdr:to>
      <xdr:col>14</xdr:col>
      <xdr:colOff>0</xdr:colOff>
      <xdr:row>30</xdr:row>
      <xdr:rowOff>0</xdr:rowOff>
    </xdr:to>
    <xdr:sp macro="" textlink="">
      <xdr:nvSpPr>
        <xdr:cNvPr id="9" name="Text 1">
          <a:extLst>
            <a:ext uri="{FF2B5EF4-FFF2-40B4-BE49-F238E27FC236}">
              <a16:creationId xmlns:a16="http://schemas.microsoft.com/office/drawing/2014/main" id="{00000000-0008-0000-1E00-000009000000}"/>
            </a:ext>
          </a:extLst>
        </xdr:cNvPr>
        <xdr:cNvSpPr txBox="1">
          <a:spLocks noChangeArrowheads="1"/>
        </xdr:cNvSpPr>
      </xdr:nvSpPr>
      <xdr:spPr bwMode="auto">
        <a:xfrm>
          <a:off x="7562850" y="400050"/>
          <a:ext cx="590550" cy="10001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27</xdr:row>
      <xdr:rowOff>0</xdr:rowOff>
    </xdr:from>
    <xdr:to>
      <xdr:col>13</xdr:col>
      <xdr:colOff>0</xdr:colOff>
      <xdr:row>30</xdr:row>
      <xdr:rowOff>0</xdr:rowOff>
    </xdr:to>
    <xdr:sp macro="" textlink="">
      <xdr:nvSpPr>
        <xdr:cNvPr id="10" name="Text 1">
          <a:extLst>
            <a:ext uri="{FF2B5EF4-FFF2-40B4-BE49-F238E27FC236}">
              <a16:creationId xmlns:a16="http://schemas.microsoft.com/office/drawing/2014/main" id="{00000000-0008-0000-1E00-00000A000000}"/>
            </a:ext>
          </a:extLst>
        </xdr:cNvPr>
        <xdr:cNvSpPr txBox="1">
          <a:spLocks noChangeArrowheads="1"/>
        </xdr:cNvSpPr>
      </xdr:nvSpPr>
      <xdr:spPr bwMode="auto">
        <a:xfrm>
          <a:off x="697230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xdr:col>
      <xdr:colOff>0</xdr:colOff>
      <xdr:row>56</xdr:row>
      <xdr:rowOff>0</xdr:rowOff>
    </xdr:from>
    <xdr:to>
      <xdr:col>2</xdr:col>
      <xdr:colOff>0</xdr:colOff>
      <xdr:row>59</xdr:row>
      <xdr:rowOff>0</xdr:rowOff>
    </xdr:to>
    <xdr:sp macro="" textlink="">
      <xdr:nvSpPr>
        <xdr:cNvPr id="12" name="Text 1">
          <a:extLst>
            <a:ext uri="{FF2B5EF4-FFF2-40B4-BE49-F238E27FC236}">
              <a16:creationId xmlns:a16="http://schemas.microsoft.com/office/drawing/2014/main" id="{00000000-0008-0000-1E00-00000C000000}"/>
            </a:ext>
          </a:extLst>
        </xdr:cNvPr>
        <xdr:cNvSpPr txBox="1">
          <a:spLocks noChangeArrowheads="1"/>
        </xdr:cNvSpPr>
      </xdr:nvSpPr>
      <xdr:spPr bwMode="auto">
        <a:xfrm>
          <a:off x="476250" y="540067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56</xdr:row>
      <xdr:rowOff>0</xdr:rowOff>
    </xdr:from>
    <xdr:to>
      <xdr:col>1</xdr:col>
      <xdr:colOff>0</xdr:colOff>
      <xdr:row>60</xdr:row>
      <xdr:rowOff>0</xdr:rowOff>
    </xdr:to>
    <xdr:sp macro="" textlink="">
      <xdr:nvSpPr>
        <xdr:cNvPr id="13" name="Text 1">
          <a:extLst>
            <a:ext uri="{FF2B5EF4-FFF2-40B4-BE49-F238E27FC236}">
              <a16:creationId xmlns:a16="http://schemas.microsoft.com/office/drawing/2014/main" id="{00000000-0008-0000-1E00-00000D000000}"/>
            </a:ext>
          </a:extLst>
        </xdr:cNvPr>
        <xdr:cNvSpPr txBox="1">
          <a:spLocks noChangeArrowheads="1"/>
        </xdr:cNvSpPr>
      </xdr:nvSpPr>
      <xdr:spPr bwMode="auto">
        <a:xfrm>
          <a:off x="0" y="5400675"/>
          <a:ext cx="4762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56</xdr:row>
      <xdr:rowOff>0</xdr:rowOff>
    </xdr:from>
    <xdr:to>
      <xdr:col>14</xdr:col>
      <xdr:colOff>0</xdr:colOff>
      <xdr:row>59</xdr:row>
      <xdr:rowOff>0</xdr:rowOff>
    </xdr:to>
    <xdr:sp macro="" textlink="">
      <xdr:nvSpPr>
        <xdr:cNvPr id="14" name="Text 1">
          <a:extLst>
            <a:ext uri="{FF2B5EF4-FFF2-40B4-BE49-F238E27FC236}">
              <a16:creationId xmlns:a16="http://schemas.microsoft.com/office/drawing/2014/main" id="{00000000-0008-0000-1E00-00000E000000}"/>
            </a:ext>
          </a:extLst>
        </xdr:cNvPr>
        <xdr:cNvSpPr txBox="1">
          <a:spLocks noChangeArrowheads="1"/>
        </xdr:cNvSpPr>
      </xdr:nvSpPr>
      <xdr:spPr bwMode="auto">
        <a:xfrm>
          <a:off x="7562850" y="5400675"/>
          <a:ext cx="590550" cy="1000125"/>
        </a:xfrm>
        <a:prstGeom prst="rect">
          <a:avLst/>
        </a:prstGeom>
        <a:noFill/>
        <a:ln w="1">
          <a:noFill/>
          <a:miter lim="800000"/>
          <a:headEnd/>
          <a:tailEnd/>
        </a:ln>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56</xdr:row>
      <xdr:rowOff>0</xdr:rowOff>
    </xdr:from>
    <xdr:to>
      <xdr:col>13</xdr:col>
      <xdr:colOff>0</xdr:colOff>
      <xdr:row>59</xdr:row>
      <xdr:rowOff>0</xdr:rowOff>
    </xdr:to>
    <xdr:sp macro="" textlink="">
      <xdr:nvSpPr>
        <xdr:cNvPr id="15" name="Text 1">
          <a:extLst>
            <a:ext uri="{FF2B5EF4-FFF2-40B4-BE49-F238E27FC236}">
              <a16:creationId xmlns:a16="http://schemas.microsoft.com/office/drawing/2014/main" id="{00000000-0008-0000-1E00-00000F000000}"/>
            </a:ext>
          </a:extLst>
        </xdr:cNvPr>
        <xdr:cNvSpPr txBox="1">
          <a:spLocks noChangeArrowheads="1"/>
        </xdr:cNvSpPr>
      </xdr:nvSpPr>
      <xdr:spPr bwMode="auto">
        <a:xfrm>
          <a:off x="6972300" y="540067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14</xdr:col>
      <xdr:colOff>0</xdr:colOff>
      <xdr:row>27</xdr:row>
      <xdr:rowOff>0</xdr:rowOff>
    </xdr:from>
    <xdr:to>
      <xdr:col>15</xdr:col>
      <xdr:colOff>0</xdr:colOff>
      <xdr:row>30</xdr:row>
      <xdr:rowOff>0</xdr:rowOff>
    </xdr:to>
    <xdr:sp macro="" textlink="">
      <xdr:nvSpPr>
        <xdr:cNvPr id="17" name="Text 1">
          <a:extLst>
            <a:ext uri="{FF2B5EF4-FFF2-40B4-BE49-F238E27FC236}">
              <a16:creationId xmlns:a16="http://schemas.microsoft.com/office/drawing/2014/main" id="{00000000-0008-0000-1E00-000011000000}"/>
            </a:ext>
          </a:extLst>
        </xdr:cNvPr>
        <xdr:cNvSpPr txBox="1">
          <a:spLocks noChangeArrowheads="1"/>
        </xdr:cNvSpPr>
      </xdr:nvSpPr>
      <xdr:spPr bwMode="auto">
        <a:xfrm>
          <a:off x="7905750" y="5400675"/>
          <a:ext cx="571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56</xdr:row>
      <xdr:rowOff>0</xdr:rowOff>
    </xdr:from>
    <xdr:to>
      <xdr:col>15</xdr:col>
      <xdr:colOff>0</xdr:colOff>
      <xdr:row>59</xdr:row>
      <xdr:rowOff>0</xdr:rowOff>
    </xdr:to>
    <xdr:sp macro="" textlink="">
      <xdr:nvSpPr>
        <xdr:cNvPr id="18" name="Text 1">
          <a:extLst>
            <a:ext uri="{FF2B5EF4-FFF2-40B4-BE49-F238E27FC236}">
              <a16:creationId xmlns:a16="http://schemas.microsoft.com/office/drawing/2014/main" id="{00000000-0008-0000-1E00-000012000000}"/>
            </a:ext>
          </a:extLst>
        </xdr:cNvPr>
        <xdr:cNvSpPr txBox="1">
          <a:spLocks noChangeArrowheads="1"/>
        </xdr:cNvSpPr>
      </xdr:nvSpPr>
      <xdr:spPr bwMode="auto">
        <a:xfrm>
          <a:off x="7905750" y="11401425"/>
          <a:ext cx="571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3" name="Text 1">
          <a:extLst>
            <a:ext uri="{FF2B5EF4-FFF2-40B4-BE49-F238E27FC236}">
              <a16:creationId xmlns:a16="http://schemas.microsoft.com/office/drawing/2014/main" id="{00000000-0008-0000-1F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24</xdr:row>
      <xdr:rowOff>0</xdr:rowOff>
    </xdr:from>
    <xdr:to>
      <xdr:col>1</xdr:col>
      <xdr:colOff>0</xdr:colOff>
      <xdr:row>26</xdr:row>
      <xdr:rowOff>0</xdr:rowOff>
    </xdr:to>
    <xdr:sp macro="" textlink="">
      <xdr:nvSpPr>
        <xdr:cNvPr id="4" name="Text 1">
          <a:extLst>
            <a:ext uri="{FF2B5EF4-FFF2-40B4-BE49-F238E27FC236}">
              <a16:creationId xmlns:a16="http://schemas.microsoft.com/office/drawing/2014/main" id="{00000000-0008-0000-1F00-000004000000}"/>
            </a:ext>
          </a:extLst>
        </xdr:cNvPr>
        <xdr:cNvSpPr txBox="1">
          <a:spLocks noChangeArrowheads="1"/>
        </xdr:cNvSpPr>
      </xdr:nvSpPr>
      <xdr:spPr bwMode="auto">
        <a:xfrm>
          <a:off x="0" y="400050"/>
          <a:ext cx="4762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000-000002000000}"/>
            </a:ext>
          </a:extLst>
        </xdr:cNvPr>
        <xdr:cNvSpPr txBox="1">
          <a:spLocks noChangeArrowheads="1"/>
        </xdr:cNvSpPr>
      </xdr:nvSpPr>
      <xdr:spPr bwMode="auto">
        <a:xfrm>
          <a:off x="590550" y="40005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0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2</xdr:row>
      <xdr:rowOff>0</xdr:rowOff>
    </xdr:from>
    <xdr:to>
      <xdr:col>11</xdr:col>
      <xdr:colOff>0</xdr:colOff>
      <xdr:row>5</xdr:row>
      <xdr:rowOff>0</xdr:rowOff>
    </xdr:to>
    <xdr:sp macro="" textlink="">
      <xdr:nvSpPr>
        <xdr:cNvPr id="14" name="Text 1">
          <a:extLst>
            <a:ext uri="{FF2B5EF4-FFF2-40B4-BE49-F238E27FC236}">
              <a16:creationId xmlns:a16="http://schemas.microsoft.com/office/drawing/2014/main" id="{00000000-0008-0000-2000-00000E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32</xdr:row>
      <xdr:rowOff>0</xdr:rowOff>
    </xdr:from>
    <xdr:to>
      <xdr:col>2</xdr:col>
      <xdr:colOff>0</xdr:colOff>
      <xdr:row>34</xdr:row>
      <xdr:rowOff>0</xdr:rowOff>
    </xdr:to>
    <xdr:sp macro="" textlink="">
      <xdr:nvSpPr>
        <xdr:cNvPr id="18" name="Text 1">
          <a:extLst>
            <a:ext uri="{FF2B5EF4-FFF2-40B4-BE49-F238E27FC236}">
              <a16:creationId xmlns:a16="http://schemas.microsoft.com/office/drawing/2014/main" id="{00000000-0008-0000-2000-000012000000}"/>
            </a:ext>
          </a:extLst>
        </xdr:cNvPr>
        <xdr:cNvSpPr txBox="1">
          <a:spLocks noChangeArrowheads="1"/>
        </xdr:cNvSpPr>
      </xdr:nvSpPr>
      <xdr:spPr bwMode="auto">
        <a:xfrm>
          <a:off x="476250" y="400050"/>
          <a:ext cx="952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32</xdr:row>
      <xdr:rowOff>0</xdr:rowOff>
    </xdr:from>
    <xdr:to>
      <xdr:col>1</xdr:col>
      <xdr:colOff>0</xdr:colOff>
      <xdr:row>35</xdr:row>
      <xdr:rowOff>0</xdr:rowOff>
    </xdr:to>
    <xdr:sp macro="" textlink="">
      <xdr:nvSpPr>
        <xdr:cNvPr id="19" name="Text 1">
          <a:extLst>
            <a:ext uri="{FF2B5EF4-FFF2-40B4-BE49-F238E27FC236}">
              <a16:creationId xmlns:a16="http://schemas.microsoft.com/office/drawing/2014/main" id="{00000000-0008-0000-2000-000013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32</xdr:row>
      <xdr:rowOff>0</xdr:rowOff>
    </xdr:from>
    <xdr:to>
      <xdr:col>11</xdr:col>
      <xdr:colOff>0</xdr:colOff>
      <xdr:row>35</xdr:row>
      <xdr:rowOff>0</xdr:rowOff>
    </xdr:to>
    <xdr:sp macro="" textlink="">
      <xdr:nvSpPr>
        <xdr:cNvPr id="20" name="Text 1">
          <a:extLst>
            <a:ext uri="{FF2B5EF4-FFF2-40B4-BE49-F238E27FC236}">
              <a16:creationId xmlns:a16="http://schemas.microsoft.com/office/drawing/2014/main" id="{00000000-0008-0000-2000-000014000000}"/>
            </a:ext>
          </a:extLst>
        </xdr:cNvPr>
        <xdr:cNvSpPr txBox="1">
          <a:spLocks noChangeArrowheads="1"/>
        </xdr:cNvSpPr>
      </xdr:nvSpPr>
      <xdr:spPr bwMode="auto">
        <a:xfrm>
          <a:off x="857250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62</xdr:row>
      <xdr:rowOff>0</xdr:rowOff>
    </xdr:from>
    <xdr:to>
      <xdr:col>2</xdr:col>
      <xdr:colOff>0</xdr:colOff>
      <xdr:row>64</xdr:row>
      <xdr:rowOff>0</xdr:rowOff>
    </xdr:to>
    <xdr:sp macro="" textlink="">
      <xdr:nvSpPr>
        <xdr:cNvPr id="21" name="Text 1">
          <a:extLst>
            <a:ext uri="{FF2B5EF4-FFF2-40B4-BE49-F238E27FC236}">
              <a16:creationId xmlns:a16="http://schemas.microsoft.com/office/drawing/2014/main" id="{00000000-0008-0000-2000-000015000000}"/>
            </a:ext>
          </a:extLst>
        </xdr:cNvPr>
        <xdr:cNvSpPr txBox="1">
          <a:spLocks noChangeArrowheads="1"/>
        </xdr:cNvSpPr>
      </xdr:nvSpPr>
      <xdr:spPr bwMode="auto">
        <a:xfrm>
          <a:off x="476250" y="6600825"/>
          <a:ext cx="952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62</xdr:row>
      <xdr:rowOff>0</xdr:rowOff>
    </xdr:from>
    <xdr:to>
      <xdr:col>1</xdr:col>
      <xdr:colOff>0</xdr:colOff>
      <xdr:row>65</xdr:row>
      <xdr:rowOff>0</xdr:rowOff>
    </xdr:to>
    <xdr:sp macro="" textlink="">
      <xdr:nvSpPr>
        <xdr:cNvPr id="22" name="Text 1">
          <a:extLst>
            <a:ext uri="{FF2B5EF4-FFF2-40B4-BE49-F238E27FC236}">
              <a16:creationId xmlns:a16="http://schemas.microsoft.com/office/drawing/2014/main" id="{00000000-0008-0000-2000-000016000000}"/>
            </a:ext>
          </a:extLst>
        </xdr:cNvPr>
        <xdr:cNvSpPr txBox="1">
          <a:spLocks noChangeArrowheads="1"/>
        </xdr:cNvSpPr>
      </xdr:nvSpPr>
      <xdr:spPr bwMode="auto">
        <a:xfrm>
          <a:off x="0" y="6600825"/>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62</xdr:row>
      <xdr:rowOff>0</xdr:rowOff>
    </xdr:from>
    <xdr:to>
      <xdr:col>11</xdr:col>
      <xdr:colOff>0</xdr:colOff>
      <xdr:row>65</xdr:row>
      <xdr:rowOff>0</xdr:rowOff>
    </xdr:to>
    <xdr:sp macro="" textlink="">
      <xdr:nvSpPr>
        <xdr:cNvPr id="23" name="Text 1">
          <a:extLst>
            <a:ext uri="{FF2B5EF4-FFF2-40B4-BE49-F238E27FC236}">
              <a16:creationId xmlns:a16="http://schemas.microsoft.com/office/drawing/2014/main" id="{00000000-0008-0000-2000-000017000000}"/>
            </a:ext>
          </a:extLst>
        </xdr:cNvPr>
        <xdr:cNvSpPr txBox="1">
          <a:spLocks noChangeArrowheads="1"/>
        </xdr:cNvSpPr>
      </xdr:nvSpPr>
      <xdr:spPr bwMode="auto">
        <a:xfrm>
          <a:off x="8572500" y="6600825"/>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5</xdr:row>
      <xdr:rowOff>0</xdr:rowOff>
    </xdr:to>
    <xdr:sp macro="" textlink="">
      <xdr:nvSpPr>
        <xdr:cNvPr id="2" name="Text 1">
          <a:extLst>
            <a:ext uri="{FF2B5EF4-FFF2-40B4-BE49-F238E27FC236}">
              <a16:creationId xmlns:a16="http://schemas.microsoft.com/office/drawing/2014/main" id="{00000000-0008-0000-2100-000002000000}"/>
            </a:ext>
          </a:extLst>
        </xdr:cNvPr>
        <xdr:cNvSpPr txBox="1">
          <a:spLocks noChangeArrowheads="1"/>
        </xdr:cNvSpPr>
      </xdr:nvSpPr>
      <xdr:spPr bwMode="auto">
        <a:xfrm>
          <a:off x="0" y="600075"/>
          <a:ext cx="2286000" cy="6000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twoCellAnchor>
    <xdr:from>
      <xdr:col>10</xdr:col>
      <xdr:colOff>0</xdr:colOff>
      <xdr:row>2</xdr:row>
      <xdr:rowOff>0</xdr:rowOff>
    </xdr:from>
    <xdr:to>
      <xdr:col>11</xdr:col>
      <xdr:colOff>0</xdr:colOff>
      <xdr:row>5</xdr:row>
      <xdr:rowOff>0</xdr:rowOff>
    </xdr:to>
    <xdr:sp macro="" textlink="">
      <xdr:nvSpPr>
        <xdr:cNvPr id="4" name="Text 1">
          <a:extLst>
            <a:ext uri="{FF2B5EF4-FFF2-40B4-BE49-F238E27FC236}">
              <a16:creationId xmlns:a16="http://schemas.microsoft.com/office/drawing/2014/main" id="{00000000-0008-0000-2100-000004000000}"/>
            </a:ext>
          </a:extLst>
        </xdr:cNvPr>
        <xdr:cNvSpPr txBox="1">
          <a:spLocks noChangeArrowheads="1"/>
        </xdr:cNvSpPr>
      </xdr:nvSpPr>
      <xdr:spPr bwMode="auto">
        <a:xfrm>
          <a:off x="0" y="400050"/>
          <a:ext cx="2286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xdr:colOff>
      <xdr:row>2</xdr:row>
      <xdr:rowOff>0</xdr:rowOff>
    </xdr:from>
    <xdr:to>
      <xdr:col>1</xdr:col>
      <xdr:colOff>1</xdr:colOff>
      <xdr:row>4</xdr:row>
      <xdr:rowOff>0</xdr:rowOff>
    </xdr:to>
    <xdr:sp macro="" textlink="">
      <xdr:nvSpPr>
        <xdr:cNvPr id="4" name="Textfeld 3">
          <a:extLst>
            <a:ext uri="{FF2B5EF4-FFF2-40B4-BE49-F238E27FC236}">
              <a16:creationId xmlns:a16="http://schemas.microsoft.com/office/drawing/2014/main" id="{00000000-0008-0000-2200-000004000000}"/>
            </a:ext>
          </a:extLst>
        </xdr:cNvPr>
        <xdr:cNvSpPr txBox="1"/>
      </xdr:nvSpPr>
      <xdr:spPr>
        <a:xfrm>
          <a:off x="1" y="600075"/>
          <a:ext cx="24765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i="1">
              <a:solidFill>
                <a:schemeClr val="tx1"/>
              </a:solidFill>
              <a:latin typeface="Arial" panose="020B0604020202020204" pitchFamily="34" charset="0"/>
              <a:cs typeface="Arial" panose="020B0604020202020204" pitchFamily="34" charset="0"/>
            </a:rPr>
            <a:t>Merkmal</a:t>
          </a:r>
        </a:p>
      </xdr:txBody>
    </xdr:sp>
    <xdr:clientData/>
  </xdr:twoCellAnchor>
  <xdr:twoCellAnchor>
    <xdr:from>
      <xdr:col>0</xdr:col>
      <xdr:colOff>1</xdr:colOff>
      <xdr:row>2</xdr:row>
      <xdr:rowOff>0</xdr:rowOff>
    </xdr:from>
    <xdr:to>
      <xdr:col>1</xdr:col>
      <xdr:colOff>1</xdr:colOff>
      <xdr:row>4</xdr:row>
      <xdr:rowOff>0</xdr:rowOff>
    </xdr:to>
    <xdr:sp macro="" textlink="">
      <xdr:nvSpPr>
        <xdr:cNvPr id="3" name="Textfeld 2">
          <a:extLst>
            <a:ext uri="{FF2B5EF4-FFF2-40B4-BE49-F238E27FC236}">
              <a16:creationId xmlns:a16="http://schemas.microsoft.com/office/drawing/2014/main" id="{B3CCDA66-5DF9-4813-B687-5DF20C6A6CF0}"/>
            </a:ext>
          </a:extLst>
        </xdr:cNvPr>
        <xdr:cNvSpPr txBox="1"/>
      </xdr:nvSpPr>
      <xdr:spPr>
        <a:xfrm>
          <a:off x="1" y="400050"/>
          <a:ext cx="20574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i="1">
              <a:solidFill>
                <a:schemeClr val="tx1"/>
              </a:solidFill>
              <a:latin typeface="Arial" panose="020B0604020202020204" pitchFamily="34" charset="0"/>
              <a:cs typeface="Arial" panose="020B0604020202020204" pitchFamily="34" charset="0"/>
            </a:rPr>
            <a:t>Merkmal</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10" name="Text 1">
          <a:extLst>
            <a:ext uri="{FF2B5EF4-FFF2-40B4-BE49-F238E27FC236}">
              <a16:creationId xmlns:a16="http://schemas.microsoft.com/office/drawing/2014/main" id="{00000000-0008-0000-2300-00000A000000}"/>
            </a:ext>
          </a:extLst>
        </xdr:cNvPr>
        <xdr:cNvSpPr txBox="1">
          <a:spLocks noChangeArrowheads="1"/>
        </xdr:cNvSpPr>
      </xdr:nvSpPr>
      <xdr:spPr bwMode="auto">
        <a:xfrm>
          <a:off x="1685925" y="200025"/>
          <a:ext cx="6572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2</xdr:row>
      <xdr:rowOff>0</xdr:rowOff>
    </xdr:from>
    <xdr:to>
      <xdr:col>1</xdr:col>
      <xdr:colOff>0</xdr:colOff>
      <xdr:row>5</xdr:row>
      <xdr:rowOff>0</xdr:rowOff>
    </xdr:to>
    <xdr:sp macro="" textlink="">
      <xdr:nvSpPr>
        <xdr:cNvPr id="11" name="Text 1">
          <a:extLst>
            <a:ext uri="{FF2B5EF4-FFF2-40B4-BE49-F238E27FC236}">
              <a16:creationId xmlns:a16="http://schemas.microsoft.com/office/drawing/2014/main" id="{00000000-0008-0000-2300-00000B000000}"/>
            </a:ext>
          </a:extLst>
        </xdr:cNvPr>
        <xdr:cNvSpPr txBox="1">
          <a:spLocks noChangeArrowheads="1"/>
        </xdr:cNvSpPr>
      </xdr:nvSpPr>
      <xdr:spPr bwMode="auto">
        <a:xfrm>
          <a:off x="0" y="200025"/>
          <a:ext cx="168592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2</xdr:row>
      <xdr:rowOff>0</xdr:rowOff>
    </xdr:from>
    <xdr:to>
      <xdr:col>5</xdr:col>
      <xdr:colOff>0</xdr:colOff>
      <xdr:row>4</xdr:row>
      <xdr:rowOff>0</xdr:rowOff>
    </xdr:to>
    <xdr:sp macro="" textlink="">
      <xdr:nvSpPr>
        <xdr:cNvPr id="12" name="Text 1">
          <a:extLst>
            <a:ext uri="{FF2B5EF4-FFF2-40B4-BE49-F238E27FC236}">
              <a16:creationId xmlns:a16="http://schemas.microsoft.com/office/drawing/2014/main" id="{00000000-0008-0000-2300-00000C000000}"/>
            </a:ext>
          </a:extLst>
        </xdr:cNvPr>
        <xdr:cNvSpPr txBox="1">
          <a:spLocks noChangeArrowheads="1"/>
        </xdr:cNvSpPr>
      </xdr:nvSpPr>
      <xdr:spPr bwMode="auto">
        <a:xfrm>
          <a:off x="303847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r>
            <a:rPr lang="de-DE" sz="1000" b="0" i="1" u="none" strike="noStrike" baseline="30000">
              <a:solidFill>
                <a:srgbClr val="000000"/>
              </a:solidFill>
              <a:latin typeface="Arial"/>
              <a:cs typeface="Arial"/>
            </a:rPr>
            <a:t>3)</a:t>
          </a:r>
        </a:p>
      </xdr:txBody>
    </xdr:sp>
    <xdr:clientData/>
  </xdr:twoCellAnchor>
  <xdr:twoCellAnchor>
    <xdr:from>
      <xdr:col>5</xdr:col>
      <xdr:colOff>0</xdr:colOff>
      <xdr:row>2</xdr:row>
      <xdr:rowOff>0</xdr:rowOff>
    </xdr:from>
    <xdr:to>
      <xdr:col>6</xdr:col>
      <xdr:colOff>0</xdr:colOff>
      <xdr:row>4</xdr:row>
      <xdr:rowOff>0</xdr:rowOff>
    </xdr:to>
    <xdr:sp macro="" textlink="">
      <xdr:nvSpPr>
        <xdr:cNvPr id="13" name="Text 1">
          <a:extLst>
            <a:ext uri="{FF2B5EF4-FFF2-40B4-BE49-F238E27FC236}">
              <a16:creationId xmlns:a16="http://schemas.microsoft.com/office/drawing/2014/main" id="{00000000-0008-0000-2300-00000D000000}"/>
            </a:ext>
          </a:extLst>
        </xdr:cNvPr>
        <xdr:cNvSpPr txBox="1">
          <a:spLocks noChangeArrowheads="1"/>
        </xdr:cNvSpPr>
      </xdr:nvSpPr>
      <xdr:spPr bwMode="auto">
        <a:xfrm>
          <a:off x="3695700"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9</xdr:col>
      <xdr:colOff>0</xdr:colOff>
      <xdr:row>2</xdr:row>
      <xdr:rowOff>0</xdr:rowOff>
    </xdr:from>
    <xdr:to>
      <xdr:col>10</xdr:col>
      <xdr:colOff>0</xdr:colOff>
      <xdr:row>4</xdr:row>
      <xdr:rowOff>0</xdr:rowOff>
    </xdr:to>
    <xdr:sp macro="" textlink="">
      <xdr:nvSpPr>
        <xdr:cNvPr id="14" name="Text 1">
          <a:extLst>
            <a:ext uri="{FF2B5EF4-FFF2-40B4-BE49-F238E27FC236}">
              <a16:creationId xmlns:a16="http://schemas.microsoft.com/office/drawing/2014/main" id="{00000000-0008-0000-2300-00000E000000}"/>
            </a:ext>
          </a:extLst>
        </xdr:cNvPr>
        <xdr:cNvSpPr txBox="1">
          <a:spLocks noChangeArrowheads="1"/>
        </xdr:cNvSpPr>
      </xdr:nvSpPr>
      <xdr:spPr bwMode="auto">
        <a:xfrm>
          <a:off x="6324600"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4)</a:t>
          </a:r>
        </a:p>
      </xdr:txBody>
    </xdr:sp>
    <xdr:clientData/>
  </xdr:twoCellAnchor>
  <xdr:twoCellAnchor>
    <xdr:from>
      <xdr:col>8</xdr:col>
      <xdr:colOff>0</xdr:colOff>
      <xdr:row>2</xdr:row>
      <xdr:rowOff>0</xdr:rowOff>
    </xdr:from>
    <xdr:to>
      <xdr:col>9</xdr:col>
      <xdr:colOff>0</xdr:colOff>
      <xdr:row>4</xdr:row>
      <xdr:rowOff>0</xdr:rowOff>
    </xdr:to>
    <xdr:sp macro="" textlink="">
      <xdr:nvSpPr>
        <xdr:cNvPr id="15" name="Text 1">
          <a:extLst>
            <a:ext uri="{FF2B5EF4-FFF2-40B4-BE49-F238E27FC236}">
              <a16:creationId xmlns:a16="http://schemas.microsoft.com/office/drawing/2014/main" id="{00000000-0008-0000-2300-00000F000000}"/>
            </a:ext>
          </a:extLst>
        </xdr:cNvPr>
        <xdr:cNvSpPr txBox="1">
          <a:spLocks noChangeArrowheads="1"/>
        </xdr:cNvSpPr>
      </xdr:nvSpPr>
      <xdr:spPr bwMode="auto">
        <a:xfrm>
          <a:off x="566737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2</xdr:row>
      <xdr:rowOff>0</xdr:rowOff>
    </xdr:from>
    <xdr:to>
      <xdr:col>8</xdr:col>
      <xdr:colOff>9525</xdr:colOff>
      <xdr:row>4</xdr:row>
      <xdr:rowOff>0</xdr:rowOff>
    </xdr:to>
    <xdr:sp macro="" textlink="">
      <xdr:nvSpPr>
        <xdr:cNvPr id="16" name="Text 1">
          <a:extLst>
            <a:ext uri="{FF2B5EF4-FFF2-40B4-BE49-F238E27FC236}">
              <a16:creationId xmlns:a16="http://schemas.microsoft.com/office/drawing/2014/main" id="{00000000-0008-0000-2300-000010000000}"/>
            </a:ext>
          </a:extLst>
        </xdr:cNvPr>
        <xdr:cNvSpPr txBox="1">
          <a:spLocks noChangeArrowheads="1"/>
        </xdr:cNvSpPr>
      </xdr:nvSpPr>
      <xdr:spPr bwMode="auto">
        <a:xfrm>
          <a:off x="5019675" y="200025"/>
          <a:ext cx="65722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2</xdr:row>
      <xdr:rowOff>0</xdr:rowOff>
    </xdr:from>
    <xdr:to>
      <xdr:col>7</xdr:col>
      <xdr:colOff>0</xdr:colOff>
      <xdr:row>4</xdr:row>
      <xdr:rowOff>0</xdr:rowOff>
    </xdr:to>
    <xdr:sp macro="" textlink="">
      <xdr:nvSpPr>
        <xdr:cNvPr id="17" name="Text 1">
          <a:extLst>
            <a:ext uri="{FF2B5EF4-FFF2-40B4-BE49-F238E27FC236}">
              <a16:creationId xmlns:a16="http://schemas.microsoft.com/office/drawing/2014/main" id="{00000000-0008-0000-2300-000011000000}"/>
            </a:ext>
          </a:extLst>
        </xdr:cNvPr>
        <xdr:cNvSpPr txBox="1">
          <a:spLocks noChangeArrowheads="1"/>
        </xdr:cNvSpPr>
      </xdr:nvSpPr>
      <xdr:spPr bwMode="auto">
        <a:xfrm>
          <a:off x="435292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2</xdr:row>
      <xdr:rowOff>0</xdr:rowOff>
    </xdr:from>
    <xdr:to>
      <xdr:col>11</xdr:col>
      <xdr:colOff>0</xdr:colOff>
      <xdr:row>4</xdr:row>
      <xdr:rowOff>0</xdr:rowOff>
    </xdr:to>
    <xdr:sp macro="" textlink="">
      <xdr:nvSpPr>
        <xdr:cNvPr id="18" name="Text 1">
          <a:extLst>
            <a:ext uri="{FF2B5EF4-FFF2-40B4-BE49-F238E27FC236}">
              <a16:creationId xmlns:a16="http://schemas.microsoft.com/office/drawing/2014/main" id="{00000000-0008-0000-2300-000012000000}"/>
            </a:ext>
          </a:extLst>
        </xdr:cNvPr>
        <xdr:cNvSpPr txBox="1">
          <a:spLocks noChangeArrowheads="1"/>
        </xdr:cNvSpPr>
      </xdr:nvSpPr>
      <xdr:spPr bwMode="auto">
        <a:xfrm>
          <a:off x="698182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2</xdr:row>
      <xdr:rowOff>0</xdr:rowOff>
    </xdr:from>
    <xdr:to>
      <xdr:col>14</xdr:col>
      <xdr:colOff>0</xdr:colOff>
      <xdr:row>4</xdr:row>
      <xdr:rowOff>0</xdr:rowOff>
    </xdr:to>
    <xdr:sp macro="" textlink="">
      <xdr:nvSpPr>
        <xdr:cNvPr id="19" name="Text 1">
          <a:extLst>
            <a:ext uri="{FF2B5EF4-FFF2-40B4-BE49-F238E27FC236}">
              <a16:creationId xmlns:a16="http://schemas.microsoft.com/office/drawing/2014/main" id="{00000000-0008-0000-2300-000013000000}"/>
            </a:ext>
          </a:extLst>
        </xdr:cNvPr>
        <xdr:cNvSpPr txBox="1">
          <a:spLocks noChangeArrowheads="1"/>
        </xdr:cNvSpPr>
      </xdr:nvSpPr>
      <xdr:spPr bwMode="auto">
        <a:xfrm>
          <a:off x="6657975" y="400050"/>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2</xdr:row>
      <xdr:rowOff>0</xdr:rowOff>
    </xdr:from>
    <xdr:to>
      <xdr:col>13</xdr:col>
      <xdr:colOff>0</xdr:colOff>
      <xdr:row>5</xdr:row>
      <xdr:rowOff>0</xdr:rowOff>
    </xdr:to>
    <xdr:sp macro="" textlink="">
      <xdr:nvSpPr>
        <xdr:cNvPr id="20" name="Text 1">
          <a:extLst>
            <a:ext uri="{FF2B5EF4-FFF2-40B4-BE49-F238E27FC236}">
              <a16:creationId xmlns:a16="http://schemas.microsoft.com/office/drawing/2014/main" id="{00000000-0008-0000-2300-000014000000}"/>
            </a:ext>
          </a:extLst>
        </xdr:cNvPr>
        <xdr:cNvSpPr txBox="1">
          <a:spLocks noChangeArrowheads="1"/>
        </xdr:cNvSpPr>
      </xdr:nvSpPr>
      <xdr:spPr bwMode="auto">
        <a:xfrm>
          <a:off x="0" y="400050"/>
          <a:ext cx="657225"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31</xdr:row>
      <xdr:rowOff>0</xdr:rowOff>
    </xdr:from>
    <xdr:to>
      <xdr:col>2</xdr:col>
      <xdr:colOff>0</xdr:colOff>
      <xdr:row>33</xdr:row>
      <xdr:rowOff>0</xdr:rowOff>
    </xdr:to>
    <xdr:sp macro="" textlink="">
      <xdr:nvSpPr>
        <xdr:cNvPr id="32" name="Text 1">
          <a:extLst>
            <a:ext uri="{FF2B5EF4-FFF2-40B4-BE49-F238E27FC236}">
              <a16:creationId xmlns:a16="http://schemas.microsoft.com/office/drawing/2014/main" id="{00000000-0008-0000-2300-000020000000}"/>
            </a:ext>
          </a:extLst>
        </xdr:cNvPr>
        <xdr:cNvSpPr txBox="1">
          <a:spLocks noChangeArrowheads="1"/>
        </xdr:cNvSpPr>
      </xdr:nvSpPr>
      <xdr:spPr bwMode="auto">
        <a:xfrm>
          <a:off x="4762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31</xdr:row>
      <xdr:rowOff>0</xdr:rowOff>
    </xdr:from>
    <xdr:to>
      <xdr:col>1</xdr:col>
      <xdr:colOff>0</xdr:colOff>
      <xdr:row>34</xdr:row>
      <xdr:rowOff>0</xdr:rowOff>
    </xdr:to>
    <xdr:sp macro="" textlink="">
      <xdr:nvSpPr>
        <xdr:cNvPr id="33" name="Text 1">
          <a:extLst>
            <a:ext uri="{FF2B5EF4-FFF2-40B4-BE49-F238E27FC236}">
              <a16:creationId xmlns:a16="http://schemas.microsoft.com/office/drawing/2014/main" id="{00000000-0008-0000-2300-000021000000}"/>
            </a:ext>
          </a:extLst>
        </xdr:cNvPr>
        <xdr:cNvSpPr txBox="1">
          <a:spLocks noChangeArrowheads="1"/>
        </xdr:cNvSpPr>
      </xdr:nvSpPr>
      <xdr:spPr bwMode="auto">
        <a:xfrm>
          <a:off x="0" y="52006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31</xdr:row>
      <xdr:rowOff>0</xdr:rowOff>
    </xdr:from>
    <xdr:to>
      <xdr:col>5</xdr:col>
      <xdr:colOff>0</xdr:colOff>
      <xdr:row>33</xdr:row>
      <xdr:rowOff>0</xdr:rowOff>
    </xdr:to>
    <xdr:sp macro="" textlink="">
      <xdr:nvSpPr>
        <xdr:cNvPr id="34" name="Text 1">
          <a:extLst>
            <a:ext uri="{FF2B5EF4-FFF2-40B4-BE49-F238E27FC236}">
              <a16:creationId xmlns:a16="http://schemas.microsoft.com/office/drawing/2014/main" id="{00000000-0008-0000-2300-000022000000}"/>
            </a:ext>
          </a:extLst>
        </xdr:cNvPr>
        <xdr:cNvSpPr txBox="1">
          <a:spLocks noChangeArrowheads="1"/>
        </xdr:cNvSpPr>
      </xdr:nvSpPr>
      <xdr:spPr bwMode="auto">
        <a:xfrm>
          <a:off x="284797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p>
      </xdr:txBody>
    </xdr:sp>
    <xdr:clientData/>
  </xdr:twoCellAnchor>
  <xdr:twoCellAnchor>
    <xdr:from>
      <xdr:col>5</xdr:col>
      <xdr:colOff>0</xdr:colOff>
      <xdr:row>31</xdr:row>
      <xdr:rowOff>0</xdr:rowOff>
    </xdr:from>
    <xdr:to>
      <xdr:col>6</xdr:col>
      <xdr:colOff>0</xdr:colOff>
      <xdr:row>33</xdr:row>
      <xdr:rowOff>0</xdr:rowOff>
    </xdr:to>
    <xdr:sp macro="" textlink="">
      <xdr:nvSpPr>
        <xdr:cNvPr id="35" name="Text 1">
          <a:extLst>
            <a:ext uri="{FF2B5EF4-FFF2-40B4-BE49-F238E27FC236}">
              <a16:creationId xmlns:a16="http://schemas.microsoft.com/office/drawing/2014/main" id="{00000000-0008-0000-2300-000023000000}"/>
            </a:ext>
          </a:extLst>
        </xdr:cNvPr>
        <xdr:cNvSpPr txBox="1">
          <a:spLocks noChangeArrowheads="1"/>
        </xdr:cNvSpPr>
      </xdr:nvSpPr>
      <xdr:spPr bwMode="auto">
        <a:xfrm>
          <a:off x="36385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8</xdr:col>
      <xdr:colOff>0</xdr:colOff>
      <xdr:row>31</xdr:row>
      <xdr:rowOff>0</xdr:rowOff>
    </xdr:from>
    <xdr:to>
      <xdr:col>9</xdr:col>
      <xdr:colOff>0</xdr:colOff>
      <xdr:row>33</xdr:row>
      <xdr:rowOff>0</xdr:rowOff>
    </xdr:to>
    <xdr:sp macro="" textlink="">
      <xdr:nvSpPr>
        <xdr:cNvPr id="37" name="Text 1">
          <a:extLst>
            <a:ext uri="{FF2B5EF4-FFF2-40B4-BE49-F238E27FC236}">
              <a16:creationId xmlns:a16="http://schemas.microsoft.com/office/drawing/2014/main" id="{00000000-0008-0000-2300-000025000000}"/>
            </a:ext>
          </a:extLst>
        </xdr:cNvPr>
        <xdr:cNvSpPr txBox="1">
          <a:spLocks noChangeArrowheads="1"/>
        </xdr:cNvSpPr>
      </xdr:nvSpPr>
      <xdr:spPr bwMode="auto">
        <a:xfrm>
          <a:off x="601027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31</xdr:row>
      <xdr:rowOff>0</xdr:rowOff>
    </xdr:from>
    <xdr:to>
      <xdr:col>8</xdr:col>
      <xdr:colOff>9525</xdr:colOff>
      <xdr:row>33</xdr:row>
      <xdr:rowOff>0</xdr:rowOff>
    </xdr:to>
    <xdr:sp macro="" textlink="">
      <xdr:nvSpPr>
        <xdr:cNvPr id="38" name="Text 1">
          <a:extLst>
            <a:ext uri="{FF2B5EF4-FFF2-40B4-BE49-F238E27FC236}">
              <a16:creationId xmlns:a16="http://schemas.microsoft.com/office/drawing/2014/main" id="{00000000-0008-0000-2300-000026000000}"/>
            </a:ext>
          </a:extLst>
        </xdr:cNvPr>
        <xdr:cNvSpPr txBox="1">
          <a:spLocks noChangeArrowheads="1"/>
        </xdr:cNvSpPr>
      </xdr:nvSpPr>
      <xdr:spPr bwMode="auto">
        <a:xfrm>
          <a:off x="52292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31</xdr:row>
      <xdr:rowOff>0</xdr:rowOff>
    </xdr:from>
    <xdr:to>
      <xdr:col>7</xdr:col>
      <xdr:colOff>0</xdr:colOff>
      <xdr:row>33</xdr:row>
      <xdr:rowOff>0</xdr:rowOff>
    </xdr:to>
    <xdr:sp macro="" textlink="">
      <xdr:nvSpPr>
        <xdr:cNvPr id="39" name="Text 1">
          <a:extLst>
            <a:ext uri="{FF2B5EF4-FFF2-40B4-BE49-F238E27FC236}">
              <a16:creationId xmlns:a16="http://schemas.microsoft.com/office/drawing/2014/main" id="{00000000-0008-0000-2300-000027000000}"/>
            </a:ext>
          </a:extLst>
        </xdr:cNvPr>
        <xdr:cNvSpPr txBox="1">
          <a:spLocks noChangeArrowheads="1"/>
        </xdr:cNvSpPr>
      </xdr:nvSpPr>
      <xdr:spPr bwMode="auto">
        <a:xfrm>
          <a:off x="44291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31</xdr:row>
      <xdr:rowOff>0</xdr:rowOff>
    </xdr:from>
    <xdr:to>
      <xdr:col>11</xdr:col>
      <xdr:colOff>0</xdr:colOff>
      <xdr:row>33</xdr:row>
      <xdr:rowOff>0</xdr:rowOff>
    </xdr:to>
    <xdr:sp macro="" textlink="">
      <xdr:nvSpPr>
        <xdr:cNvPr id="40" name="Text 1">
          <a:extLst>
            <a:ext uri="{FF2B5EF4-FFF2-40B4-BE49-F238E27FC236}">
              <a16:creationId xmlns:a16="http://schemas.microsoft.com/office/drawing/2014/main" id="{00000000-0008-0000-2300-000028000000}"/>
            </a:ext>
          </a:extLst>
        </xdr:cNvPr>
        <xdr:cNvSpPr txBox="1">
          <a:spLocks noChangeArrowheads="1"/>
        </xdr:cNvSpPr>
      </xdr:nvSpPr>
      <xdr:spPr bwMode="auto">
        <a:xfrm>
          <a:off x="75914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31</xdr:row>
      <xdr:rowOff>0</xdr:rowOff>
    </xdr:from>
    <xdr:to>
      <xdr:col>14</xdr:col>
      <xdr:colOff>0</xdr:colOff>
      <xdr:row>33</xdr:row>
      <xdr:rowOff>0</xdr:rowOff>
    </xdr:to>
    <xdr:sp macro="" textlink="">
      <xdr:nvSpPr>
        <xdr:cNvPr id="41" name="Text 1">
          <a:extLst>
            <a:ext uri="{FF2B5EF4-FFF2-40B4-BE49-F238E27FC236}">
              <a16:creationId xmlns:a16="http://schemas.microsoft.com/office/drawing/2014/main" id="{00000000-0008-0000-2300-000029000000}"/>
            </a:ext>
          </a:extLst>
        </xdr:cNvPr>
        <xdr:cNvSpPr txBox="1">
          <a:spLocks noChangeArrowheads="1"/>
        </xdr:cNvSpPr>
      </xdr:nvSpPr>
      <xdr:spPr bwMode="auto">
        <a:xfrm>
          <a:off x="90487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31</xdr:row>
      <xdr:rowOff>0</xdr:rowOff>
    </xdr:from>
    <xdr:to>
      <xdr:col>13</xdr:col>
      <xdr:colOff>0</xdr:colOff>
      <xdr:row>34</xdr:row>
      <xdr:rowOff>0</xdr:rowOff>
    </xdr:to>
    <xdr:sp macro="" textlink="">
      <xdr:nvSpPr>
        <xdr:cNvPr id="42" name="Text 1">
          <a:extLst>
            <a:ext uri="{FF2B5EF4-FFF2-40B4-BE49-F238E27FC236}">
              <a16:creationId xmlns:a16="http://schemas.microsoft.com/office/drawing/2014/main" id="{00000000-0008-0000-2300-00002A000000}"/>
            </a:ext>
          </a:extLst>
        </xdr:cNvPr>
        <xdr:cNvSpPr txBox="1">
          <a:spLocks noChangeArrowheads="1"/>
        </xdr:cNvSpPr>
      </xdr:nvSpPr>
      <xdr:spPr bwMode="auto">
        <a:xfrm>
          <a:off x="8572500" y="52006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61</xdr:row>
      <xdr:rowOff>0</xdr:rowOff>
    </xdr:from>
    <xdr:to>
      <xdr:col>2</xdr:col>
      <xdr:colOff>0</xdr:colOff>
      <xdr:row>63</xdr:row>
      <xdr:rowOff>0</xdr:rowOff>
    </xdr:to>
    <xdr:sp macro="" textlink="">
      <xdr:nvSpPr>
        <xdr:cNvPr id="43" name="Text 1">
          <a:extLst>
            <a:ext uri="{FF2B5EF4-FFF2-40B4-BE49-F238E27FC236}">
              <a16:creationId xmlns:a16="http://schemas.microsoft.com/office/drawing/2014/main" id="{00000000-0008-0000-2300-00002B000000}"/>
            </a:ext>
          </a:extLst>
        </xdr:cNvPr>
        <xdr:cNvSpPr txBox="1">
          <a:spLocks noChangeArrowheads="1"/>
        </xdr:cNvSpPr>
      </xdr:nvSpPr>
      <xdr:spPr bwMode="auto">
        <a:xfrm>
          <a:off x="4762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61</xdr:row>
      <xdr:rowOff>0</xdr:rowOff>
    </xdr:from>
    <xdr:to>
      <xdr:col>1</xdr:col>
      <xdr:colOff>0</xdr:colOff>
      <xdr:row>64</xdr:row>
      <xdr:rowOff>0</xdr:rowOff>
    </xdr:to>
    <xdr:sp macro="" textlink="">
      <xdr:nvSpPr>
        <xdr:cNvPr id="44" name="Text 1">
          <a:extLst>
            <a:ext uri="{FF2B5EF4-FFF2-40B4-BE49-F238E27FC236}">
              <a16:creationId xmlns:a16="http://schemas.microsoft.com/office/drawing/2014/main" id="{00000000-0008-0000-2300-00002C000000}"/>
            </a:ext>
          </a:extLst>
        </xdr:cNvPr>
        <xdr:cNvSpPr txBox="1">
          <a:spLocks noChangeArrowheads="1"/>
        </xdr:cNvSpPr>
      </xdr:nvSpPr>
      <xdr:spPr bwMode="auto">
        <a:xfrm>
          <a:off x="0" y="112014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61</xdr:row>
      <xdr:rowOff>0</xdr:rowOff>
    </xdr:from>
    <xdr:to>
      <xdr:col>5</xdr:col>
      <xdr:colOff>0</xdr:colOff>
      <xdr:row>63</xdr:row>
      <xdr:rowOff>0</xdr:rowOff>
    </xdr:to>
    <xdr:sp macro="" textlink="">
      <xdr:nvSpPr>
        <xdr:cNvPr id="45" name="Text 1">
          <a:extLst>
            <a:ext uri="{FF2B5EF4-FFF2-40B4-BE49-F238E27FC236}">
              <a16:creationId xmlns:a16="http://schemas.microsoft.com/office/drawing/2014/main" id="{00000000-0008-0000-2300-00002D000000}"/>
            </a:ext>
          </a:extLst>
        </xdr:cNvPr>
        <xdr:cNvSpPr txBox="1">
          <a:spLocks noChangeArrowheads="1"/>
        </xdr:cNvSpPr>
      </xdr:nvSpPr>
      <xdr:spPr bwMode="auto">
        <a:xfrm>
          <a:off x="284797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p>
      </xdr:txBody>
    </xdr:sp>
    <xdr:clientData/>
  </xdr:twoCellAnchor>
  <xdr:twoCellAnchor>
    <xdr:from>
      <xdr:col>5</xdr:col>
      <xdr:colOff>0</xdr:colOff>
      <xdr:row>61</xdr:row>
      <xdr:rowOff>0</xdr:rowOff>
    </xdr:from>
    <xdr:to>
      <xdr:col>6</xdr:col>
      <xdr:colOff>0</xdr:colOff>
      <xdr:row>63</xdr:row>
      <xdr:rowOff>0</xdr:rowOff>
    </xdr:to>
    <xdr:sp macro="" textlink="">
      <xdr:nvSpPr>
        <xdr:cNvPr id="46" name="Text 1">
          <a:extLst>
            <a:ext uri="{FF2B5EF4-FFF2-40B4-BE49-F238E27FC236}">
              <a16:creationId xmlns:a16="http://schemas.microsoft.com/office/drawing/2014/main" id="{00000000-0008-0000-2300-00002E000000}"/>
            </a:ext>
          </a:extLst>
        </xdr:cNvPr>
        <xdr:cNvSpPr txBox="1">
          <a:spLocks noChangeArrowheads="1"/>
        </xdr:cNvSpPr>
      </xdr:nvSpPr>
      <xdr:spPr bwMode="auto">
        <a:xfrm>
          <a:off x="36385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9</xdr:col>
      <xdr:colOff>0</xdr:colOff>
      <xdr:row>61</xdr:row>
      <xdr:rowOff>0</xdr:rowOff>
    </xdr:from>
    <xdr:to>
      <xdr:col>10</xdr:col>
      <xdr:colOff>0</xdr:colOff>
      <xdr:row>63</xdr:row>
      <xdr:rowOff>0</xdr:rowOff>
    </xdr:to>
    <xdr:sp macro="" textlink="">
      <xdr:nvSpPr>
        <xdr:cNvPr id="47" name="Text 1">
          <a:extLst>
            <a:ext uri="{FF2B5EF4-FFF2-40B4-BE49-F238E27FC236}">
              <a16:creationId xmlns:a16="http://schemas.microsoft.com/office/drawing/2014/main" id="{00000000-0008-0000-2300-00002F000000}"/>
            </a:ext>
          </a:extLst>
        </xdr:cNvPr>
        <xdr:cNvSpPr txBox="1">
          <a:spLocks noChangeArrowheads="1"/>
        </xdr:cNvSpPr>
      </xdr:nvSpPr>
      <xdr:spPr bwMode="auto">
        <a:xfrm>
          <a:off x="68008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1)</a:t>
          </a:r>
        </a:p>
      </xdr:txBody>
    </xdr:sp>
    <xdr:clientData/>
  </xdr:twoCellAnchor>
  <xdr:twoCellAnchor>
    <xdr:from>
      <xdr:col>8</xdr:col>
      <xdr:colOff>0</xdr:colOff>
      <xdr:row>61</xdr:row>
      <xdr:rowOff>0</xdr:rowOff>
    </xdr:from>
    <xdr:to>
      <xdr:col>9</xdr:col>
      <xdr:colOff>0</xdr:colOff>
      <xdr:row>63</xdr:row>
      <xdr:rowOff>0</xdr:rowOff>
    </xdr:to>
    <xdr:sp macro="" textlink="">
      <xdr:nvSpPr>
        <xdr:cNvPr id="48" name="Text 1">
          <a:extLst>
            <a:ext uri="{FF2B5EF4-FFF2-40B4-BE49-F238E27FC236}">
              <a16:creationId xmlns:a16="http://schemas.microsoft.com/office/drawing/2014/main" id="{00000000-0008-0000-2300-000030000000}"/>
            </a:ext>
          </a:extLst>
        </xdr:cNvPr>
        <xdr:cNvSpPr txBox="1">
          <a:spLocks noChangeArrowheads="1"/>
        </xdr:cNvSpPr>
      </xdr:nvSpPr>
      <xdr:spPr bwMode="auto">
        <a:xfrm>
          <a:off x="601027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61</xdr:row>
      <xdr:rowOff>0</xdr:rowOff>
    </xdr:from>
    <xdr:to>
      <xdr:col>8</xdr:col>
      <xdr:colOff>9525</xdr:colOff>
      <xdr:row>63</xdr:row>
      <xdr:rowOff>0</xdr:rowOff>
    </xdr:to>
    <xdr:sp macro="" textlink="">
      <xdr:nvSpPr>
        <xdr:cNvPr id="49" name="Text 1">
          <a:extLst>
            <a:ext uri="{FF2B5EF4-FFF2-40B4-BE49-F238E27FC236}">
              <a16:creationId xmlns:a16="http://schemas.microsoft.com/office/drawing/2014/main" id="{00000000-0008-0000-2300-000031000000}"/>
            </a:ext>
          </a:extLst>
        </xdr:cNvPr>
        <xdr:cNvSpPr txBox="1">
          <a:spLocks noChangeArrowheads="1"/>
        </xdr:cNvSpPr>
      </xdr:nvSpPr>
      <xdr:spPr bwMode="auto">
        <a:xfrm>
          <a:off x="52292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61</xdr:row>
      <xdr:rowOff>0</xdr:rowOff>
    </xdr:from>
    <xdr:to>
      <xdr:col>7</xdr:col>
      <xdr:colOff>0</xdr:colOff>
      <xdr:row>63</xdr:row>
      <xdr:rowOff>0</xdr:rowOff>
    </xdr:to>
    <xdr:sp macro="" textlink="">
      <xdr:nvSpPr>
        <xdr:cNvPr id="50" name="Text 1">
          <a:extLst>
            <a:ext uri="{FF2B5EF4-FFF2-40B4-BE49-F238E27FC236}">
              <a16:creationId xmlns:a16="http://schemas.microsoft.com/office/drawing/2014/main" id="{00000000-0008-0000-2300-000032000000}"/>
            </a:ext>
          </a:extLst>
        </xdr:cNvPr>
        <xdr:cNvSpPr txBox="1">
          <a:spLocks noChangeArrowheads="1"/>
        </xdr:cNvSpPr>
      </xdr:nvSpPr>
      <xdr:spPr bwMode="auto">
        <a:xfrm>
          <a:off x="44291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61</xdr:row>
      <xdr:rowOff>0</xdr:rowOff>
    </xdr:from>
    <xdr:to>
      <xdr:col>11</xdr:col>
      <xdr:colOff>0</xdr:colOff>
      <xdr:row>63</xdr:row>
      <xdr:rowOff>0</xdr:rowOff>
    </xdr:to>
    <xdr:sp macro="" textlink="">
      <xdr:nvSpPr>
        <xdr:cNvPr id="51" name="Text 1">
          <a:extLst>
            <a:ext uri="{FF2B5EF4-FFF2-40B4-BE49-F238E27FC236}">
              <a16:creationId xmlns:a16="http://schemas.microsoft.com/office/drawing/2014/main" id="{00000000-0008-0000-2300-000033000000}"/>
            </a:ext>
          </a:extLst>
        </xdr:cNvPr>
        <xdr:cNvSpPr txBox="1">
          <a:spLocks noChangeArrowheads="1"/>
        </xdr:cNvSpPr>
      </xdr:nvSpPr>
      <xdr:spPr bwMode="auto">
        <a:xfrm>
          <a:off x="75914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61</xdr:row>
      <xdr:rowOff>0</xdr:rowOff>
    </xdr:from>
    <xdr:to>
      <xdr:col>14</xdr:col>
      <xdr:colOff>0</xdr:colOff>
      <xdr:row>63</xdr:row>
      <xdr:rowOff>0</xdr:rowOff>
    </xdr:to>
    <xdr:sp macro="" textlink="">
      <xdr:nvSpPr>
        <xdr:cNvPr id="52" name="Text 1">
          <a:extLst>
            <a:ext uri="{FF2B5EF4-FFF2-40B4-BE49-F238E27FC236}">
              <a16:creationId xmlns:a16="http://schemas.microsoft.com/office/drawing/2014/main" id="{00000000-0008-0000-2300-000034000000}"/>
            </a:ext>
          </a:extLst>
        </xdr:cNvPr>
        <xdr:cNvSpPr txBox="1">
          <a:spLocks noChangeArrowheads="1"/>
        </xdr:cNvSpPr>
      </xdr:nvSpPr>
      <xdr:spPr bwMode="auto">
        <a:xfrm>
          <a:off x="90487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61</xdr:row>
      <xdr:rowOff>0</xdr:rowOff>
    </xdr:from>
    <xdr:to>
      <xdr:col>13</xdr:col>
      <xdr:colOff>0</xdr:colOff>
      <xdr:row>64</xdr:row>
      <xdr:rowOff>0</xdr:rowOff>
    </xdr:to>
    <xdr:sp macro="" textlink="">
      <xdr:nvSpPr>
        <xdr:cNvPr id="53" name="Text 1">
          <a:extLst>
            <a:ext uri="{FF2B5EF4-FFF2-40B4-BE49-F238E27FC236}">
              <a16:creationId xmlns:a16="http://schemas.microsoft.com/office/drawing/2014/main" id="{00000000-0008-0000-2300-000035000000}"/>
            </a:ext>
          </a:extLst>
        </xdr:cNvPr>
        <xdr:cNvSpPr txBox="1">
          <a:spLocks noChangeArrowheads="1"/>
        </xdr:cNvSpPr>
      </xdr:nvSpPr>
      <xdr:spPr bwMode="auto">
        <a:xfrm>
          <a:off x="8572500" y="112014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9</xdr:col>
      <xdr:colOff>0</xdr:colOff>
      <xdr:row>31</xdr:row>
      <xdr:rowOff>0</xdr:rowOff>
    </xdr:from>
    <xdr:to>
      <xdr:col>10</xdr:col>
      <xdr:colOff>0</xdr:colOff>
      <xdr:row>33</xdr:row>
      <xdr:rowOff>0</xdr:rowOff>
    </xdr:to>
    <xdr:sp macro="" textlink="">
      <xdr:nvSpPr>
        <xdr:cNvPr id="65" name="Text 1">
          <a:extLst>
            <a:ext uri="{FF2B5EF4-FFF2-40B4-BE49-F238E27FC236}">
              <a16:creationId xmlns:a16="http://schemas.microsoft.com/office/drawing/2014/main" id="{00000000-0008-0000-2300-000041000000}"/>
            </a:ext>
          </a:extLst>
        </xdr:cNvPr>
        <xdr:cNvSpPr txBox="1">
          <a:spLocks noChangeArrowheads="1"/>
        </xdr:cNvSpPr>
      </xdr:nvSpPr>
      <xdr:spPr bwMode="auto">
        <a:xfrm>
          <a:off x="6800850" y="6600825"/>
          <a:ext cx="79057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3)</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400-000002000000}"/>
            </a:ext>
          </a:extLst>
        </xdr:cNvPr>
        <xdr:cNvSpPr txBox="1">
          <a:spLocks noChangeArrowheads="1"/>
        </xdr:cNvSpPr>
      </xdr:nvSpPr>
      <xdr:spPr bwMode="auto">
        <a:xfrm>
          <a:off x="657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400-000003000000}"/>
            </a:ext>
          </a:extLst>
        </xdr:cNvPr>
        <xdr:cNvSpPr txBox="1">
          <a:spLocks noChangeArrowheads="1"/>
        </xdr:cNvSpPr>
      </xdr:nvSpPr>
      <xdr:spPr bwMode="auto">
        <a:xfrm>
          <a:off x="0" y="200025"/>
          <a:ext cx="657225"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3</xdr:col>
      <xdr:colOff>0</xdr:colOff>
      <xdr:row>2</xdr:row>
      <xdr:rowOff>0</xdr:rowOff>
    </xdr:from>
    <xdr:to>
      <xdr:col>4</xdr:col>
      <xdr:colOff>0</xdr:colOff>
      <xdr:row>4</xdr:row>
      <xdr:rowOff>0</xdr:rowOff>
    </xdr:to>
    <xdr:sp macro="" textlink="">
      <xdr:nvSpPr>
        <xdr:cNvPr id="4" name="Text 1">
          <a:extLst>
            <a:ext uri="{FF2B5EF4-FFF2-40B4-BE49-F238E27FC236}">
              <a16:creationId xmlns:a16="http://schemas.microsoft.com/office/drawing/2014/main" id="{00000000-0008-0000-2400-000004000000}"/>
            </a:ext>
          </a:extLst>
        </xdr:cNvPr>
        <xdr:cNvSpPr txBox="1">
          <a:spLocks noChangeArrowheads="1"/>
        </xdr:cNvSpPr>
      </xdr:nvSpPr>
      <xdr:spPr bwMode="auto">
        <a:xfrm>
          <a:off x="26574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marL="0" indent="0" algn="ctr" rtl="0">
            <a:lnSpc>
              <a:spcPts val="1100"/>
            </a:lnSpc>
            <a:defRPr sz="1000"/>
          </a:pPr>
          <a:r>
            <a:rPr lang="de-DE" sz="1000" b="0" i="1" u="none" strike="noStrike" baseline="0">
              <a:solidFill>
                <a:srgbClr val="000000"/>
              </a:solidFill>
              <a:latin typeface="Arial"/>
              <a:ea typeface="+mn-ea"/>
              <a:cs typeface="Arial"/>
            </a:rPr>
            <a:t>Bezüge</a:t>
          </a:r>
        </a:p>
      </xdr:txBody>
    </xdr:sp>
    <xdr:clientData/>
  </xdr:twoCellAnchor>
  <xdr:twoCellAnchor>
    <xdr:from>
      <xdr:col>4</xdr:col>
      <xdr:colOff>0</xdr:colOff>
      <xdr:row>2</xdr:row>
      <xdr:rowOff>0</xdr:rowOff>
    </xdr:from>
    <xdr:to>
      <xdr:col>5</xdr:col>
      <xdr:colOff>0</xdr:colOff>
      <xdr:row>4</xdr:row>
      <xdr:rowOff>0</xdr:rowOff>
    </xdr:to>
    <xdr:sp macro="" textlink="">
      <xdr:nvSpPr>
        <xdr:cNvPr id="5" name="Text 1">
          <a:extLst>
            <a:ext uri="{FF2B5EF4-FFF2-40B4-BE49-F238E27FC236}">
              <a16:creationId xmlns:a16="http://schemas.microsoft.com/office/drawing/2014/main" id="{00000000-0008-0000-2400-000005000000}"/>
            </a:ext>
          </a:extLst>
        </xdr:cNvPr>
        <xdr:cNvSpPr txBox="1">
          <a:spLocks noChangeArrowheads="1"/>
        </xdr:cNvSpPr>
      </xdr:nvSpPr>
      <xdr:spPr bwMode="auto">
        <a:xfrm>
          <a:off x="3324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Speichersaldo</a:t>
          </a:r>
        </a:p>
      </xdr:txBody>
    </xdr:sp>
    <xdr:clientData/>
  </xdr:twoCellAnchor>
  <xdr:twoCellAnchor>
    <xdr:from>
      <xdr:col>7</xdr:col>
      <xdr:colOff>0</xdr:colOff>
      <xdr:row>2</xdr:row>
      <xdr:rowOff>0</xdr:rowOff>
    </xdr:from>
    <xdr:to>
      <xdr:col>8</xdr:col>
      <xdr:colOff>0</xdr:colOff>
      <xdr:row>4</xdr:row>
      <xdr:rowOff>0</xdr:rowOff>
    </xdr:to>
    <xdr:sp macro="" textlink="">
      <xdr:nvSpPr>
        <xdr:cNvPr id="6" name="Text 1">
          <a:extLst>
            <a:ext uri="{FF2B5EF4-FFF2-40B4-BE49-F238E27FC236}">
              <a16:creationId xmlns:a16="http://schemas.microsoft.com/office/drawing/2014/main" id="{00000000-0008-0000-2400-000006000000}"/>
            </a:ext>
          </a:extLst>
        </xdr:cNvPr>
        <xdr:cNvSpPr txBox="1">
          <a:spLocks noChangeArrowheads="1"/>
        </xdr:cNvSpPr>
      </xdr:nvSpPr>
      <xdr:spPr bwMode="auto">
        <a:xfrm>
          <a:off x="5991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2)</a:t>
          </a:r>
        </a:p>
      </xdr:txBody>
    </xdr:sp>
    <xdr:clientData/>
  </xdr:twoCellAnchor>
  <xdr:twoCellAnchor>
    <xdr:from>
      <xdr:col>6</xdr:col>
      <xdr:colOff>0</xdr:colOff>
      <xdr:row>2</xdr:row>
      <xdr:rowOff>0</xdr:rowOff>
    </xdr:from>
    <xdr:to>
      <xdr:col>7</xdr:col>
      <xdr:colOff>0</xdr:colOff>
      <xdr:row>4</xdr:row>
      <xdr:rowOff>0</xdr:rowOff>
    </xdr:to>
    <xdr:sp macro="" textlink="">
      <xdr:nvSpPr>
        <xdr:cNvPr id="7" name="Text 1">
          <a:extLst>
            <a:ext uri="{FF2B5EF4-FFF2-40B4-BE49-F238E27FC236}">
              <a16:creationId xmlns:a16="http://schemas.microsoft.com/office/drawing/2014/main" id="{00000000-0008-0000-2400-000007000000}"/>
            </a:ext>
          </a:extLst>
        </xdr:cNvPr>
        <xdr:cNvSpPr txBox="1">
          <a:spLocks noChangeArrowheads="1"/>
        </xdr:cNvSpPr>
      </xdr:nvSpPr>
      <xdr:spPr bwMode="auto">
        <a:xfrm>
          <a:off x="53244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5</xdr:col>
      <xdr:colOff>9525</xdr:colOff>
      <xdr:row>2</xdr:row>
      <xdr:rowOff>0</xdr:rowOff>
    </xdr:from>
    <xdr:to>
      <xdr:col>6</xdr:col>
      <xdr:colOff>9525</xdr:colOff>
      <xdr:row>4</xdr:row>
      <xdr:rowOff>0</xdr:rowOff>
    </xdr:to>
    <xdr:sp macro="" textlink="">
      <xdr:nvSpPr>
        <xdr:cNvPr id="8" name="Text 1">
          <a:extLst>
            <a:ext uri="{FF2B5EF4-FFF2-40B4-BE49-F238E27FC236}">
              <a16:creationId xmlns:a16="http://schemas.microsoft.com/office/drawing/2014/main" id="{00000000-0008-0000-2400-000008000000}"/>
            </a:ext>
          </a:extLst>
        </xdr:cNvPr>
        <xdr:cNvSpPr txBox="1">
          <a:spLocks noChangeArrowheads="1"/>
        </xdr:cNvSpPr>
      </xdr:nvSpPr>
      <xdr:spPr bwMode="auto">
        <a:xfrm>
          <a:off x="4667250"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8</xdr:col>
      <xdr:colOff>0</xdr:colOff>
      <xdr:row>2</xdr:row>
      <xdr:rowOff>0</xdr:rowOff>
    </xdr:from>
    <xdr:to>
      <xdr:col>9</xdr:col>
      <xdr:colOff>0</xdr:colOff>
      <xdr:row>4</xdr:row>
      <xdr:rowOff>0</xdr:rowOff>
    </xdr:to>
    <xdr:sp macro="" textlink="">
      <xdr:nvSpPr>
        <xdr:cNvPr id="10" name="Text 1">
          <a:extLst>
            <a:ext uri="{FF2B5EF4-FFF2-40B4-BE49-F238E27FC236}">
              <a16:creationId xmlns:a16="http://schemas.microsoft.com/office/drawing/2014/main" id="{00000000-0008-0000-2400-00000A000000}"/>
            </a:ext>
          </a:extLst>
        </xdr:cNvPr>
        <xdr:cNvSpPr txBox="1">
          <a:spLocks noChangeArrowheads="1"/>
        </xdr:cNvSpPr>
      </xdr:nvSpPr>
      <xdr:spPr bwMode="auto">
        <a:xfrm>
          <a:off x="66579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0</xdr:col>
      <xdr:colOff>0</xdr:colOff>
      <xdr:row>36</xdr:row>
      <xdr:rowOff>0</xdr:rowOff>
    </xdr:from>
    <xdr:to>
      <xdr:col>1</xdr:col>
      <xdr:colOff>0</xdr:colOff>
      <xdr:row>39</xdr:row>
      <xdr:rowOff>0</xdr:rowOff>
    </xdr:to>
    <xdr:sp macro="" textlink="">
      <xdr:nvSpPr>
        <xdr:cNvPr id="12" name="Text 1">
          <a:extLst>
            <a:ext uri="{FF2B5EF4-FFF2-40B4-BE49-F238E27FC236}">
              <a16:creationId xmlns:a16="http://schemas.microsoft.com/office/drawing/2014/main" id="{00000000-0008-0000-2400-00000C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3</xdr:col>
      <xdr:colOff>0</xdr:colOff>
      <xdr:row>36</xdr:row>
      <xdr:rowOff>0</xdr:rowOff>
    </xdr:from>
    <xdr:to>
      <xdr:col>4</xdr:col>
      <xdr:colOff>0</xdr:colOff>
      <xdr:row>38</xdr:row>
      <xdr:rowOff>0</xdr:rowOff>
    </xdr:to>
    <xdr:sp macro="" textlink="">
      <xdr:nvSpPr>
        <xdr:cNvPr id="13" name="Text 1">
          <a:extLst>
            <a:ext uri="{FF2B5EF4-FFF2-40B4-BE49-F238E27FC236}">
              <a16:creationId xmlns:a16="http://schemas.microsoft.com/office/drawing/2014/main" id="{00000000-0008-0000-2400-00000D000000}"/>
            </a:ext>
          </a:extLst>
        </xdr:cNvPr>
        <xdr:cNvSpPr txBox="1">
          <a:spLocks noChangeArrowheads="1"/>
        </xdr:cNvSpPr>
      </xdr:nvSpPr>
      <xdr:spPr bwMode="auto">
        <a:xfrm>
          <a:off x="22479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marL="0" indent="0" algn="ctr" rtl="0">
            <a:lnSpc>
              <a:spcPts val="1100"/>
            </a:lnSpc>
            <a:defRPr sz="1000"/>
          </a:pPr>
          <a:r>
            <a:rPr lang="de-DE" sz="1000" b="0" i="1" u="none" strike="noStrike" baseline="0">
              <a:solidFill>
                <a:srgbClr val="000000"/>
              </a:solidFill>
              <a:latin typeface="Arial"/>
              <a:ea typeface="+mn-ea"/>
              <a:cs typeface="Arial"/>
            </a:rPr>
            <a:t>Bezüge</a:t>
          </a:r>
        </a:p>
      </xdr:txBody>
    </xdr:sp>
    <xdr:clientData/>
  </xdr:twoCellAnchor>
  <xdr:twoCellAnchor>
    <xdr:from>
      <xdr:col>4</xdr:col>
      <xdr:colOff>0</xdr:colOff>
      <xdr:row>36</xdr:row>
      <xdr:rowOff>0</xdr:rowOff>
    </xdr:from>
    <xdr:to>
      <xdr:col>5</xdr:col>
      <xdr:colOff>0</xdr:colOff>
      <xdr:row>38</xdr:row>
      <xdr:rowOff>0</xdr:rowOff>
    </xdr:to>
    <xdr:sp macro="" textlink="">
      <xdr:nvSpPr>
        <xdr:cNvPr id="14" name="Text 1">
          <a:extLst>
            <a:ext uri="{FF2B5EF4-FFF2-40B4-BE49-F238E27FC236}">
              <a16:creationId xmlns:a16="http://schemas.microsoft.com/office/drawing/2014/main" id="{00000000-0008-0000-2400-00000E000000}"/>
            </a:ext>
          </a:extLst>
        </xdr:cNvPr>
        <xdr:cNvSpPr txBox="1">
          <a:spLocks noChangeArrowheads="1"/>
        </xdr:cNvSpPr>
      </xdr:nvSpPr>
      <xdr:spPr bwMode="auto">
        <a:xfrm>
          <a:off x="3133725"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Speichersaldo</a:t>
          </a:r>
        </a:p>
      </xdr:txBody>
    </xdr:sp>
    <xdr:clientData/>
  </xdr:twoCellAnchor>
  <xdr:twoCellAnchor>
    <xdr:from>
      <xdr:col>6</xdr:col>
      <xdr:colOff>0</xdr:colOff>
      <xdr:row>36</xdr:row>
      <xdr:rowOff>0</xdr:rowOff>
    </xdr:from>
    <xdr:to>
      <xdr:col>7</xdr:col>
      <xdr:colOff>0</xdr:colOff>
      <xdr:row>38</xdr:row>
      <xdr:rowOff>0</xdr:rowOff>
    </xdr:to>
    <xdr:sp macro="" textlink="">
      <xdr:nvSpPr>
        <xdr:cNvPr id="16" name="Text 1">
          <a:extLst>
            <a:ext uri="{FF2B5EF4-FFF2-40B4-BE49-F238E27FC236}">
              <a16:creationId xmlns:a16="http://schemas.microsoft.com/office/drawing/2014/main" id="{00000000-0008-0000-2400-000010000000}"/>
            </a:ext>
          </a:extLst>
        </xdr:cNvPr>
        <xdr:cNvSpPr txBox="1">
          <a:spLocks noChangeArrowheads="1"/>
        </xdr:cNvSpPr>
      </xdr:nvSpPr>
      <xdr:spPr bwMode="auto">
        <a:xfrm>
          <a:off x="57912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5</xdr:col>
      <xdr:colOff>9525</xdr:colOff>
      <xdr:row>36</xdr:row>
      <xdr:rowOff>0</xdr:rowOff>
    </xdr:from>
    <xdr:to>
      <xdr:col>6</xdr:col>
      <xdr:colOff>9525</xdr:colOff>
      <xdr:row>38</xdr:row>
      <xdr:rowOff>0</xdr:rowOff>
    </xdr:to>
    <xdr:sp macro="" textlink="">
      <xdr:nvSpPr>
        <xdr:cNvPr id="17" name="Text 1">
          <a:extLst>
            <a:ext uri="{FF2B5EF4-FFF2-40B4-BE49-F238E27FC236}">
              <a16:creationId xmlns:a16="http://schemas.microsoft.com/office/drawing/2014/main" id="{00000000-0008-0000-2400-000011000000}"/>
            </a:ext>
          </a:extLst>
        </xdr:cNvPr>
        <xdr:cNvSpPr txBox="1">
          <a:spLocks noChangeArrowheads="1"/>
        </xdr:cNvSpPr>
      </xdr:nvSpPr>
      <xdr:spPr bwMode="auto">
        <a:xfrm>
          <a:off x="49149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8</xdr:col>
      <xdr:colOff>0</xdr:colOff>
      <xdr:row>36</xdr:row>
      <xdr:rowOff>0</xdr:rowOff>
    </xdr:from>
    <xdr:to>
      <xdr:col>9</xdr:col>
      <xdr:colOff>0</xdr:colOff>
      <xdr:row>38</xdr:row>
      <xdr:rowOff>0</xdr:rowOff>
    </xdr:to>
    <xdr:sp macro="" textlink="">
      <xdr:nvSpPr>
        <xdr:cNvPr id="19" name="Text 1">
          <a:extLst>
            <a:ext uri="{FF2B5EF4-FFF2-40B4-BE49-F238E27FC236}">
              <a16:creationId xmlns:a16="http://schemas.microsoft.com/office/drawing/2014/main" id="{00000000-0008-0000-2400-000013000000}"/>
            </a:ext>
          </a:extLst>
        </xdr:cNvPr>
        <xdr:cNvSpPr txBox="1">
          <a:spLocks noChangeArrowheads="1"/>
        </xdr:cNvSpPr>
      </xdr:nvSpPr>
      <xdr:spPr bwMode="auto">
        <a:xfrm>
          <a:off x="756285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xdr:col>
      <xdr:colOff>0</xdr:colOff>
      <xdr:row>36</xdr:row>
      <xdr:rowOff>0</xdr:rowOff>
    </xdr:from>
    <xdr:to>
      <xdr:col>2</xdr:col>
      <xdr:colOff>0</xdr:colOff>
      <xdr:row>38</xdr:row>
      <xdr:rowOff>0</xdr:rowOff>
    </xdr:to>
    <xdr:sp macro="" textlink="">
      <xdr:nvSpPr>
        <xdr:cNvPr id="20" name="Text 1">
          <a:extLst>
            <a:ext uri="{FF2B5EF4-FFF2-40B4-BE49-F238E27FC236}">
              <a16:creationId xmlns:a16="http://schemas.microsoft.com/office/drawing/2014/main" id="{00000000-0008-0000-2400-000014000000}"/>
            </a:ext>
          </a:extLst>
        </xdr:cNvPr>
        <xdr:cNvSpPr txBox="1">
          <a:spLocks noChangeArrowheads="1"/>
        </xdr:cNvSpPr>
      </xdr:nvSpPr>
      <xdr:spPr bwMode="auto">
        <a:xfrm>
          <a:off x="476250" y="6200775"/>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endParaRPr lang="de-DE" sz="1000" b="0" i="1" u="none" strike="noStrike" baseline="30000">
            <a:solidFill>
              <a:srgbClr val="000000"/>
            </a:solidFill>
            <a:latin typeface="Arial"/>
            <a:cs typeface="Arial"/>
          </a:endParaRPr>
        </a:p>
      </xdr:txBody>
    </xdr:sp>
    <xdr:clientData/>
  </xdr:twoCellAnchor>
  <xdr:twoCellAnchor>
    <xdr:from>
      <xdr:col>7</xdr:col>
      <xdr:colOff>0</xdr:colOff>
      <xdr:row>36</xdr:row>
      <xdr:rowOff>0</xdr:rowOff>
    </xdr:from>
    <xdr:to>
      <xdr:col>8</xdr:col>
      <xdr:colOff>0</xdr:colOff>
      <xdr:row>38</xdr:row>
      <xdr:rowOff>0</xdr:rowOff>
    </xdr:to>
    <xdr:sp macro="" textlink="">
      <xdr:nvSpPr>
        <xdr:cNvPr id="21" name="Text 1">
          <a:extLst>
            <a:ext uri="{FF2B5EF4-FFF2-40B4-BE49-F238E27FC236}">
              <a16:creationId xmlns:a16="http://schemas.microsoft.com/office/drawing/2014/main" id="{00000000-0008-0000-2400-000015000000}"/>
            </a:ext>
          </a:extLst>
        </xdr:cNvPr>
        <xdr:cNvSpPr txBox="1">
          <a:spLocks noChangeArrowheads="1"/>
        </xdr:cNvSpPr>
      </xdr:nvSpPr>
      <xdr:spPr bwMode="auto">
        <a:xfrm>
          <a:off x="5791200" y="6200775"/>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2)</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500-000002000000}"/>
            </a:ext>
          </a:extLst>
        </xdr:cNvPr>
        <xdr:cNvSpPr txBox="1">
          <a:spLocks noChangeArrowheads="1"/>
        </xdr:cNvSpPr>
      </xdr:nvSpPr>
      <xdr:spPr bwMode="auto">
        <a:xfrm>
          <a:off x="0" y="600075"/>
          <a:ext cx="2847975"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21</xdr:row>
      <xdr:rowOff>0</xdr:rowOff>
    </xdr:from>
    <xdr:to>
      <xdr:col>1</xdr:col>
      <xdr:colOff>0</xdr:colOff>
      <xdr:row>23</xdr:row>
      <xdr:rowOff>0</xdr:rowOff>
    </xdr:to>
    <xdr:sp macro="" textlink="">
      <xdr:nvSpPr>
        <xdr:cNvPr id="3" name="Text 1">
          <a:extLst>
            <a:ext uri="{FF2B5EF4-FFF2-40B4-BE49-F238E27FC236}">
              <a16:creationId xmlns:a16="http://schemas.microsoft.com/office/drawing/2014/main" id="{00000000-0008-0000-2500-000003000000}"/>
            </a:ext>
          </a:extLst>
        </xdr:cNvPr>
        <xdr:cNvSpPr txBox="1">
          <a:spLocks noChangeArrowheads="1"/>
        </xdr:cNvSpPr>
      </xdr:nvSpPr>
      <xdr:spPr bwMode="auto">
        <a:xfrm>
          <a:off x="0" y="600075"/>
          <a:ext cx="3695700"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36</xdr:row>
      <xdr:rowOff>0</xdr:rowOff>
    </xdr:from>
    <xdr:to>
      <xdr:col>1</xdr:col>
      <xdr:colOff>0</xdr:colOff>
      <xdr:row>38</xdr:row>
      <xdr:rowOff>0</xdr:rowOff>
    </xdr:to>
    <xdr:sp macro="" textlink="">
      <xdr:nvSpPr>
        <xdr:cNvPr id="4" name="Text 1">
          <a:extLst>
            <a:ext uri="{FF2B5EF4-FFF2-40B4-BE49-F238E27FC236}">
              <a16:creationId xmlns:a16="http://schemas.microsoft.com/office/drawing/2014/main" id="{00000000-0008-0000-2500-000004000000}"/>
            </a:ext>
          </a:extLst>
        </xdr:cNvPr>
        <xdr:cNvSpPr txBox="1">
          <a:spLocks noChangeArrowheads="1"/>
        </xdr:cNvSpPr>
      </xdr:nvSpPr>
      <xdr:spPr bwMode="auto">
        <a:xfrm>
          <a:off x="0" y="3800475"/>
          <a:ext cx="3810000"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600-000002000000}"/>
            </a:ext>
          </a:extLst>
        </xdr:cNvPr>
        <xdr:cNvSpPr txBox="1">
          <a:spLocks noChangeArrowheads="1"/>
        </xdr:cNvSpPr>
      </xdr:nvSpPr>
      <xdr:spPr bwMode="auto">
        <a:xfrm>
          <a:off x="0" y="438149"/>
          <a:ext cx="2400300" cy="8191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ext 6">
          <a:extLst>
            <a:ext uri="{FF2B5EF4-FFF2-40B4-BE49-F238E27FC236}">
              <a16:creationId xmlns:a16="http://schemas.microsoft.com/office/drawing/2014/main" id="{00000000-0008-0000-0700-000002000000}"/>
            </a:ext>
          </a:extLst>
        </xdr:cNvPr>
        <xdr:cNvSpPr txBox="1">
          <a:spLocks noChangeArrowheads="1"/>
        </xdr:cNvSpPr>
      </xdr:nvSpPr>
      <xdr:spPr bwMode="auto">
        <a:xfrm>
          <a:off x="780097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18872" tIns="105156" rIns="118872" bIns="105156" anchor="ctr" upright="1"/>
        <a:lstStyle/>
        <a:p>
          <a:pPr algn="ctr" rtl="0">
            <a:defRPr sz="1000"/>
          </a:pPr>
          <a:r>
            <a:rPr lang="de-DE" sz="7000" b="1" i="0" u="none" strike="noStrike" baseline="0">
              <a:solidFill>
                <a:srgbClr val="000000"/>
              </a:solidFill>
              <a:latin typeface="Times"/>
              <a:cs typeface="Times"/>
            </a:rPr>
            <a:t>D</a:t>
          </a:r>
        </a:p>
        <a:p>
          <a:pPr algn="ctr" rtl="0">
            <a:defRPr sz="1000"/>
          </a:pPr>
          <a:endParaRPr lang="de-DE" sz="7000" b="1" i="0" u="none" strike="noStrike" baseline="0">
            <a:solidFill>
              <a:srgbClr val="000000"/>
            </a:solidFill>
            <a:latin typeface="Times"/>
            <a:cs typeface="Times"/>
          </a:endParaRPr>
        </a:p>
      </xdr:txBody>
    </xdr:sp>
    <xdr:clientData/>
  </xdr:twoCellAnchor>
  <xdr:twoCellAnchor>
    <xdr:from>
      <xdr:col>0</xdr:col>
      <xdr:colOff>0</xdr:colOff>
      <xdr:row>2</xdr:row>
      <xdr:rowOff>0</xdr:rowOff>
    </xdr:from>
    <xdr:to>
      <xdr:col>1</xdr:col>
      <xdr:colOff>0</xdr:colOff>
      <xdr:row>4</xdr:row>
      <xdr:rowOff>0</xdr:rowOff>
    </xdr:to>
    <xdr:sp macro="" textlink="">
      <xdr:nvSpPr>
        <xdr:cNvPr id="3" name="Text 1">
          <a:extLst>
            <a:ext uri="{FF2B5EF4-FFF2-40B4-BE49-F238E27FC236}">
              <a16:creationId xmlns:a16="http://schemas.microsoft.com/office/drawing/2014/main" id="{00000000-0008-0000-0700-000003000000}"/>
            </a:ext>
          </a:extLst>
        </xdr:cNvPr>
        <xdr:cNvSpPr txBox="1">
          <a:spLocks noChangeArrowheads="1"/>
        </xdr:cNvSpPr>
      </xdr:nvSpPr>
      <xdr:spPr bwMode="auto">
        <a:xfrm>
          <a:off x="0" y="400050"/>
          <a:ext cx="200025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700-000002000000}"/>
            </a:ext>
          </a:extLst>
        </xdr:cNvPr>
        <xdr:cNvSpPr txBox="1">
          <a:spLocks noChangeArrowheads="1"/>
        </xdr:cNvSpPr>
      </xdr:nvSpPr>
      <xdr:spPr bwMode="auto">
        <a:xfrm>
          <a:off x="1685925" y="200025"/>
          <a:ext cx="6572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700-000003000000}"/>
            </a:ext>
          </a:extLst>
        </xdr:cNvPr>
        <xdr:cNvSpPr txBox="1">
          <a:spLocks noChangeArrowheads="1"/>
        </xdr:cNvSpPr>
      </xdr:nvSpPr>
      <xdr:spPr bwMode="auto">
        <a:xfrm>
          <a:off x="0" y="200025"/>
          <a:ext cx="168592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8" name="Text 1">
          <a:extLst>
            <a:ext uri="{FF2B5EF4-FFF2-40B4-BE49-F238E27FC236}">
              <a16:creationId xmlns:a16="http://schemas.microsoft.com/office/drawing/2014/main" id="{00000000-0008-0000-2700-000008000000}"/>
            </a:ext>
          </a:extLst>
        </xdr:cNvPr>
        <xdr:cNvSpPr txBox="1">
          <a:spLocks noChangeArrowheads="1"/>
        </xdr:cNvSpPr>
      </xdr:nvSpPr>
      <xdr:spPr bwMode="auto">
        <a:xfrm>
          <a:off x="4286250" y="400050"/>
          <a:ext cx="952500"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xdr:txBody>
    </xdr:sp>
    <xdr:clientData/>
  </xdr:twoCellAnchor>
  <xdr:twoCellAnchor>
    <xdr:from>
      <xdr:col>1</xdr:col>
      <xdr:colOff>0</xdr:colOff>
      <xdr:row>30</xdr:row>
      <xdr:rowOff>0</xdr:rowOff>
    </xdr:from>
    <xdr:to>
      <xdr:col>2</xdr:col>
      <xdr:colOff>0</xdr:colOff>
      <xdr:row>32</xdr:row>
      <xdr:rowOff>0</xdr:rowOff>
    </xdr:to>
    <xdr:sp macro="" textlink="">
      <xdr:nvSpPr>
        <xdr:cNvPr id="10" name="Text 1">
          <a:extLst>
            <a:ext uri="{FF2B5EF4-FFF2-40B4-BE49-F238E27FC236}">
              <a16:creationId xmlns:a16="http://schemas.microsoft.com/office/drawing/2014/main" id="{00000000-0008-0000-2700-00000A000000}"/>
            </a:ext>
          </a:extLst>
        </xdr:cNvPr>
        <xdr:cNvSpPr txBox="1">
          <a:spLocks noChangeArrowheads="1"/>
        </xdr:cNvSpPr>
      </xdr:nvSpPr>
      <xdr:spPr bwMode="auto">
        <a:xfrm>
          <a:off x="47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insgesamt</a:t>
          </a:r>
        </a:p>
      </xdr:txBody>
    </xdr:sp>
    <xdr:clientData/>
  </xdr:twoCellAnchor>
  <xdr:twoCellAnchor>
    <xdr:from>
      <xdr:col>0</xdr:col>
      <xdr:colOff>0</xdr:colOff>
      <xdr:row>30</xdr:row>
      <xdr:rowOff>0</xdr:rowOff>
    </xdr:from>
    <xdr:to>
      <xdr:col>1</xdr:col>
      <xdr:colOff>0</xdr:colOff>
      <xdr:row>33</xdr:row>
      <xdr:rowOff>0</xdr:rowOff>
    </xdr:to>
    <xdr:sp macro="" textlink="">
      <xdr:nvSpPr>
        <xdr:cNvPr id="11" name="Text 1">
          <a:extLst>
            <a:ext uri="{FF2B5EF4-FFF2-40B4-BE49-F238E27FC236}">
              <a16:creationId xmlns:a16="http://schemas.microsoft.com/office/drawing/2014/main" id="{00000000-0008-0000-2700-00000B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30</xdr:row>
      <xdr:rowOff>0</xdr:rowOff>
    </xdr:from>
    <xdr:to>
      <xdr:col>6</xdr:col>
      <xdr:colOff>0</xdr:colOff>
      <xdr:row>32</xdr:row>
      <xdr:rowOff>0</xdr:rowOff>
    </xdr:to>
    <xdr:sp macro="" textlink="">
      <xdr:nvSpPr>
        <xdr:cNvPr id="12" name="Text 1">
          <a:extLst>
            <a:ext uri="{FF2B5EF4-FFF2-40B4-BE49-F238E27FC236}">
              <a16:creationId xmlns:a16="http://schemas.microsoft.com/office/drawing/2014/main" id="{00000000-0008-0000-2700-00000C000000}"/>
            </a:ext>
          </a:extLst>
        </xdr:cNvPr>
        <xdr:cNvSpPr txBox="1">
          <a:spLocks noChangeArrowheads="1"/>
        </xdr:cNvSpPr>
      </xdr:nvSpPr>
      <xdr:spPr bwMode="auto">
        <a:xfrm>
          <a:off x="4286250" y="400050"/>
          <a:ext cx="952500"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2" name="Text 1">
          <a:extLst>
            <a:ext uri="{FF2B5EF4-FFF2-40B4-BE49-F238E27FC236}">
              <a16:creationId xmlns:a16="http://schemas.microsoft.com/office/drawing/2014/main" id="{00000000-0008-0000-2800-000002000000}"/>
            </a:ext>
          </a:extLst>
        </xdr:cNvPr>
        <xdr:cNvSpPr txBox="1">
          <a:spLocks noChangeArrowheads="1"/>
        </xdr:cNvSpPr>
      </xdr:nvSpPr>
      <xdr:spPr bwMode="auto">
        <a:xfrm>
          <a:off x="866775" y="400050"/>
          <a:ext cx="86677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Heizöl insgesamt</a:t>
          </a:r>
        </a:p>
      </xdr:txBody>
    </xdr:sp>
    <xdr:clientData/>
  </xdr:twoCellAnchor>
  <xdr:twoCellAnchor>
    <xdr:from>
      <xdr:col>0</xdr:col>
      <xdr:colOff>0</xdr:colOff>
      <xdr:row>2</xdr:row>
      <xdr:rowOff>0</xdr:rowOff>
    </xdr:from>
    <xdr:to>
      <xdr:col>1</xdr:col>
      <xdr:colOff>0</xdr:colOff>
      <xdr:row>6</xdr:row>
      <xdr:rowOff>0</xdr:rowOff>
    </xdr:to>
    <xdr:sp macro="" textlink="">
      <xdr:nvSpPr>
        <xdr:cNvPr id="3" name="Text 1">
          <a:extLst>
            <a:ext uri="{FF2B5EF4-FFF2-40B4-BE49-F238E27FC236}">
              <a16:creationId xmlns:a16="http://schemas.microsoft.com/office/drawing/2014/main" id="{00000000-0008-0000-2800-000003000000}"/>
            </a:ext>
          </a:extLst>
        </xdr:cNvPr>
        <xdr:cNvSpPr txBox="1">
          <a:spLocks noChangeArrowheads="1"/>
        </xdr:cNvSpPr>
      </xdr:nvSpPr>
      <xdr:spPr bwMode="auto">
        <a:xfrm>
          <a:off x="0" y="400050"/>
          <a:ext cx="8667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15</xdr:col>
      <xdr:colOff>0</xdr:colOff>
      <xdr:row>2</xdr:row>
      <xdr:rowOff>0</xdr:rowOff>
    </xdr:from>
    <xdr:to>
      <xdr:col>16</xdr:col>
      <xdr:colOff>0</xdr:colOff>
      <xdr:row>5</xdr:row>
      <xdr:rowOff>0</xdr:rowOff>
    </xdr:to>
    <xdr:sp macro="" textlink="">
      <xdr:nvSpPr>
        <xdr:cNvPr id="4" name="Text 1">
          <a:extLst>
            <a:ext uri="{FF2B5EF4-FFF2-40B4-BE49-F238E27FC236}">
              <a16:creationId xmlns:a16="http://schemas.microsoft.com/office/drawing/2014/main" id="{00000000-0008-0000-2800-000004000000}"/>
            </a:ext>
          </a:extLst>
        </xdr:cNvPr>
        <xdr:cNvSpPr txBox="1">
          <a:spLocks noChangeArrowheads="1"/>
        </xdr:cNvSpPr>
      </xdr:nvSpPr>
      <xdr:spPr bwMode="auto">
        <a:xfrm>
          <a:off x="13001625" y="400050"/>
          <a:ext cx="866775" cy="60007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xdr:row>
      <xdr:rowOff>0</xdr:rowOff>
    </xdr:from>
    <xdr:to>
      <xdr:col>15</xdr:col>
      <xdr:colOff>0</xdr:colOff>
      <xdr:row>6</xdr:row>
      <xdr:rowOff>0</xdr:rowOff>
    </xdr:to>
    <xdr:sp macro="" textlink="">
      <xdr:nvSpPr>
        <xdr:cNvPr id="5" name="Text 1">
          <a:extLst>
            <a:ext uri="{FF2B5EF4-FFF2-40B4-BE49-F238E27FC236}">
              <a16:creationId xmlns:a16="http://schemas.microsoft.com/office/drawing/2014/main" id="{00000000-0008-0000-2800-000005000000}"/>
            </a:ext>
          </a:extLst>
        </xdr:cNvPr>
        <xdr:cNvSpPr txBox="1">
          <a:spLocks noChangeArrowheads="1"/>
        </xdr:cNvSpPr>
      </xdr:nvSpPr>
      <xdr:spPr bwMode="auto">
        <a:xfrm>
          <a:off x="12134850" y="400050"/>
          <a:ext cx="8667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31</xdr:row>
      <xdr:rowOff>0</xdr:rowOff>
    </xdr:from>
    <xdr:to>
      <xdr:col>2</xdr:col>
      <xdr:colOff>0</xdr:colOff>
      <xdr:row>34</xdr:row>
      <xdr:rowOff>0</xdr:rowOff>
    </xdr:to>
    <xdr:sp macro="" textlink="">
      <xdr:nvSpPr>
        <xdr:cNvPr id="6" name="Text 1">
          <a:extLst>
            <a:ext uri="{FF2B5EF4-FFF2-40B4-BE49-F238E27FC236}">
              <a16:creationId xmlns:a16="http://schemas.microsoft.com/office/drawing/2014/main" id="{00000000-0008-0000-2800-000006000000}"/>
            </a:ext>
          </a:extLst>
        </xdr:cNvPr>
        <xdr:cNvSpPr txBox="1">
          <a:spLocks noChangeArrowheads="1"/>
        </xdr:cNvSpPr>
      </xdr:nvSpPr>
      <xdr:spPr bwMode="auto">
        <a:xfrm>
          <a:off x="476250" y="400050"/>
          <a:ext cx="6667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Heizöl insgesamt</a:t>
          </a:r>
        </a:p>
      </xdr:txBody>
    </xdr:sp>
    <xdr:clientData/>
  </xdr:twoCellAnchor>
  <xdr:twoCellAnchor>
    <xdr:from>
      <xdr:col>0</xdr:col>
      <xdr:colOff>0</xdr:colOff>
      <xdr:row>31</xdr:row>
      <xdr:rowOff>0</xdr:rowOff>
    </xdr:from>
    <xdr:to>
      <xdr:col>1</xdr:col>
      <xdr:colOff>0</xdr:colOff>
      <xdr:row>35</xdr:row>
      <xdr:rowOff>0</xdr:rowOff>
    </xdr:to>
    <xdr:sp macro="" textlink="">
      <xdr:nvSpPr>
        <xdr:cNvPr id="7" name="Text 1">
          <a:extLst>
            <a:ext uri="{FF2B5EF4-FFF2-40B4-BE49-F238E27FC236}">
              <a16:creationId xmlns:a16="http://schemas.microsoft.com/office/drawing/2014/main" id="{00000000-0008-0000-2800-000007000000}"/>
            </a:ext>
          </a:extLst>
        </xdr:cNvPr>
        <xdr:cNvSpPr txBox="1">
          <a:spLocks noChangeArrowheads="1"/>
        </xdr:cNvSpPr>
      </xdr:nvSpPr>
      <xdr:spPr bwMode="auto">
        <a:xfrm>
          <a:off x="0" y="400050"/>
          <a:ext cx="476250" cy="1400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15</xdr:col>
      <xdr:colOff>0</xdr:colOff>
      <xdr:row>31</xdr:row>
      <xdr:rowOff>0</xdr:rowOff>
    </xdr:from>
    <xdr:to>
      <xdr:col>16</xdr:col>
      <xdr:colOff>0</xdr:colOff>
      <xdr:row>34</xdr:row>
      <xdr:rowOff>0</xdr:rowOff>
    </xdr:to>
    <xdr:sp macro="" textlink="">
      <xdr:nvSpPr>
        <xdr:cNvPr id="8" name="Text 1">
          <a:extLst>
            <a:ext uri="{FF2B5EF4-FFF2-40B4-BE49-F238E27FC236}">
              <a16:creationId xmlns:a16="http://schemas.microsoft.com/office/drawing/2014/main" id="{00000000-0008-0000-2800-000008000000}"/>
            </a:ext>
          </a:extLst>
        </xdr:cNvPr>
        <xdr:cNvSpPr txBox="1">
          <a:spLocks noChangeArrowheads="1"/>
        </xdr:cNvSpPr>
      </xdr:nvSpPr>
      <xdr:spPr bwMode="auto">
        <a:xfrm>
          <a:off x="9048750" y="400050"/>
          <a:ext cx="666750" cy="120015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31</xdr:row>
      <xdr:rowOff>0</xdr:rowOff>
    </xdr:from>
    <xdr:to>
      <xdr:col>15</xdr:col>
      <xdr:colOff>0</xdr:colOff>
      <xdr:row>35</xdr:row>
      <xdr:rowOff>0</xdr:rowOff>
    </xdr:to>
    <xdr:sp macro="" textlink="">
      <xdr:nvSpPr>
        <xdr:cNvPr id="9" name="Text 1">
          <a:extLst>
            <a:ext uri="{FF2B5EF4-FFF2-40B4-BE49-F238E27FC236}">
              <a16:creationId xmlns:a16="http://schemas.microsoft.com/office/drawing/2014/main" id="{00000000-0008-0000-2800-000009000000}"/>
            </a:ext>
          </a:extLst>
        </xdr:cNvPr>
        <xdr:cNvSpPr txBox="1">
          <a:spLocks noChangeArrowheads="1"/>
        </xdr:cNvSpPr>
      </xdr:nvSpPr>
      <xdr:spPr bwMode="auto">
        <a:xfrm>
          <a:off x="8572500" y="400050"/>
          <a:ext cx="476250" cy="1400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900-000002000000}"/>
            </a:ext>
          </a:extLst>
        </xdr:cNvPr>
        <xdr:cNvSpPr txBox="1">
          <a:spLocks noChangeArrowheads="1"/>
        </xdr:cNvSpPr>
      </xdr:nvSpPr>
      <xdr:spPr bwMode="auto">
        <a:xfrm>
          <a:off x="0" y="600075"/>
          <a:ext cx="319087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Text 1">
          <a:extLst>
            <a:ext uri="{FF2B5EF4-FFF2-40B4-BE49-F238E27FC236}">
              <a16:creationId xmlns:a16="http://schemas.microsoft.com/office/drawing/2014/main" id="{00000000-0008-0000-2A00-000002000000}"/>
            </a:ext>
          </a:extLst>
        </xdr:cNvPr>
        <xdr:cNvSpPr txBox="1">
          <a:spLocks noChangeArrowheads="1"/>
        </xdr:cNvSpPr>
      </xdr:nvSpPr>
      <xdr:spPr bwMode="auto">
        <a:xfrm>
          <a:off x="590550" y="200025"/>
          <a:ext cx="7620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Steinkohlen</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A00-000003000000}"/>
            </a:ext>
          </a:extLst>
        </xdr:cNvPr>
        <xdr:cNvSpPr txBox="1">
          <a:spLocks noChangeArrowheads="1"/>
        </xdr:cNvSpPr>
      </xdr:nvSpPr>
      <xdr:spPr bwMode="auto">
        <a:xfrm>
          <a:off x="0" y="20002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4" name="Text 1">
          <a:extLst>
            <a:ext uri="{FF2B5EF4-FFF2-40B4-BE49-F238E27FC236}">
              <a16:creationId xmlns:a16="http://schemas.microsoft.com/office/drawing/2014/main" id="{00000000-0008-0000-2A00-000004000000}"/>
            </a:ext>
          </a:extLst>
        </xdr:cNvPr>
        <xdr:cNvSpPr txBox="1">
          <a:spLocks noChangeArrowheads="1"/>
        </xdr:cNvSpPr>
      </xdr:nvSpPr>
      <xdr:spPr bwMode="auto">
        <a:xfrm>
          <a:off x="3638550" y="200025"/>
          <a:ext cx="7620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Braunkohlen</a:t>
          </a:r>
        </a:p>
      </xdr:txBody>
    </xdr:sp>
    <xdr:clientData/>
  </xdr:twoCellAnchor>
  <xdr:twoCellAnchor>
    <xdr:from>
      <xdr:col>1</xdr:col>
      <xdr:colOff>0</xdr:colOff>
      <xdr:row>2</xdr:row>
      <xdr:rowOff>0</xdr:rowOff>
    </xdr:from>
    <xdr:to>
      <xdr:col>2</xdr:col>
      <xdr:colOff>0</xdr:colOff>
      <xdr:row>4</xdr:row>
      <xdr:rowOff>0</xdr:rowOff>
    </xdr:to>
    <xdr:sp macro="" textlink="">
      <xdr:nvSpPr>
        <xdr:cNvPr id="6" name="Text 1">
          <a:extLst>
            <a:ext uri="{FF2B5EF4-FFF2-40B4-BE49-F238E27FC236}">
              <a16:creationId xmlns:a16="http://schemas.microsoft.com/office/drawing/2014/main" id="{00000000-0008-0000-2A00-000006000000}"/>
            </a:ext>
          </a:extLst>
        </xdr:cNvPr>
        <xdr:cNvSpPr txBox="1">
          <a:spLocks noChangeArrowheads="1"/>
        </xdr:cNvSpPr>
      </xdr:nvSpPr>
      <xdr:spPr bwMode="auto">
        <a:xfrm>
          <a:off x="1181100" y="200025"/>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2</xdr:col>
      <xdr:colOff>0</xdr:colOff>
      <xdr:row>30</xdr:row>
      <xdr:rowOff>0</xdr:rowOff>
    </xdr:from>
    <xdr:to>
      <xdr:col>3</xdr:col>
      <xdr:colOff>0</xdr:colOff>
      <xdr:row>32</xdr:row>
      <xdr:rowOff>0</xdr:rowOff>
    </xdr:to>
    <xdr:sp macro="" textlink="">
      <xdr:nvSpPr>
        <xdr:cNvPr id="7" name="Text 1">
          <a:extLst>
            <a:ext uri="{FF2B5EF4-FFF2-40B4-BE49-F238E27FC236}">
              <a16:creationId xmlns:a16="http://schemas.microsoft.com/office/drawing/2014/main" id="{00000000-0008-0000-2A00-000007000000}"/>
            </a:ext>
          </a:extLst>
        </xdr:cNvPr>
        <xdr:cNvSpPr txBox="1">
          <a:spLocks noChangeArrowheads="1"/>
        </xdr:cNvSpPr>
      </xdr:nvSpPr>
      <xdr:spPr bwMode="auto">
        <a:xfrm>
          <a:off x="14287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Steinkohlen</a:t>
          </a:r>
        </a:p>
      </xdr:txBody>
    </xdr:sp>
    <xdr:clientData/>
  </xdr:twoCellAnchor>
  <xdr:twoCellAnchor>
    <xdr:from>
      <xdr:col>0</xdr:col>
      <xdr:colOff>0</xdr:colOff>
      <xdr:row>30</xdr:row>
      <xdr:rowOff>0</xdr:rowOff>
    </xdr:from>
    <xdr:to>
      <xdr:col>1</xdr:col>
      <xdr:colOff>0</xdr:colOff>
      <xdr:row>33</xdr:row>
      <xdr:rowOff>0</xdr:rowOff>
    </xdr:to>
    <xdr:sp macro="" textlink="">
      <xdr:nvSpPr>
        <xdr:cNvPr id="8" name="Text 1">
          <a:extLst>
            <a:ext uri="{FF2B5EF4-FFF2-40B4-BE49-F238E27FC236}">
              <a16:creationId xmlns:a16="http://schemas.microsoft.com/office/drawing/2014/main" id="{00000000-0008-0000-2A00-000008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30</xdr:row>
      <xdr:rowOff>0</xdr:rowOff>
    </xdr:from>
    <xdr:to>
      <xdr:col>6</xdr:col>
      <xdr:colOff>0</xdr:colOff>
      <xdr:row>32</xdr:row>
      <xdr:rowOff>0</xdr:rowOff>
    </xdr:to>
    <xdr:sp macro="" textlink="">
      <xdr:nvSpPr>
        <xdr:cNvPr id="9" name="Text 1">
          <a:extLst>
            <a:ext uri="{FF2B5EF4-FFF2-40B4-BE49-F238E27FC236}">
              <a16:creationId xmlns:a16="http://schemas.microsoft.com/office/drawing/2014/main" id="{00000000-0008-0000-2A00-000009000000}"/>
            </a:ext>
          </a:extLst>
        </xdr:cNvPr>
        <xdr:cNvSpPr txBox="1">
          <a:spLocks noChangeArrowheads="1"/>
        </xdr:cNvSpPr>
      </xdr:nvSpPr>
      <xdr:spPr bwMode="auto">
        <a:xfrm>
          <a:off x="428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Braunkohlen</a:t>
          </a:r>
        </a:p>
      </xdr:txBody>
    </xdr:sp>
    <xdr:clientData/>
  </xdr:twoCellAnchor>
  <xdr:twoCellAnchor>
    <xdr:from>
      <xdr:col>1</xdr:col>
      <xdr:colOff>0</xdr:colOff>
      <xdr:row>30</xdr:row>
      <xdr:rowOff>0</xdr:rowOff>
    </xdr:from>
    <xdr:to>
      <xdr:col>2</xdr:col>
      <xdr:colOff>0</xdr:colOff>
      <xdr:row>32</xdr:row>
      <xdr:rowOff>0</xdr:rowOff>
    </xdr:to>
    <xdr:sp macro="" textlink="">
      <xdr:nvSpPr>
        <xdr:cNvPr id="10" name="Text 1">
          <a:extLst>
            <a:ext uri="{FF2B5EF4-FFF2-40B4-BE49-F238E27FC236}">
              <a16:creationId xmlns:a16="http://schemas.microsoft.com/office/drawing/2014/main" id="{00000000-0008-0000-2A00-00000A000000}"/>
            </a:ext>
          </a:extLst>
        </xdr:cNvPr>
        <xdr:cNvSpPr txBox="1">
          <a:spLocks noChangeArrowheads="1"/>
        </xdr:cNvSpPr>
      </xdr:nvSpPr>
      <xdr:spPr bwMode="auto">
        <a:xfrm>
          <a:off x="47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Text 1">
          <a:extLst>
            <a:ext uri="{FF2B5EF4-FFF2-40B4-BE49-F238E27FC236}">
              <a16:creationId xmlns:a16="http://schemas.microsoft.com/office/drawing/2014/main" id="{00000000-0008-0000-2B00-000002000000}"/>
            </a:ext>
          </a:extLst>
        </xdr:cNvPr>
        <xdr:cNvSpPr txBox="1">
          <a:spLocks noChangeArrowheads="1"/>
        </xdr:cNvSpPr>
      </xdr:nvSpPr>
      <xdr:spPr bwMode="auto">
        <a:xfrm>
          <a:off x="144780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Elektrizitäts- und Heizwerke</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B00-000003000000}"/>
            </a:ext>
          </a:extLst>
        </xdr:cNvPr>
        <xdr:cNvSpPr txBox="1">
          <a:spLocks noChangeArrowheads="1"/>
        </xdr:cNvSpPr>
      </xdr:nvSpPr>
      <xdr:spPr bwMode="auto">
        <a:xfrm>
          <a:off x="0" y="20002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4" name="Text 1">
          <a:extLst>
            <a:ext uri="{FF2B5EF4-FFF2-40B4-BE49-F238E27FC236}">
              <a16:creationId xmlns:a16="http://schemas.microsoft.com/office/drawing/2014/main" id="{00000000-0008-0000-2B00-000004000000}"/>
            </a:ext>
          </a:extLst>
        </xdr:cNvPr>
        <xdr:cNvSpPr txBox="1">
          <a:spLocks noChangeArrowheads="1"/>
        </xdr:cNvSpPr>
      </xdr:nvSpPr>
      <xdr:spPr bwMode="auto">
        <a:xfrm>
          <a:off x="4019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Verarbeiten-des Gewerbe</a:t>
          </a:r>
        </a:p>
      </xdr:txBody>
    </xdr:sp>
    <xdr:clientData/>
  </xdr:twoCellAnchor>
  <xdr:twoCellAnchor>
    <xdr:from>
      <xdr:col>1</xdr:col>
      <xdr:colOff>0</xdr:colOff>
      <xdr:row>2</xdr:row>
      <xdr:rowOff>0</xdr:rowOff>
    </xdr:from>
    <xdr:to>
      <xdr:col>2</xdr:col>
      <xdr:colOff>0</xdr:colOff>
      <xdr:row>4</xdr:row>
      <xdr:rowOff>0</xdr:rowOff>
    </xdr:to>
    <xdr:sp macro="" textlink="">
      <xdr:nvSpPr>
        <xdr:cNvPr id="5" name="Text 1">
          <a:extLst>
            <a:ext uri="{FF2B5EF4-FFF2-40B4-BE49-F238E27FC236}">
              <a16:creationId xmlns:a16="http://schemas.microsoft.com/office/drawing/2014/main" id="{00000000-0008-0000-2B00-000005000000}"/>
            </a:ext>
          </a:extLst>
        </xdr:cNvPr>
        <xdr:cNvSpPr txBox="1">
          <a:spLocks noChangeArrowheads="1"/>
        </xdr:cNvSpPr>
      </xdr:nvSpPr>
      <xdr:spPr bwMode="auto">
        <a:xfrm>
          <a:off x="590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8</xdr:col>
      <xdr:colOff>0</xdr:colOff>
      <xdr:row>2</xdr:row>
      <xdr:rowOff>0</xdr:rowOff>
    </xdr:from>
    <xdr:to>
      <xdr:col>9</xdr:col>
      <xdr:colOff>0</xdr:colOff>
      <xdr:row>4</xdr:row>
      <xdr:rowOff>0</xdr:rowOff>
    </xdr:to>
    <xdr:sp macro="" textlink="">
      <xdr:nvSpPr>
        <xdr:cNvPr id="6" name="Text 1">
          <a:extLst>
            <a:ext uri="{FF2B5EF4-FFF2-40B4-BE49-F238E27FC236}">
              <a16:creationId xmlns:a16="http://schemas.microsoft.com/office/drawing/2014/main" id="{00000000-0008-0000-2B00-000006000000}"/>
            </a:ext>
          </a:extLst>
        </xdr:cNvPr>
        <xdr:cNvSpPr txBox="1">
          <a:spLocks noChangeArrowheads="1"/>
        </xdr:cNvSpPr>
      </xdr:nvSpPr>
      <xdr:spPr bwMode="auto">
        <a:xfrm>
          <a:off x="4019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Haushalte und sonstige Verbraucher</a:t>
          </a:r>
        </a:p>
      </xdr:txBody>
    </xdr:sp>
    <xdr:clientData/>
  </xdr:twoCellAnchor>
  <xdr:twoCellAnchor>
    <xdr:from>
      <xdr:col>2</xdr:col>
      <xdr:colOff>0</xdr:colOff>
      <xdr:row>29</xdr:row>
      <xdr:rowOff>0</xdr:rowOff>
    </xdr:from>
    <xdr:to>
      <xdr:col>3</xdr:col>
      <xdr:colOff>0</xdr:colOff>
      <xdr:row>31</xdr:row>
      <xdr:rowOff>0</xdr:rowOff>
    </xdr:to>
    <xdr:sp macro="" textlink="">
      <xdr:nvSpPr>
        <xdr:cNvPr id="7" name="Text 1">
          <a:extLst>
            <a:ext uri="{FF2B5EF4-FFF2-40B4-BE49-F238E27FC236}">
              <a16:creationId xmlns:a16="http://schemas.microsoft.com/office/drawing/2014/main" id="{00000000-0008-0000-2B00-000007000000}"/>
            </a:ext>
          </a:extLst>
        </xdr:cNvPr>
        <xdr:cNvSpPr txBox="1">
          <a:spLocks noChangeArrowheads="1"/>
        </xdr:cNvSpPr>
      </xdr:nvSpPr>
      <xdr:spPr bwMode="auto">
        <a:xfrm>
          <a:off x="1238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Elektrizitäts- und Heizwerke</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29</xdr:row>
      <xdr:rowOff>0</xdr:rowOff>
    </xdr:from>
    <xdr:to>
      <xdr:col>1</xdr:col>
      <xdr:colOff>0</xdr:colOff>
      <xdr:row>32</xdr:row>
      <xdr:rowOff>0</xdr:rowOff>
    </xdr:to>
    <xdr:sp macro="" textlink="">
      <xdr:nvSpPr>
        <xdr:cNvPr id="8" name="Text 1">
          <a:extLst>
            <a:ext uri="{FF2B5EF4-FFF2-40B4-BE49-F238E27FC236}">
              <a16:creationId xmlns:a16="http://schemas.microsoft.com/office/drawing/2014/main" id="{00000000-0008-0000-2B00-000008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29</xdr:row>
      <xdr:rowOff>0</xdr:rowOff>
    </xdr:from>
    <xdr:to>
      <xdr:col>6</xdr:col>
      <xdr:colOff>0</xdr:colOff>
      <xdr:row>31</xdr:row>
      <xdr:rowOff>0</xdr:rowOff>
    </xdr:to>
    <xdr:sp macro="" textlink="">
      <xdr:nvSpPr>
        <xdr:cNvPr id="9" name="Text 1">
          <a:extLst>
            <a:ext uri="{FF2B5EF4-FFF2-40B4-BE49-F238E27FC236}">
              <a16:creationId xmlns:a16="http://schemas.microsoft.com/office/drawing/2014/main" id="{00000000-0008-0000-2B00-000009000000}"/>
            </a:ext>
          </a:extLst>
        </xdr:cNvPr>
        <xdr:cNvSpPr txBox="1">
          <a:spLocks noChangeArrowheads="1"/>
        </xdr:cNvSpPr>
      </xdr:nvSpPr>
      <xdr:spPr bwMode="auto">
        <a:xfrm>
          <a:off x="3524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Verarbeiten-des Gewerbe</a:t>
          </a:r>
        </a:p>
      </xdr:txBody>
    </xdr:sp>
    <xdr:clientData/>
  </xdr:twoCellAnchor>
  <xdr:twoCellAnchor>
    <xdr:from>
      <xdr:col>1</xdr:col>
      <xdr:colOff>0</xdr:colOff>
      <xdr:row>29</xdr:row>
      <xdr:rowOff>0</xdr:rowOff>
    </xdr:from>
    <xdr:to>
      <xdr:col>2</xdr:col>
      <xdr:colOff>0</xdr:colOff>
      <xdr:row>31</xdr:row>
      <xdr:rowOff>0</xdr:rowOff>
    </xdr:to>
    <xdr:sp macro="" textlink="">
      <xdr:nvSpPr>
        <xdr:cNvPr id="10" name="Text 1">
          <a:extLst>
            <a:ext uri="{FF2B5EF4-FFF2-40B4-BE49-F238E27FC236}">
              <a16:creationId xmlns:a16="http://schemas.microsoft.com/office/drawing/2014/main" id="{00000000-0008-0000-2B00-00000A000000}"/>
            </a:ext>
          </a:extLst>
        </xdr:cNvPr>
        <xdr:cNvSpPr txBox="1">
          <a:spLocks noChangeArrowheads="1"/>
        </xdr:cNvSpPr>
      </xdr:nvSpPr>
      <xdr:spPr bwMode="auto">
        <a:xfrm>
          <a:off x="476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endParaRPr lang="de-DE" sz="1000" b="0" i="1" u="none" strike="noStrike" baseline="30000">
            <a:solidFill>
              <a:srgbClr val="000000"/>
            </a:solidFill>
            <a:latin typeface="Arial"/>
            <a:cs typeface="Arial"/>
          </a:endParaRPr>
        </a:p>
      </xdr:txBody>
    </xdr:sp>
    <xdr:clientData/>
  </xdr:twoCellAnchor>
  <xdr:twoCellAnchor>
    <xdr:from>
      <xdr:col>8</xdr:col>
      <xdr:colOff>0</xdr:colOff>
      <xdr:row>29</xdr:row>
      <xdr:rowOff>0</xdr:rowOff>
    </xdr:from>
    <xdr:to>
      <xdr:col>9</xdr:col>
      <xdr:colOff>0</xdr:colOff>
      <xdr:row>31</xdr:row>
      <xdr:rowOff>0</xdr:rowOff>
    </xdr:to>
    <xdr:sp macro="" textlink="">
      <xdr:nvSpPr>
        <xdr:cNvPr id="11" name="Text 1">
          <a:extLst>
            <a:ext uri="{FF2B5EF4-FFF2-40B4-BE49-F238E27FC236}">
              <a16:creationId xmlns:a16="http://schemas.microsoft.com/office/drawing/2014/main" id="{00000000-0008-0000-2B00-00000B000000}"/>
            </a:ext>
          </a:extLst>
        </xdr:cNvPr>
        <xdr:cNvSpPr txBox="1">
          <a:spLocks noChangeArrowheads="1"/>
        </xdr:cNvSpPr>
      </xdr:nvSpPr>
      <xdr:spPr bwMode="auto">
        <a:xfrm>
          <a:off x="5810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Haushalte und sonstige Verbraucher</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11</xdr:row>
      <xdr:rowOff>0</xdr:rowOff>
    </xdr:to>
    <xdr:sp macro="" textlink="">
      <xdr:nvSpPr>
        <xdr:cNvPr id="2" name="Textfeld 1">
          <a:extLst>
            <a:ext uri="{FF2B5EF4-FFF2-40B4-BE49-F238E27FC236}">
              <a16:creationId xmlns:a16="http://schemas.microsoft.com/office/drawing/2014/main" id="{00000000-0008-0000-2C00-000002000000}"/>
            </a:ext>
          </a:extLst>
        </xdr:cNvPr>
        <xdr:cNvSpPr txBox="1"/>
      </xdr:nvSpPr>
      <xdr:spPr>
        <a:xfrm>
          <a:off x="0" y="323850"/>
          <a:ext cx="438150" cy="178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de-DE" sz="1100">
              <a:latin typeface="Times New Roman" panose="02020603050405020304" pitchFamily="18" charset="0"/>
              <a:cs typeface="Times New Roman" panose="02020603050405020304" pitchFamily="18" charset="0"/>
            </a:rPr>
            <a:t>Primärenergiebilanz</a:t>
          </a:r>
        </a:p>
      </xdr:txBody>
    </xdr:sp>
    <xdr:clientData/>
  </xdr:twoCellAnchor>
  <xdr:twoCellAnchor>
    <xdr:from>
      <xdr:col>0</xdr:col>
      <xdr:colOff>0</xdr:colOff>
      <xdr:row>11</xdr:row>
      <xdr:rowOff>0</xdr:rowOff>
    </xdr:from>
    <xdr:to>
      <xdr:col>1</xdr:col>
      <xdr:colOff>0</xdr:colOff>
      <xdr:row>23</xdr:row>
      <xdr:rowOff>0</xdr:rowOff>
    </xdr:to>
    <xdr:sp macro="" textlink="">
      <xdr:nvSpPr>
        <xdr:cNvPr id="3" name="Textfeld 2">
          <a:extLst>
            <a:ext uri="{FF2B5EF4-FFF2-40B4-BE49-F238E27FC236}">
              <a16:creationId xmlns:a16="http://schemas.microsoft.com/office/drawing/2014/main" id="{00000000-0008-0000-2C00-000003000000}"/>
            </a:ext>
          </a:extLst>
        </xdr:cNvPr>
        <xdr:cNvSpPr txBox="1"/>
      </xdr:nvSpPr>
      <xdr:spPr>
        <a:xfrm>
          <a:off x="0" y="2105025"/>
          <a:ext cx="438150" cy="2590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de-DE" sz="1100">
              <a:latin typeface="Times New Roman" panose="02020603050405020304" pitchFamily="18" charset="0"/>
              <a:cs typeface="Times New Roman" panose="02020603050405020304" pitchFamily="18" charset="0"/>
            </a:rPr>
            <a:t>Umwandlungsbilanz</a:t>
          </a:r>
        </a:p>
      </xdr:txBody>
    </xdr:sp>
    <xdr:clientData/>
  </xdr:twoCellAnchor>
  <xdr:twoCellAnchor>
    <xdr:from>
      <xdr:col>0</xdr:col>
      <xdr:colOff>0</xdr:colOff>
      <xdr:row>23</xdr:row>
      <xdr:rowOff>0</xdr:rowOff>
    </xdr:from>
    <xdr:to>
      <xdr:col>1</xdr:col>
      <xdr:colOff>0</xdr:colOff>
      <xdr:row>29</xdr:row>
      <xdr:rowOff>0</xdr:rowOff>
    </xdr:to>
    <xdr:sp macro="" textlink="">
      <xdr:nvSpPr>
        <xdr:cNvPr id="4" name="Textfeld 3">
          <a:extLst>
            <a:ext uri="{FF2B5EF4-FFF2-40B4-BE49-F238E27FC236}">
              <a16:creationId xmlns:a16="http://schemas.microsoft.com/office/drawing/2014/main" id="{00000000-0008-0000-2C00-000004000000}"/>
            </a:ext>
          </a:extLst>
        </xdr:cNvPr>
        <xdr:cNvSpPr txBox="1"/>
      </xdr:nvSpPr>
      <xdr:spPr>
        <a:xfrm>
          <a:off x="0" y="4695825"/>
          <a:ext cx="438150" cy="129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de-DE" sz="1100">
              <a:latin typeface="Times New Roman" panose="02020603050405020304" pitchFamily="18" charset="0"/>
              <a:cs typeface="Times New Roman" panose="02020603050405020304" pitchFamily="18" charset="0"/>
            </a:rPr>
            <a:t>Endenergiebilanz</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0</xdr:colOff>
      <xdr:row>5</xdr:row>
      <xdr:rowOff>0</xdr:rowOff>
    </xdr:from>
    <xdr:to>
      <xdr:col>9</xdr:col>
      <xdr:colOff>0</xdr:colOff>
      <xdr:row>7</xdr:row>
      <xdr:rowOff>0</xdr:rowOff>
    </xdr:to>
    <xdr:sp macro="" textlink="">
      <xdr:nvSpPr>
        <xdr:cNvPr id="2" name="Line 10">
          <a:extLst>
            <a:ext uri="{FF2B5EF4-FFF2-40B4-BE49-F238E27FC236}">
              <a16:creationId xmlns:a16="http://schemas.microsoft.com/office/drawing/2014/main" id="{00000000-0008-0000-2E00-000002000000}"/>
            </a:ext>
          </a:extLst>
        </xdr:cNvPr>
        <xdr:cNvSpPr>
          <a:spLocks noChangeShapeType="1"/>
        </xdr:cNvSpPr>
      </xdr:nvSpPr>
      <xdr:spPr bwMode="auto">
        <a:xfrm flipH="1">
          <a:off x="6096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xdr:row>
      <xdr:rowOff>0</xdr:rowOff>
    </xdr:from>
    <xdr:to>
      <xdr:col>13</xdr:col>
      <xdr:colOff>0</xdr:colOff>
      <xdr:row>7</xdr:row>
      <xdr:rowOff>0</xdr:rowOff>
    </xdr:to>
    <xdr:sp macro="" textlink="">
      <xdr:nvSpPr>
        <xdr:cNvPr id="3" name="Line 11">
          <a:extLst>
            <a:ext uri="{FF2B5EF4-FFF2-40B4-BE49-F238E27FC236}">
              <a16:creationId xmlns:a16="http://schemas.microsoft.com/office/drawing/2014/main" id="{00000000-0008-0000-2E00-000003000000}"/>
            </a:ext>
          </a:extLst>
        </xdr:cNvPr>
        <xdr:cNvSpPr>
          <a:spLocks noChangeShapeType="1"/>
        </xdr:cNvSpPr>
      </xdr:nvSpPr>
      <xdr:spPr bwMode="auto">
        <a:xfrm>
          <a:off x="9144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5</xdr:row>
      <xdr:rowOff>0</xdr:rowOff>
    </xdr:from>
    <xdr:to>
      <xdr:col>15</xdr:col>
      <xdr:colOff>0</xdr:colOff>
      <xdr:row>7</xdr:row>
      <xdr:rowOff>0</xdr:rowOff>
    </xdr:to>
    <xdr:sp macro="" textlink="">
      <xdr:nvSpPr>
        <xdr:cNvPr id="4" name="Line 12">
          <a:extLst>
            <a:ext uri="{FF2B5EF4-FFF2-40B4-BE49-F238E27FC236}">
              <a16:creationId xmlns:a16="http://schemas.microsoft.com/office/drawing/2014/main" id="{00000000-0008-0000-2E00-000004000000}"/>
            </a:ext>
          </a:extLst>
        </xdr:cNvPr>
        <xdr:cNvSpPr>
          <a:spLocks noChangeShapeType="1"/>
        </xdr:cNvSpPr>
      </xdr:nvSpPr>
      <xdr:spPr bwMode="auto">
        <a:xfrm flipH="1">
          <a:off x="10668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8</xdr:row>
      <xdr:rowOff>0</xdr:rowOff>
    </xdr:from>
    <xdr:to>
      <xdr:col>6</xdr:col>
      <xdr:colOff>0</xdr:colOff>
      <xdr:row>32</xdr:row>
      <xdr:rowOff>0</xdr:rowOff>
    </xdr:to>
    <xdr:sp macro="" textlink="">
      <xdr:nvSpPr>
        <xdr:cNvPr id="5" name="Line 13">
          <a:extLst>
            <a:ext uri="{FF2B5EF4-FFF2-40B4-BE49-F238E27FC236}">
              <a16:creationId xmlns:a16="http://schemas.microsoft.com/office/drawing/2014/main" id="{00000000-0008-0000-2E00-000005000000}"/>
            </a:ext>
          </a:extLst>
        </xdr:cNvPr>
        <xdr:cNvSpPr>
          <a:spLocks noChangeShapeType="1"/>
        </xdr:cNvSpPr>
      </xdr:nvSpPr>
      <xdr:spPr bwMode="auto">
        <a:xfrm flipH="1">
          <a:off x="4572000" y="2266950"/>
          <a:ext cx="0" cy="3724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12</xdr:row>
      <xdr:rowOff>0</xdr:rowOff>
    </xdr:from>
    <xdr:to>
      <xdr:col>7</xdr:col>
      <xdr:colOff>0</xdr:colOff>
      <xdr:row>12</xdr:row>
      <xdr:rowOff>0</xdr:rowOff>
    </xdr:to>
    <xdr:sp macro="" textlink="">
      <xdr:nvSpPr>
        <xdr:cNvPr id="6" name="Line 14">
          <a:extLst>
            <a:ext uri="{FF2B5EF4-FFF2-40B4-BE49-F238E27FC236}">
              <a16:creationId xmlns:a16="http://schemas.microsoft.com/office/drawing/2014/main" id="{00000000-0008-0000-2E00-000006000000}"/>
            </a:ext>
          </a:extLst>
        </xdr:cNvPr>
        <xdr:cNvSpPr>
          <a:spLocks noChangeShapeType="1"/>
        </xdr:cNvSpPr>
      </xdr:nvSpPr>
      <xdr:spPr bwMode="auto">
        <a:xfrm>
          <a:off x="4572000" y="29146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7</xdr:col>
      <xdr:colOff>0</xdr:colOff>
      <xdr:row>16</xdr:row>
      <xdr:rowOff>0</xdr:rowOff>
    </xdr:to>
    <xdr:sp macro="" textlink="">
      <xdr:nvSpPr>
        <xdr:cNvPr id="7" name="Line 15">
          <a:extLst>
            <a:ext uri="{FF2B5EF4-FFF2-40B4-BE49-F238E27FC236}">
              <a16:creationId xmlns:a16="http://schemas.microsoft.com/office/drawing/2014/main" id="{00000000-0008-0000-2E00-000007000000}"/>
            </a:ext>
          </a:extLst>
        </xdr:cNvPr>
        <xdr:cNvSpPr>
          <a:spLocks noChangeShapeType="1"/>
        </xdr:cNvSpPr>
      </xdr:nvSpPr>
      <xdr:spPr bwMode="auto">
        <a:xfrm>
          <a:off x="4572000" y="35623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20</xdr:row>
      <xdr:rowOff>0</xdr:rowOff>
    </xdr:from>
    <xdr:to>
      <xdr:col>7</xdr:col>
      <xdr:colOff>0</xdr:colOff>
      <xdr:row>20</xdr:row>
      <xdr:rowOff>0</xdr:rowOff>
    </xdr:to>
    <xdr:sp macro="" textlink="">
      <xdr:nvSpPr>
        <xdr:cNvPr id="8" name="Line 16">
          <a:extLst>
            <a:ext uri="{FF2B5EF4-FFF2-40B4-BE49-F238E27FC236}">
              <a16:creationId xmlns:a16="http://schemas.microsoft.com/office/drawing/2014/main" id="{00000000-0008-0000-2E00-000008000000}"/>
            </a:ext>
          </a:extLst>
        </xdr:cNvPr>
        <xdr:cNvSpPr>
          <a:spLocks noChangeShapeType="1"/>
        </xdr:cNvSpPr>
      </xdr:nvSpPr>
      <xdr:spPr bwMode="auto">
        <a:xfrm>
          <a:off x="3200400" y="420052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28</xdr:row>
      <xdr:rowOff>0</xdr:rowOff>
    </xdr:from>
    <xdr:to>
      <xdr:col>7</xdr:col>
      <xdr:colOff>0</xdr:colOff>
      <xdr:row>28</xdr:row>
      <xdr:rowOff>0</xdr:rowOff>
    </xdr:to>
    <xdr:sp macro="" textlink="">
      <xdr:nvSpPr>
        <xdr:cNvPr id="9" name="Line 17">
          <a:extLst>
            <a:ext uri="{FF2B5EF4-FFF2-40B4-BE49-F238E27FC236}">
              <a16:creationId xmlns:a16="http://schemas.microsoft.com/office/drawing/2014/main" id="{00000000-0008-0000-2E00-000009000000}"/>
            </a:ext>
          </a:extLst>
        </xdr:cNvPr>
        <xdr:cNvSpPr>
          <a:spLocks noChangeShapeType="1"/>
        </xdr:cNvSpPr>
      </xdr:nvSpPr>
      <xdr:spPr bwMode="auto">
        <a:xfrm>
          <a:off x="4572000" y="51816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3</xdr:col>
      <xdr:colOff>0</xdr:colOff>
      <xdr:row>12</xdr:row>
      <xdr:rowOff>0</xdr:rowOff>
    </xdr:to>
    <xdr:sp macro="" textlink="">
      <xdr:nvSpPr>
        <xdr:cNvPr id="10" name="Line 19">
          <a:extLst>
            <a:ext uri="{FF2B5EF4-FFF2-40B4-BE49-F238E27FC236}">
              <a16:creationId xmlns:a16="http://schemas.microsoft.com/office/drawing/2014/main" id="{00000000-0008-0000-2E00-00000A000000}"/>
            </a:ext>
          </a:extLst>
        </xdr:cNvPr>
        <xdr:cNvSpPr>
          <a:spLocks noChangeShapeType="1"/>
        </xdr:cNvSpPr>
      </xdr:nvSpPr>
      <xdr:spPr bwMode="auto">
        <a:xfrm flipH="1" flipV="1">
          <a:off x="1524000" y="29146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32</xdr:row>
      <xdr:rowOff>0</xdr:rowOff>
    </xdr:from>
    <xdr:to>
      <xdr:col>7</xdr:col>
      <xdr:colOff>0</xdr:colOff>
      <xdr:row>32</xdr:row>
      <xdr:rowOff>0</xdr:rowOff>
    </xdr:to>
    <xdr:sp macro="" textlink="">
      <xdr:nvSpPr>
        <xdr:cNvPr id="11" name="Line 21">
          <a:extLst>
            <a:ext uri="{FF2B5EF4-FFF2-40B4-BE49-F238E27FC236}">
              <a16:creationId xmlns:a16="http://schemas.microsoft.com/office/drawing/2014/main" id="{00000000-0008-0000-2E00-00000B000000}"/>
            </a:ext>
          </a:extLst>
        </xdr:cNvPr>
        <xdr:cNvSpPr>
          <a:spLocks noChangeShapeType="1"/>
        </xdr:cNvSpPr>
      </xdr:nvSpPr>
      <xdr:spPr bwMode="auto">
        <a:xfrm>
          <a:off x="4572000" y="59912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0</xdr:colOff>
      <xdr:row>8</xdr:row>
      <xdr:rowOff>9525</xdr:rowOff>
    </xdr:from>
    <xdr:to>
      <xdr:col>15</xdr:col>
      <xdr:colOff>0</xdr:colOff>
      <xdr:row>32</xdr:row>
      <xdr:rowOff>0</xdr:rowOff>
    </xdr:to>
    <xdr:sp macro="" textlink="">
      <xdr:nvSpPr>
        <xdr:cNvPr id="12" name="Line 22">
          <a:extLst>
            <a:ext uri="{FF2B5EF4-FFF2-40B4-BE49-F238E27FC236}">
              <a16:creationId xmlns:a16="http://schemas.microsoft.com/office/drawing/2014/main" id="{00000000-0008-0000-2E00-00000C000000}"/>
            </a:ext>
          </a:extLst>
        </xdr:cNvPr>
        <xdr:cNvSpPr>
          <a:spLocks noChangeShapeType="1"/>
        </xdr:cNvSpPr>
      </xdr:nvSpPr>
      <xdr:spPr bwMode="auto">
        <a:xfrm flipH="1">
          <a:off x="11430000" y="2276475"/>
          <a:ext cx="0" cy="3714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8</xdr:row>
      <xdr:rowOff>0</xdr:rowOff>
    </xdr:from>
    <xdr:to>
      <xdr:col>15</xdr:col>
      <xdr:colOff>0</xdr:colOff>
      <xdr:row>8</xdr:row>
      <xdr:rowOff>0</xdr:rowOff>
    </xdr:to>
    <xdr:sp macro="" textlink="">
      <xdr:nvSpPr>
        <xdr:cNvPr id="13" name="Line 23">
          <a:extLst>
            <a:ext uri="{FF2B5EF4-FFF2-40B4-BE49-F238E27FC236}">
              <a16:creationId xmlns:a16="http://schemas.microsoft.com/office/drawing/2014/main" id="{00000000-0008-0000-2E00-00000D000000}"/>
            </a:ext>
          </a:extLst>
        </xdr:cNvPr>
        <xdr:cNvSpPr>
          <a:spLocks noChangeShapeType="1"/>
        </xdr:cNvSpPr>
      </xdr:nvSpPr>
      <xdr:spPr bwMode="auto">
        <a:xfrm>
          <a:off x="10668000" y="22669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0</xdr:rowOff>
    </xdr:from>
    <xdr:to>
      <xdr:col>15</xdr:col>
      <xdr:colOff>0</xdr:colOff>
      <xdr:row>12</xdr:row>
      <xdr:rowOff>0</xdr:rowOff>
    </xdr:to>
    <xdr:sp macro="" textlink="">
      <xdr:nvSpPr>
        <xdr:cNvPr id="14" name="Line 24">
          <a:extLst>
            <a:ext uri="{FF2B5EF4-FFF2-40B4-BE49-F238E27FC236}">
              <a16:creationId xmlns:a16="http://schemas.microsoft.com/office/drawing/2014/main" id="{00000000-0008-0000-2E00-00000E000000}"/>
            </a:ext>
          </a:extLst>
        </xdr:cNvPr>
        <xdr:cNvSpPr>
          <a:spLocks noChangeShapeType="1"/>
        </xdr:cNvSpPr>
      </xdr:nvSpPr>
      <xdr:spPr bwMode="auto">
        <a:xfrm flipH="1">
          <a:off x="10668000" y="29146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16</xdr:row>
      <xdr:rowOff>0</xdr:rowOff>
    </xdr:from>
    <xdr:to>
      <xdr:col>15</xdr:col>
      <xdr:colOff>0</xdr:colOff>
      <xdr:row>16</xdr:row>
      <xdr:rowOff>0</xdr:rowOff>
    </xdr:to>
    <xdr:sp macro="" textlink="">
      <xdr:nvSpPr>
        <xdr:cNvPr id="15" name="Line 25">
          <a:extLst>
            <a:ext uri="{FF2B5EF4-FFF2-40B4-BE49-F238E27FC236}">
              <a16:creationId xmlns:a16="http://schemas.microsoft.com/office/drawing/2014/main" id="{00000000-0008-0000-2E00-00000F000000}"/>
            </a:ext>
          </a:extLst>
        </xdr:cNvPr>
        <xdr:cNvSpPr>
          <a:spLocks noChangeShapeType="1"/>
        </xdr:cNvSpPr>
      </xdr:nvSpPr>
      <xdr:spPr bwMode="auto">
        <a:xfrm flipH="1">
          <a:off x="10668000" y="35623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32</xdr:row>
      <xdr:rowOff>0</xdr:rowOff>
    </xdr:from>
    <xdr:to>
      <xdr:col>15</xdr:col>
      <xdr:colOff>0</xdr:colOff>
      <xdr:row>32</xdr:row>
      <xdr:rowOff>0</xdr:rowOff>
    </xdr:to>
    <xdr:sp macro="" textlink="">
      <xdr:nvSpPr>
        <xdr:cNvPr id="16" name="Line 28">
          <a:extLst>
            <a:ext uri="{FF2B5EF4-FFF2-40B4-BE49-F238E27FC236}">
              <a16:creationId xmlns:a16="http://schemas.microsoft.com/office/drawing/2014/main" id="{00000000-0008-0000-2E00-000010000000}"/>
            </a:ext>
          </a:extLst>
        </xdr:cNvPr>
        <xdr:cNvSpPr>
          <a:spLocks noChangeShapeType="1"/>
        </xdr:cNvSpPr>
      </xdr:nvSpPr>
      <xdr:spPr bwMode="auto">
        <a:xfrm flipH="1" flipV="1">
          <a:off x="10668000" y="59912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32</xdr:row>
      <xdr:rowOff>0</xdr:rowOff>
    </xdr:from>
    <xdr:to>
      <xdr:col>14</xdr:col>
      <xdr:colOff>0</xdr:colOff>
      <xdr:row>60</xdr:row>
      <xdr:rowOff>0</xdr:rowOff>
    </xdr:to>
    <xdr:sp macro="" textlink="">
      <xdr:nvSpPr>
        <xdr:cNvPr id="17" name="Line 29">
          <a:extLst>
            <a:ext uri="{FF2B5EF4-FFF2-40B4-BE49-F238E27FC236}">
              <a16:creationId xmlns:a16="http://schemas.microsoft.com/office/drawing/2014/main" id="{00000000-0008-0000-2E00-000011000000}"/>
            </a:ext>
          </a:extLst>
        </xdr:cNvPr>
        <xdr:cNvSpPr>
          <a:spLocks noChangeShapeType="1"/>
        </xdr:cNvSpPr>
      </xdr:nvSpPr>
      <xdr:spPr bwMode="auto">
        <a:xfrm>
          <a:off x="7467600" y="6400800"/>
          <a:ext cx="0" cy="5800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36</xdr:row>
      <xdr:rowOff>0</xdr:rowOff>
    </xdr:from>
    <xdr:to>
      <xdr:col>14</xdr:col>
      <xdr:colOff>0</xdr:colOff>
      <xdr:row>36</xdr:row>
      <xdr:rowOff>0</xdr:rowOff>
    </xdr:to>
    <xdr:sp macro="" textlink="">
      <xdr:nvSpPr>
        <xdr:cNvPr id="18" name="Line 30">
          <a:extLst>
            <a:ext uri="{FF2B5EF4-FFF2-40B4-BE49-F238E27FC236}">
              <a16:creationId xmlns:a16="http://schemas.microsoft.com/office/drawing/2014/main" id="{00000000-0008-0000-2E00-000012000000}"/>
            </a:ext>
          </a:extLst>
        </xdr:cNvPr>
        <xdr:cNvSpPr>
          <a:spLocks noChangeShapeType="1"/>
        </xdr:cNvSpPr>
      </xdr:nvSpPr>
      <xdr:spPr bwMode="auto">
        <a:xfrm flipH="1">
          <a:off x="9144000" y="68008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38</xdr:row>
      <xdr:rowOff>0</xdr:rowOff>
    </xdr:from>
    <xdr:to>
      <xdr:col>14</xdr:col>
      <xdr:colOff>0</xdr:colOff>
      <xdr:row>38</xdr:row>
      <xdr:rowOff>0</xdr:rowOff>
    </xdr:to>
    <xdr:sp macro="" textlink="">
      <xdr:nvSpPr>
        <xdr:cNvPr id="19" name="Line 31">
          <a:extLst>
            <a:ext uri="{FF2B5EF4-FFF2-40B4-BE49-F238E27FC236}">
              <a16:creationId xmlns:a16="http://schemas.microsoft.com/office/drawing/2014/main" id="{00000000-0008-0000-2E00-000013000000}"/>
            </a:ext>
          </a:extLst>
        </xdr:cNvPr>
        <xdr:cNvSpPr>
          <a:spLocks noChangeShapeType="1"/>
        </xdr:cNvSpPr>
      </xdr:nvSpPr>
      <xdr:spPr bwMode="auto">
        <a:xfrm flipH="1">
          <a:off x="9144000" y="71247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40</xdr:row>
      <xdr:rowOff>0</xdr:rowOff>
    </xdr:from>
    <xdr:to>
      <xdr:col>14</xdr:col>
      <xdr:colOff>0</xdr:colOff>
      <xdr:row>40</xdr:row>
      <xdr:rowOff>0</xdr:rowOff>
    </xdr:to>
    <xdr:sp macro="" textlink="">
      <xdr:nvSpPr>
        <xdr:cNvPr id="20" name="Line 32">
          <a:extLst>
            <a:ext uri="{FF2B5EF4-FFF2-40B4-BE49-F238E27FC236}">
              <a16:creationId xmlns:a16="http://schemas.microsoft.com/office/drawing/2014/main" id="{00000000-0008-0000-2E00-000014000000}"/>
            </a:ext>
          </a:extLst>
        </xdr:cNvPr>
        <xdr:cNvSpPr>
          <a:spLocks noChangeShapeType="1"/>
        </xdr:cNvSpPr>
      </xdr:nvSpPr>
      <xdr:spPr bwMode="auto">
        <a:xfrm flipH="1">
          <a:off x="9144000" y="74485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42</xdr:row>
      <xdr:rowOff>0</xdr:rowOff>
    </xdr:from>
    <xdr:to>
      <xdr:col>14</xdr:col>
      <xdr:colOff>0</xdr:colOff>
      <xdr:row>42</xdr:row>
      <xdr:rowOff>0</xdr:rowOff>
    </xdr:to>
    <xdr:sp macro="" textlink="">
      <xdr:nvSpPr>
        <xdr:cNvPr id="21" name="Line 33">
          <a:extLst>
            <a:ext uri="{FF2B5EF4-FFF2-40B4-BE49-F238E27FC236}">
              <a16:creationId xmlns:a16="http://schemas.microsoft.com/office/drawing/2014/main" id="{00000000-0008-0000-2E00-000015000000}"/>
            </a:ext>
          </a:extLst>
        </xdr:cNvPr>
        <xdr:cNvSpPr>
          <a:spLocks noChangeShapeType="1"/>
        </xdr:cNvSpPr>
      </xdr:nvSpPr>
      <xdr:spPr bwMode="auto">
        <a:xfrm flipH="1">
          <a:off x="9144000" y="77724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44</xdr:row>
      <xdr:rowOff>0</xdr:rowOff>
    </xdr:from>
    <xdr:to>
      <xdr:col>14</xdr:col>
      <xdr:colOff>0</xdr:colOff>
      <xdr:row>44</xdr:row>
      <xdr:rowOff>0</xdr:rowOff>
    </xdr:to>
    <xdr:sp macro="" textlink="">
      <xdr:nvSpPr>
        <xdr:cNvPr id="22" name="Line 34">
          <a:extLst>
            <a:ext uri="{FF2B5EF4-FFF2-40B4-BE49-F238E27FC236}">
              <a16:creationId xmlns:a16="http://schemas.microsoft.com/office/drawing/2014/main" id="{00000000-0008-0000-2E00-000016000000}"/>
            </a:ext>
          </a:extLst>
        </xdr:cNvPr>
        <xdr:cNvSpPr>
          <a:spLocks noChangeShapeType="1"/>
        </xdr:cNvSpPr>
      </xdr:nvSpPr>
      <xdr:spPr bwMode="auto">
        <a:xfrm flipH="1">
          <a:off x="9144000" y="80962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46</xdr:row>
      <xdr:rowOff>0</xdr:rowOff>
    </xdr:from>
    <xdr:to>
      <xdr:col>14</xdr:col>
      <xdr:colOff>0</xdr:colOff>
      <xdr:row>46</xdr:row>
      <xdr:rowOff>0</xdr:rowOff>
    </xdr:to>
    <xdr:sp macro="" textlink="">
      <xdr:nvSpPr>
        <xdr:cNvPr id="23" name="Line 35">
          <a:extLst>
            <a:ext uri="{FF2B5EF4-FFF2-40B4-BE49-F238E27FC236}">
              <a16:creationId xmlns:a16="http://schemas.microsoft.com/office/drawing/2014/main" id="{00000000-0008-0000-2E00-000017000000}"/>
            </a:ext>
          </a:extLst>
        </xdr:cNvPr>
        <xdr:cNvSpPr>
          <a:spLocks noChangeShapeType="1"/>
        </xdr:cNvSpPr>
      </xdr:nvSpPr>
      <xdr:spPr bwMode="auto">
        <a:xfrm flipH="1">
          <a:off x="9144000" y="84201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48</xdr:row>
      <xdr:rowOff>0</xdr:rowOff>
    </xdr:from>
    <xdr:to>
      <xdr:col>14</xdr:col>
      <xdr:colOff>0</xdr:colOff>
      <xdr:row>48</xdr:row>
      <xdr:rowOff>0</xdr:rowOff>
    </xdr:to>
    <xdr:sp macro="" textlink="">
      <xdr:nvSpPr>
        <xdr:cNvPr id="24" name="Line 37">
          <a:extLst>
            <a:ext uri="{FF2B5EF4-FFF2-40B4-BE49-F238E27FC236}">
              <a16:creationId xmlns:a16="http://schemas.microsoft.com/office/drawing/2014/main" id="{00000000-0008-0000-2E00-000018000000}"/>
            </a:ext>
          </a:extLst>
        </xdr:cNvPr>
        <xdr:cNvSpPr>
          <a:spLocks noChangeShapeType="1"/>
        </xdr:cNvSpPr>
      </xdr:nvSpPr>
      <xdr:spPr bwMode="auto">
        <a:xfrm flipH="1">
          <a:off x="9144000" y="87439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50</xdr:row>
      <xdr:rowOff>0</xdr:rowOff>
    </xdr:from>
    <xdr:to>
      <xdr:col>14</xdr:col>
      <xdr:colOff>0</xdr:colOff>
      <xdr:row>50</xdr:row>
      <xdr:rowOff>0</xdr:rowOff>
    </xdr:to>
    <xdr:sp macro="" textlink="">
      <xdr:nvSpPr>
        <xdr:cNvPr id="25" name="Line 38">
          <a:extLst>
            <a:ext uri="{FF2B5EF4-FFF2-40B4-BE49-F238E27FC236}">
              <a16:creationId xmlns:a16="http://schemas.microsoft.com/office/drawing/2014/main" id="{00000000-0008-0000-2E00-000019000000}"/>
            </a:ext>
          </a:extLst>
        </xdr:cNvPr>
        <xdr:cNvSpPr>
          <a:spLocks noChangeShapeType="1"/>
        </xdr:cNvSpPr>
      </xdr:nvSpPr>
      <xdr:spPr bwMode="auto">
        <a:xfrm flipH="1" flipV="1">
          <a:off x="9144000" y="90678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52</xdr:row>
      <xdr:rowOff>0</xdr:rowOff>
    </xdr:from>
    <xdr:to>
      <xdr:col>14</xdr:col>
      <xdr:colOff>0</xdr:colOff>
      <xdr:row>52</xdr:row>
      <xdr:rowOff>0</xdr:rowOff>
    </xdr:to>
    <xdr:sp macro="" textlink="">
      <xdr:nvSpPr>
        <xdr:cNvPr id="26" name="Line 39">
          <a:extLst>
            <a:ext uri="{FF2B5EF4-FFF2-40B4-BE49-F238E27FC236}">
              <a16:creationId xmlns:a16="http://schemas.microsoft.com/office/drawing/2014/main" id="{00000000-0008-0000-2E00-00001A000000}"/>
            </a:ext>
          </a:extLst>
        </xdr:cNvPr>
        <xdr:cNvSpPr>
          <a:spLocks noChangeShapeType="1"/>
        </xdr:cNvSpPr>
      </xdr:nvSpPr>
      <xdr:spPr bwMode="auto">
        <a:xfrm flipH="1">
          <a:off x="9144000" y="93916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54</xdr:row>
      <xdr:rowOff>0</xdr:rowOff>
    </xdr:from>
    <xdr:to>
      <xdr:col>14</xdr:col>
      <xdr:colOff>0</xdr:colOff>
      <xdr:row>54</xdr:row>
      <xdr:rowOff>0</xdr:rowOff>
    </xdr:to>
    <xdr:sp macro="" textlink="">
      <xdr:nvSpPr>
        <xdr:cNvPr id="27" name="Line 40">
          <a:extLst>
            <a:ext uri="{FF2B5EF4-FFF2-40B4-BE49-F238E27FC236}">
              <a16:creationId xmlns:a16="http://schemas.microsoft.com/office/drawing/2014/main" id="{00000000-0008-0000-2E00-00001B000000}"/>
            </a:ext>
          </a:extLst>
        </xdr:cNvPr>
        <xdr:cNvSpPr>
          <a:spLocks noChangeShapeType="1"/>
        </xdr:cNvSpPr>
      </xdr:nvSpPr>
      <xdr:spPr bwMode="auto">
        <a:xfrm flipH="1" flipV="1">
          <a:off x="9144000" y="97155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56</xdr:row>
      <xdr:rowOff>0</xdr:rowOff>
    </xdr:from>
    <xdr:to>
      <xdr:col>14</xdr:col>
      <xdr:colOff>0</xdr:colOff>
      <xdr:row>56</xdr:row>
      <xdr:rowOff>0</xdr:rowOff>
    </xdr:to>
    <xdr:sp macro="" textlink="">
      <xdr:nvSpPr>
        <xdr:cNvPr id="28" name="Line 41">
          <a:extLst>
            <a:ext uri="{FF2B5EF4-FFF2-40B4-BE49-F238E27FC236}">
              <a16:creationId xmlns:a16="http://schemas.microsoft.com/office/drawing/2014/main" id="{00000000-0008-0000-2E00-00001C000000}"/>
            </a:ext>
          </a:extLst>
        </xdr:cNvPr>
        <xdr:cNvSpPr>
          <a:spLocks noChangeShapeType="1"/>
        </xdr:cNvSpPr>
      </xdr:nvSpPr>
      <xdr:spPr bwMode="auto">
        <a:xfrm flipH="1">
          <a:off x="9144000" y="100393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58</xdr:row>
      <xdr:rowOff>0</xdr:rowOff>
    </xdr:from>
    <xdr:to>
      <xdr:col>14</xdr:col>
      <xdr:colOff>0</xdr:colOff>
      <xdr:row>58</xdr:row>
      <xdr:rowOff>0</xdr:rowOff>
    </xdr:to>
    <xdr:sp macro="" textlink="">
      <xdr:nvSpPr>
        <xdr:cNvPr id="29" name="Line 42">
          <a:extLst>
            <a:ext uri="{FF2B5EF4-FFF2-40B4-BE49-F238E27FC236}">
              <a16:creationId xmlns:a16="http://schemas.microsoft.com/office/drawing/2014/main" id="{00000000-0008-0000-2E00-00001D000000}"/>
            </a:ext>
          </a:extLst>
        </xdr:cNvPr>
        <xdr:cNvSpPr>
          <a:spLocks noChangeShapeType="1"/>
        </xdr:cNvSpPr>
      </xdr:nvSpPr>
      <xdr:spPr bwMode="auto">
        <a:xfrm flipH="1" flipV="1">
          <a:off x="9144000" y="103632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615462</xdr:colOff>
      <xdr:row>59</xdr:row>
      <xdr:rowOff>154598</xdr:rowOff>
    </xdr:from>
    <xdr:to>
      <xdr:col>13</xdr:col>
      <xdr:colOff>556846</xdr:colOff>
      <xdr:row>59</xdr:row>
      <xdr:rowOff>154598</xdr:rowOff>
    </xdr:to>
    <xdr:sp macro="" textlink="">
      <xdr:nvSpPr>
        <xdr:cNvPr id="30" name="Line 43">
          <a:extLst>
            <a:ext uri="{FF2B5EF4-FFF2-40B4-BE49-F238E27FC236}">
              <a16:creationId xmlns:a16="http://schemas.microsoft.com/office/drawing/2014/main" id="{00000000-0008-0000-2E00-00001E000000}"/>
            </a:ext>
          </a:extLst>
        </xdr:cNvPr>
        <xdr:cNvSpPr>
          <a:spLocks noChangeShapeType="1"/>
        </xdr:cNvSpPr>
      </xdr:nvSpPr>
      <xdr:spPr bwMode="auto">
        <a:xfrm flipH="1">
          <a:off x="6879981" y="11606579"/>
          <a:ext cx="111369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0</xdr:rowOff>
    </xdr:to>
    <xdr:sp macro="" textlink="">
      <xdr:nvSpPr>
        <xdr:cNvPr id="31" name="Line 44">
          <a:extLst>
            <a:ext uri="{FF2B5EF4-FFF2-40B4-BE49-F238E27FC236}">
              <a16:creationId xmlns:a16="http://schemas.microsoft.com/office/drawing/2014/main" id="{00000000-0008-0000-2E00-00001F000000}"/>
            </a:ext>
          </a:extLst>
        </xdr:cNvPr>
        <xdr:cNvSpPr>
          <a:spLocks noChangeShapeType="1"/>
        </xdr:cNvSpPr>
      </xdr:nvSpPr>
      <xdr:spPr bwMode="auto">
        <a:xfrm flipV="1">
          <a:off x="1524000" y="63150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33</xdr:row>
      <xdr:rowOff>0</xdr:rowOff>
    </xdr:from>
    <xdr:to>
      <xdr:col>7</xdr:col>
      <xdr:colOff>0</xdr:colOff>
      <xdr:row>33</xdr:row>
      <xdr:rowOff>0</xdr:rowOff>
    </xdr:to>
    <xdr:sp macro="" textlink="">
      <xdr:nvSpPr>
        <xdr:cNvPr id="32" name="Line 45">
          <a:extLst>
            <a:ext uri="{FF2B5EF4-FFF2-40B4-BE49-F238E27FC236}">
              <a16:creationId xmlns:a16="http://schemas.microsoft.com/office/drawing/2014/main" id="{00000000-0008-0000-2E00-000020000000}"/>
            </a:ext>
          </a:extLst>
        </xdr:cNvPr>
        <xdr:cNvSpPr>
          <a:spLocks noChangeShapeType="1"/>
        </xdr:cNvSpPr>
      </xdr:nvSpPr>
      <xdr:spPr bwMode="auto">
        <a:xfrm flipH="1">
          <a:off x="2286000" y="6315075"/>
          <a:ext cx="3048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32</xdr:row>
      <xdr:rowOff>0</xdr:rowOff>
    </xdr:from>
    <xdr:to>
      <xdr:col>7</xdr:col>
      <xdr:colOff>0</xdr:colOff>
      <xdr:row>33</xdr:row>
      <xdr:rowOff>0</xdr:rowOff>
    </xdr:to>
    <xdr:sp macro="" textlink="">
      <xdr:nvSpPr>
        <xdr:cNvPr id="33" name="Line 46">
          <a:extLst>
            <a:ext uri="{FF2B5EF4-FFF2-40B4-BE49-F238E27FC236}">
              <a16:creationId xmlns:a16="http://schemas.microsoft.com/office/drawing/2014/main" id="{00000000-0008-0000-2E00-000021000000}"/>
            </a:ext>
          </a:extLst>
        </xdr:cNvPr>
        <xdr:cNvSpPr>
          <a:spLocks noChangeShapeType="1"/>
        </xdr:cNvSpPr>
      </xdr:nvSpPr>
      <xdr:spPr bwMode="auto">
        <a:xfrm>
          <a:off x="5334000" y="59912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33</xdr:row>
      <xdr:rowOff>0</xdr:rowOff>
    </xdr:from>
    <xdr:to>
      <xdr:col>3</xdr:col>
      <xdr:colOff>0</xdr:colOff>
      <xdr:row>40</xdr:row>
      <xdr:rowOff>9525</xdr:rowOff>
    </xdr:to>
    <xdr:sp macro="" textlink="">
      <xdr:nvSpPr>
        <xdr:cNvPr id="34" name="Line 47">
          <a:extLst>
            <a:ext uri="{FF2B5EF4-FFF2-40B4-BE49-F238E27FC236}">
              <a16:creationId xmlns:a16="http://schemas.microsoft.com/office/drawing/2014/main" id="{00000000-0008-0000-2E00-000022000000}"/>
            </a:ext>
          </a:extLst>
        </xdr:cNvPr>
        <xdr:cNvSpPr>
          <a:spLocks noChangeShapeType="1"/>
        </xdr:cNvSpPr>
      </xdr:nvSpPr>
      <xdr:spPr bwMode="auto">
        <a:xfrm>
          <a:off x="2286000" y="6315075"/>
          <a:ext cx="0" cy="1143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36</xdr:row>
      <xdr:rowOff>0</xdr:rowOff>
    </xdr:from>
    <xdr:to>
      <xdr:col>4</xdr:col>
      <xdr:colOff>0</xdr:colOff>
      <xdr:row>36</xdr:row>
      <xdr:rowOff>0</xdr:rowOff>
    </xdr:to>
    <xdr:sp macro="" textlink="">
      <xdr:nvSpPr>
        <xdr:cNvPr id="35" name="Line 48">
          <a:extLst>
            <a:ext uri="{FF2B5EF4-FFF2-40B4-BE49-F238E27FC236}">
              <a16:creationId xmlns:a16="http://schemas.microsoft.com/office/drawing/2014/main" id="{00000000-0008-0000-2E00-000023000000}"/>
            </a:ext>
          </a:extLst>
        </xdr:cNvPr>
        <xdr:cNvSpPr>
          <a:spLocks noChangeShapeType="1"/>
        </xdr:cNvSpPr>
      </xdr:nvSpPr>
      <xdr:spPr bwMode="auto">
        <a:xfrm flipV="1">
          <a:off x="2286000" y="68008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0</xdr:colOff>
      <xdr:row>38</xdr:row>
      <xdr:rowOff>0</xdr:rowOff>
    </xdr:from>
    <xdr:to>
      <xdr:col>4</xdr:col>
      <xdr:colOff>0</xdr:colOff>
      <xdr:row>38</xdr:row>
      <xdr:rowOff>0</xdr:rowOff>
    </xdr:to>
    <xdr:sp macro="" textlink="">
      <xdr:nvSpPr>
        <xdr:cNvPr id="36" name="Line 49">
          <a:extLst>
            <a:ext uri="{FF2B5EF4-FFF2-40B4-BE49-F238E27FC236}">
              <a16:creationId xmlns:a16="http://schemas.microsoft.com/office/drawing/2014/main" id="{00000000-0008-0000-2E00-000024000000}"/>
            </a:ext>
          </a:extLst>
        </xdr:cNvPr>
        <xdr:cNvSpPr>
          <a:spLocks noChangeShapeType="1"/>
        </xdr:cNvSpPr>
      </xdr:nvSpPr>
      <xdr:spPr bwMode="auto">
        <a:xfrm flipV="1">
          <a:off x="2286000" y="71247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0</xdr:colOff>
      <xdr:row>40</xdr:row>
      <xdr:rowOff>0</xdr:rowOff>
    </xdr:from>
    <xdr:to>
      <xdr:col>4</xdr:col>
      <xdr:colOff>0</xdr:colOff>
      <xdr:row>40</xdr:row>
      <xdr:rowOff>0</xdr:rowOff>
    </xdr:to>
    <xdr:sp macro="" textlink="">
      <xdr:nvSpPr>
        <xdr:cNvPr id="37" name="Line 50">
          <a:extLst>
            <a:ext uri="{FF2B5EF4-FFF2-40B4-BE49-F238E27FC236}">
              <a16:creationId xmlns:a16="http://schemas.microsoft.com/office/drawing/2014/main" id="{00000000-0008-0000-2E00-000025000000}"/>
            </a:ext>
          </a:extLst>
        </xdr:cNvPr>
        <xdr:cNvSpPr>
          <a:spLocks noChangeShapeType="1"/>
        </xdr:cNvSpPr>
      </xdr:nvSpPr>
      <xdr:spPr bwMode="auto">
        <a:xfrm flipV="1">
          <a:off x="2286000" y="74485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7</xdr:col>
      <xdr:colOff>0</xdr:colOff>
      <xdr:row>33</xdr:row>
      <xdr:rowOff>0</xdr:rowOff>
    </xdr:from>
    <xdr:to>
      <xdr:col>8</xdr:col>
      <xdr:colOff>0</xdr:colOff>
      <xdr:row>33</xdr:row>
      <xdr:rowOff>0</xdr:rowOff>
    </xdr:to>
    <xdr:sp macro="" textlink="">
      <xdr:nvSpPr>
        <xdr:cNvPr id="38" name="Line 52">
          <a:extLst>
            <a:ext uri="{FF2B5EF4-FFF2-40B4-BE49-F238E27FC236}">
              <a16:creationId xmlns:a16="http://schemas.microsoft.com/office/drawing/2014/main" id="{00000000-0008-0000-2E00-000026000000}"/>
            </a:ext>
          </a:extLst>
        </xdr:cNvPr>
        <xdr:cNvSpPr>
          <a:spLocks noChangeShapeType="1"/>
        </xdr:cNvSpPr>
      </xdr:nvSpPr>
      <xdr:spPr bwMode="auto">
        <a:xfrm>
          <a:off x="5334000" y="63150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60</xdr:row>
      <xdr:rowOff>0</xdr:rowOff>
    </xdr:to>
    <xdr:sp macro="" textlink="">
      <xdr:nvSpPr>
        <xdr:cNvPr id="39" name="Line 53">
          <a:extLst>
            <a:ext uri="{FF2B5EF4-FFF2-40B4-BE49-F238E27FC236}">
              <a16:creationId xmlns:a16="http://schemas.microsoft.com/office/drawing/2014/main" id="{00000000-0008-0000-2E00-000027000000}"/>
            </a:ext>
          </a:extLst>
        </xdr:cNvPr>
        <xdr:cNvSpPr>
          <a:spLocks noChangeShapeType="1"/>
        </xdr:cNvSpPr>
      </xdr:nvSpPr>
      <xdr:spPr bwMode="auto">
        <a:xfrm flipH="1">
          <a:off x="6096000" y="6315075"/>
          <a:ext cx="0" cy="437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36</xdr:row>
      <xdr:rowOff>0</xdr:rowOff>
    </xdr:from>
    <xdr:to>
      <xdr:col>9</xdr:col>
      <xdr:colOff>0</xdr:colOff>
      <xdr:row>36</xdr:row>
      <xdr:rowOff>0</xdr:rowOff>
    </xdr:to>
    <xdr:sp macro="" textlink="">
      <xdr:nvSpPr>
        <xdr:cNvPr id="40" name="Line 54">
          <a:extLst>
            <a:ext uri="{FF2B5EF4-FFF2-40B4-BE49-F238E27FC236}">
              <a16:creationId xmlns:a16="http://schemas.microsoft.com/office/drawing/2014/main" id="{00000000-0008-0000-2E00-000028000000}"/>
            </a:ext>
          </a:extLst>
        </xdr:cNvPr>
        <xdr:cNvSpPr>
          <a:spLocks noChangeShapeType="1"/>
        </xdr:cNvSpPr>
      </xdr:nvSpPr>
      <xdr:spPr bwMode="auto">
        <a:xfrm flipV="1">
          <a:off x="6096000" y="68008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38</xdr:row>
      <xdr:rowOff>0</xdr:rowOff>
    </xdr:from>
    <xdr:to>
      <xdr:col>9</xdr:col>
      <xdr:colOff>0</xdr:colOff>
      <xdr:row>38</xdr:row>
      <xdr:rowOff>0</xdr:rowOff>
    </xdr:to>
    <xdr:sp macro="" textlink="">
      <xdr:nvSpPr>
        <xdr:cNvPr id="41" name="Line 55">
          <a:extLst>
            <a:ext uri="{FF2B5EF4-FFF2-40B4-BE49-F238E27FC236}">
              <a16:creationId xmlns:a16="http://schemas.microsoft.com/office/drawing/2014/main" id="{00000000-0008-0000-2E00-000029000000}"/>
            </a:ext>
          </a:extLst>
        </xdr:cNvPr>
        <xdr:cNvSpPr>
          <a:spLocks noChangeShapeType="1"/>
        </xdr:cNvSpPr>
      </xdr:nvSpPr>
      <xdr:spPr bwMode="auto">
        <a:xfrm flipV="1">
          <a:off x="6096000" y="71247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40</xdr:row>
      <xdr:rowOff>0</xdr:rowOff>
    </xdr:from>
    <xdr:to>
      <xdr:col>9</xdr:col>
      <xdr:colOff>0</xdr:colOff>
      <xdr:row>40</xdr:row>
      <xdr:rowOff>0</xdr:rowOff>
    </xdr:to>
    <xdr:sp macro="" textlink="">
      <xdr:nvSpPr>
        <xdr:cNvPr id="42" name="Line 57">
          <a:extLst>
            <a:ext uri="{FF2B5EF4-FFF2-40B4-BE49-F238E27FC236}">
              <a16:creationId xmlns:a16="http://schemas.microsoft.com/office/drawing/2014/main" id="{00000000-0008-0000-2E00-00002A000000}"/>
            </a:ext>
          </a:extLst>
        </xdr:cNvPr>
        <xdr:cNvSpPr>
          <a:spLocks noChangeShapeType="1"/>
        </xdr:cNvSpPr>
      </xdr:nvSpPr>
      <xdr:spPr bwMode="auto">
        <a:xfrm flipV="1">
          <a:off x="6096000" y="74485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0</xdr:rowOff>
    </xdr:from>
    <xdr:to>
      <xdr:col>9</xdr:col>
      <xdr:colOff>0</xdr:colOff>
      <xdr:row>42</xdr:row>
      <xdr:rowOff>0</xdr:rowOff>
    </xdr:to>
    <xdr:sp macro="" textlink="">
      <xdr:nvSpPr>
        <xdr:cNvPr id="43" name="Line 58">
          <a:extLst>
            <a:ext uri="{FF2B5EF4-FFF2-40B4-BE49-F238E27FC236}">
              <a16:creationId xmlns:a16="http://schemas.microsoft.com/office/drawing/2014/main" id="{00000000-0008-0000-2E00-00002B000000}"/>
            </a:ext>
          </a:extLst>
        </xdr:cNvPr>
        <xdr:cNvSpPr>
          <a:spLocks noChangeShapeType="1"/>
        </xdr:cNvSpPr>
      </xdr:nvSpPr>
      <xdr:spPr bwMode="auto">
        <a:xfrm flipV="1">
          <a:off x="6096000" y="77724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9</xdr:col>
      <xdr:colOff>0</xdr:colOff>
      <xdr:row>44</xdr:row>
      <xdr:rowOff>0</xdr:rowOff>
    </xdr:to>
    <xdr:sp macro="" textlink="">
      <xdr:nvSpPr>
        <xdr:cNvPr id="44" name="Line 59">
          <a:extLst>
            <a:ext uri="{FF2B5EF4-FFF2-40B4-BE49-F238E27FC236}">
              <a16:creationId xmlns:a16="http://schemas.microsoft.com/office/drawing/2014/main" id="{00000000-0008-0000-2E00-00002C000000}"/>
            </a:ext>
          </a:extLst>
        </xdr:cNvPr>
        <xdr:cNvSpPr>
          <a:spLocks noChangeShapeType="1"/>
        </xdr:cNvSpPr>
      </xdr:nvSpPr>
      <xdr:spPr bwMode="auto">
        <a:xfrm flipV="1">
          <a:off x="6096000" y="80962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9</xdr:col>
      <xdr:colOff>0</xdr:colOff>
      <xdr:row>46</xdr:row>
      <xdr:rowOff>0</xdr:rowOff>
    </xdr:to>
    <xdr:sp macro="" textlink="">
      <xdr:nvSpPr>
        <xdr:cNvPr id="45" name="Line 60">
          <a:extLst>
            <a:ext uri="{FF2B5EF4-FFF2-40B4-BE49-F238E27FC236}">
              <a16:creationId xmlns:a16="http://schemas.microsoft.com/office/drawing/2014/main" id="{00000000-0008-0000-2E00-00002D000000}"/>
            </a:ext>
          </a:extLst>
        </xdr:cNvPr>
        <xdr:cNvSpPr>
          <a:spLocks noChangeShapeType="1"/>
        </xdr:cNvSpPr>
      </xdr:nvSpPr>
      <xdr:spPr bwMode="auto">
        <a:xfrm flipV="1">
          <a:off x="6096000" y="8420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48</xdr:row>
      <xdr:rowOff>0</xdr:rowOff>
    </xdr:from>
    <xdr:to>
      <xdr:col>9</xdr:col>
      <xdr:colOff>0</xdr:colOff>
      <xdr:row>48</xdr:row>
      <xdr:rowOff>0</xdr:rowOff>
    </xdr:to>
    <xdr:sp macro="" textlink="">
      <xdr:nvSpPr>
        <xdr:cNvPr id="46" name="Line 62">
          <a:extLst>
            <a:ext uri="{FF2B5EF4-FFF2-40B4-BE49-F238E27FC236}">
              <a16:creationId xmlns:a16="http://schemas.microsoft.com/office/drawing/2014/main" id="{00000000-0008-0000-2E00-00002E000000}"/>
            </a:ext>
          </a:extLst>
        </xdr:cNvPr>
        <xdr:cNvSpPr>
          <a:spLocks noChangeShapeType="1"/>
        </xdr:cNvSpPr>
      </xdr:nvSpPr>
      <xdr:spPr bwMode="auto">
        <a:xfrm flipV="1">
          <a:off x="6096000" y="87439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50</xdr:row>
      <xdr:rowOff>0</xdr:rowOff>
    </xdr:from>
    <xdr:to>
      <xdr:col>9</xdr:col>
      <xdr:colOff>0</xdr:colOff>
      <xdr:row>50</xdr:row>
      <xdr:rowOff>0</xdr:rowOff>
    </xdr:to>
    <xdr:sp macro="" textlink="">
      <xdr:nvSpPr>
        <xdr:cNvPr id="47" name="Line 63">
          <a:extLst>
            <a:ext uri="{FF2B5EF4-FFF2-40B4-BE49-F238E27FC236}">
              <a16:creationId xmlns:a16="http://schemas.microsoft.com/office/drawing/2014/main" id="{00000000-0008-0000-2E00-00002F000000}"/>
            </a:ext>
          </a:extLst>
        </xdr:cNvPr>
        <xdr:cNvSpPr>
          <a:spLocks noChangeShapeType="1"/>
        </xdr:cNvSpPr>
      </xdr:nvSpPr>
      <xdr:spPr bwMode="auto">
        <a:xfrm flipV="1">
          <a:off x="6096000" y="90678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52</xdr:row>
      <xdr:rowOff>0</xdr:rowOff>
    </xdr:from>
    <xdr:to>
      <xdr:col>9</xdr:col>
      <xdr:colOff>0</xdr:colOff>
      <xdr:row>52</xdr:row>
      <xdr:rowOff>0</xdr:rowOff>
    </xdr:to>
    <xdr:sp macro="" textlink="">
      <xdr:nvSpPr>
        <xdr:cNvPr id="48" name="Line 64">
          <a:extLst>
            <a:ext uri="{FF2B5EF4-FFF2-40B4-BE49-F238E27FC236}">
              <a16:creationId xmlns:a16="http://schemas.microsoft.com/office/drawing/2014/main" id="{00000000-0008-0000-2E00-000030000000}"/>
            </a:ext>
          </a:extLst>
        </xdr:cNvPr>
        <xdr:cNvSpPr>
          <a:spLocks noChangeShapeType="1"/>
        </xdr:cNvSpPr>
      </xdr:nvSpPr>
      <xdr:spPr bwMode="auto">
        <a:xfrm flipV="1">
          <a:off x="6096000" y="93916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9</xdr:col>
      <xdr:colOff>0</xdr:colOff>
      <xdr:row>54</xdr:row>
      <xdr:rowOff>0</xdr:rowOff>
    </xdr:to>
    <xdr:sp macro="" textlink="">
      <xdr:nvSpPr>
        <xdr:cNvPr id="49" name="Line 65">
          <a:extLst>
            <a:ext uri="{FF2B5EF4-FFF2-40B4-BE49-F238E27FC236}">
              <a16:creationId xmlns:a16="http://schemas.microsoft.com/office/drawing/2014/main" id="{00000000-0008-0000-2E00-000031000000}"/>
            </a:ext>
          </a:extLst>
        </xdr:cNvPr>
        <xdr:cNvSpPr>
          <a:spLocks noChangeShapeType="1"/>
        </xdr:cNvSpPr>
      </xdr:nvSpPr>
      <xdr:spPr bwMode="auto">
        <a:xfrm flipV="1">
          <a:off x="6096000" y="97155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9</xdr:col>
      <xdr:colOff>0</xdr:colOff>
      <xdr:row>56</xdr:row>
      <xdr:rowOff>0</xdr:rowOff>
    </xdr:to>
    <xdr:sp macro="" textlink="">
      <xdr:nvSpPr>
        <xdr:cNvPr id="50" name="Line 66">
          <a:extLst>
            <a:ext uri="{FF2B5EF4-FFF2-40B4-BE49-F238E27FC236}">
              <a16:creationId xmlns:a16="http://schemas.microsoft.com/office/drawing/2014/main" id="{00000000-0008-0000-2E00-000032000000}"/>
            </a:ext>
          </a:extLst>
        </xdr:cNvPr>
        <xdr:cNvSpPr>
          <a:spLocks noChangeShapeType="1"/>
        </xdr:cNvSpPr>
      </xdr:nvSpPr>
      <xdr:spPr bwMode="auto">
        <a:xfrm flipV="1">
          <a:off x="6096000" y="100393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9</xdr:col>
      <xdr:colOff>0</xdr:colOff>
      <xdr:row>58</xdr:row>
      <xdr:rowOff>0</xdr:rowOff>
    </xdr:to>
    <xdr:sp macro="" textlink="">
      <xdr:nvSpPr>
        <xdr:cNvPr id="51" name="Line 67">
          <a:extLst>
            <a:ext uri="{FF2B5EF4-FFF2-40B4-BE49-F238E27FC236}">
              <a16:creationId xmlns:a16="http://schemas.microsoft.com/office/drawing/2014/main" id="{00000000-0008-0000-2E00-000033000000}"/>
            </a:ext>
          </a:extLst>
        </xdr:cNvPr>
        <xdr:cNvSpPr>
          <a:spLocks noChangeShapeType="1"/>
        </xdr:cNvSpPr>
      </xdr:nvSpPr>
      <xdr:spPr bwMode="auto">
        <a:xfrm flipV="1">
          <a:off x="6096000" y="103632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9</xdr:col>
      <xdr:colOff>0</xdr:colOff>
      <xdr:row>60</xdr:row>
      <xdr:rowOff>0</xdr:rowOff>
    </xdr:to>
    <xdr:sp macro="" textlink="">
      <xdr:nvSpPr>
        <xdr:cNvPr id="52" name="Line 68">
          <a:extLst>
            <a:ext uri="{FF2B5EF4-FFF2-40B4-BE49-F238E27FC236}">
              <a16:creationId xmlns:a16="http://schemas.microsoft.com/office/drawing/2014/main" id="{00000000-0008-0000-2E00-000034000000}"/>
            </a:ext>
          </a:extLst>
        </xdr:cNvPr>
        <xdr:cNvSpPr>
          <a:spLocks noChangeShapeType="1"/>
        </xdr:cNvSpPr>
      </xdr:nvSpPr>
      <xdr:spPr bwMode="auto">
        <a:xfrm flipV="1">
          <a:off x="4876800" y="12201525"/>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1</xdr:col>
      <xdr:colOff>0</xdr:colOff>
      <xdr:row>7</xdr:row>
      <xdr:rowOff>9525</xdr:rowOff>
    </xdr:to>
    <xdr:sp macro="" textlink="">
      <xdr:nvSpPr>
        <xdr:cNvPr id="53" name="Line 69">
          <a:extLst>
            <a:ext uri="{FF2B5EF4-FFF2-40B4-BE49-F238E27FC236}">
              <a16:creationId xmlns:a16="http://schemas.microsoft.com/office/drawing/2014/main" id="{00000000-0008-0000-2E00-000035000000}"/>
            </a:ext>
          </a:extLst>
        </xdr:cNvPr>
        <xdr:cNvSpPr>
          <a:spLocks noChangeShapeType="1"/>
        </xdr:cNvSpPr>
      </xdr:nvSpPr>
      <xdr:spPr bwMode="auto">
        <a:xfrm>
          <a:off x="0" y="1781175"/>
          <a:ext cx="76200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0</xdr:rowOff>
    </xdr:from>
    <xdr:to>
      <xdr:col>3</xdr:col>
      <xdr:colOff>0</xdr:colOff>
      <xdr:row>7</xdr:row>
      <xdr:rowOff>0</xdr:rowOff>
    </xdr:to>
    <xdr:sp macro="" textlink="">
      <xdr:nvSpPr>
        <xdr:cNvPr id="54" name="Line 71">
          <a:extLst>
            <a:ext uri="{FF2B5EF4-FFF2-40B4-BE49-F238E27FC236}">
              <a16:creationId xmlns:a16="http://schemas.microsoft.com/office/drawing/2014/main" id="{00000000-0008-0000-2E00-000036000000}"/>
            </a:ext>
          </a:extLst>
        </xdr:cNvPr>
        <xdr:cNvSpPr>
          <a:spLocks noChangeShapeType="1"/>
        </xdr:cNvSpPr>
      </xdr:nvSpPr>
      <xdr:spPr bwMode="auto">
        <a:xfrm flipH="1">
          <a:off x="1524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18</xdr:row>
      <xdr:rowOff>0</xdr:rowOff>
    </xdr:from>
    <xdr:to>
      <xdr:col>13</xdr:col>
      <xdr:colOff>0</xdr:colOff>
      <xdr:row>18</xdr:row>
      <xdr:rowOff>0</xdr:rowOff>
    </xdr:to>
    <xdr:sp macro="" textlink="">
      <xdr:nvSpPr>
        <xdr:cNvPr id="55" name="Line 76">
          <a:extLst>
            <a:ext uri="{FF2B5EF4-FFF2-40B4-BE49-F238E27FC236}">
              <a16:creationId xmlns:a16="http://schemas.microsoft.com/office/drawing/2014/main" id="{00000000-0008-0000-2E00-000037000000}"/>
            </a:ext>
          </a:extLst>
        </xdr:cNvPr>
        <xdr:cNvSpPr>
          <a:spLocks noChangeShapeType="1"/>
        </xdr:cNvSpPr>
      </xdr:nvSpPr>
      <xdr:spPr bwMode="auto">
        <a:xfrm flipH="1" flipV="1">
          <a:off x="4572000" y="3886200"/>
          <a:ext cx="533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10</xdr:col>
      <xdr:colOff>0</xdr:colOff>
      <xdr:row>24</xdr:row>
      <xdr:rowOff>0</xdr:rowOff>
    </xdr:to>
    <xdr:sp macro="" textlink="">
      <xdr:nvSpPr>
        <xdr:cNvPr id="56" name="Line 79">
          <a:extLst>
            <a:ext uri="{FF2B5EF4-FFF2-40B4-BE49-F238E27FC236}">
              <a16:creationId xmlns:a16="http://schemas.microsoft.com/office/drawing/2014/main" id="{00000000-0008-0000-2E00-000038000000}"/>
            </a:ext>
          </a:extLst>
        </xdr:cNvPr>
        <xdr:cNvSpPr>
          <a:spLocks noChangeShapeType="1"/>
        </xdr:cNvSpPr>
      </xdr:nvSpPr>
      <xdr:spPr bwMode="auto">
        <a:xfrm>
          <a:off x="3200400" y="5000625"/>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0</xdr:rowOff>
    </xdr:from>
    <xdr:to>
      <xdr:col>15</xdr:col>
      <xdr:colOff>0</xdr:colOff>
      <xdr:row>24</xdr:row>
      <xdr:rowOff>0</xdr:rowOff>
    </xdr:to>
    <xdr:sp macro="" textlink="">
      <xdr:nvSpPr>
        <xdr:cNvPr id="57" name="Line 80">
          <a:extLst>
            <a:ext uri="{FF2B5EF4-FFF2-40B4-BE49-F238E27FC236}">
              <a16:creationId xmlns:a16="http://schemas.microsoft.com/office/drawing/2014/main" id="{00000000-0008-0000-2E00-000039000000}"/>
            </a:ext>
          </a:extLst>
        </xdr:cNvPr>
        <xdr:cNvSpPr>
          <a:spLocks noChangeShapeType="1"/>
        </xdr:cNvSpPr>
      </xdr:nvSpPr>
      <xdr:spPr bwMode="auto">
        <a:xfrm>
          <a:off x="8382000" y="4533900"/>
          <a:ext cx="3048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16</xdr:row>
      <xdr:rowOff>0</xdr:rowOff>
    </xdr:from>
    <xdr:to>
      <xdr:col>13</xdr:col>
      <xdr:colOff>0</xdr:colOff>
      <xdr:row>18</xdr:row>
      <xdr:rowOff>0</xdr:rowOff>
    </xdr:to>
    <xdr:sp macro="" textlink="">
      <xdr:nvSpPr>
        <xdr:cNvPr id="59" name="Line 102">
          <a:extLst>
            <a:ext uri="{FF2B5EF4-FFF2-40B4-BE49-F238E27FC236}">
              <a16:creationId xmlns:a16="http://schemas.microsoft.com/office/drawing/2014/main" id="{00000000-0008-0000-2E00-00003B000000}"/>
            </a:ext>
          </a:extLst>
        </xdr:cNvPr>
        <xdr:cNvSpPr>
          <a:spLocks noChangeShapeType="1"/>
        </xdr:cNvSpPr>
      </xdr:nvSpPr>
      <xdr:spPr bwMode="auto">
        <a:xfrm>
          <a:off x="9906000" y="356235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xdr:row>
      <xdr:rowOff>0</xdr:rowOff>
    </xdr:from>
    <xdr:to>
      <xdr:col>7</xdr:col>
      <xdr:colOff>0</xdr:colOff>
      <xdr:row>8</xdr:row>
      <xdr:rowOff>0</xdr:rowOff>
    </xdr:to>
    <xdr:sp macro="" textlink="">
      <xdr:nvSpPr>
        <xdr:cNvPr id="60" name="Line 103">
          <a:extLst>
            <a:ext uri="{FF2B5EF4-FFF2-40B4-BE49-F238E27FC236}">
              <a16:creationId xmlns:a16="http://schemas.microsoft.com/office/drawing/2014/main" id="{00000000-0008-0000-2E00-00003C000000}"/>
            </a:ext>
          </a:extLst>
        </xdr:cNvPr>
        <xdr:cNvSpPr>
          <a:spLocks noChangeShapeType="1"/>
        </xdr:cNvSpPr>
      </xdr:nvSpPr>
      <xdr:spPr bwMode="auto">
        <a:xfrm flipH="1">
          <a:off x="4572000" y="22669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33</xdr:row>
      <xdr:rowOff>0</xdr:rowOff>
    </xdr:to>
    <xdr:sp macro="" textlink="">
      <xdr:nvSpPr>
        <xdr:cNvPr id="61" name="Line 106">
          <a:extLst>
            <a:ext uri="{FF2B5EF4-FFF2-40B4-BE49-F238E27FC236}">
              <a16:creationId xmlns:a16="http://schemas.microsoft.com/office/drawing/2014/main" id="{00000000-0008-0000-2E00-00003D000000}"/>
            </a:ext>
          </a:extLst>
        </xdr:cNvPr>
        <xdr:cNvSpPr>
          <a:spLocks noChangeShapeType="1"/>
        </xdr:cNvSpPr>
      </xdr:nvSpPr>
      <xdr:spPr bwMode="auto">
        <a:xfrm flipH="1">
          <a:off x="1524000" y="59912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8</xdr:row>
      <xdr:rowOff>0</xdr:rowOff>
    </xdr:from>
    <xdr:to>
      <xdr:col>3</xdr:col>
      <xdr:colOff>0</xdr:colOff>
      <xdr:row>8</xdr:row>
      <xdr:rowOff>0</xdr:rowOff>
    </xdr:to>
    <xdr:sp macro="" textlink="">
      <xdr:nvSpPr>
        <xdr:cNvPr id="62" name="Line 107">
          <a:extLst>
            <a:ext uri="{FF2B5EF4-FFF2-40B4-BE49-F238E27FC236}">
              <a16:creationId xmlns:a16="http://schemas.microsoft.com/office/drawing/2014/main" id="{00000000-0008-0000-2E00-00003E000000}"/>
            </a:ext>
          </a:extLst>
        </xdr:cNvPr>
        <xdr:cNvSpPr>
          <a:spLocks noChangeShapeType="1"/>
        </xdr:cNvSpPr>
      </xdr:nvSpPr>
      <xdr:spPr bwMode="auto">
        <a:xfrm>
          <a:off x="1524000" y="22669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0</xdr:rowOff>
    </xdr:from>
    <xdr:to>
      <xdr:col>3</xdr:col>
      <xdr:colOff>0</xdr:colOff>
      <xdr:row>32</xdr:row>
      <xdr:rowOff>0</xdr:rowOff>
    </xdr:to>
    <xdr:sp macro="" textlink="">
      <xdr:nvSpPr>
        <xdr:cNvPr id="63" name="Line 108">
          <a:extLst>
            <a:ext uri="{FF2B5EF4-FFF2-40B4-BE49-F238E27FC236}">
              <a16:creationId xmlns:a16="http://schemas.microsoft.com/office/drawing/2014/main" id="{00000000-0008-0000-2E00-00003F000000}"/>
            </a:ext>
          </a:extLst>
        </xdr:cNvPr>
        <xdr:cNvSpPr>
          <a:spLocks noChangeShapeType="1"/>
        </xdr:cNvSpPr>
      </xdr:nvSpPr>
      <xdr:spPr bwMode="auto">
        <a:xfrm flipH="1">
          <a:off x="2286000" y="2266950"/>
          <a:ext cx="0" cy="3724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3</xdr:col>
      <xdr:colOff>0</xdr:colOff>
      <xdr:row>32</xdr:row>
      <xdr:rowOff>0</xdr:rowOff>
    </xdr:to>
    <xdr:sp macro="" textlink="">
      <xdr:nvSpPr>
        <xdr:cNvPr id="64" name="Line 109">
          <a:extLst>
            <a:ext uri="{FF2B5EF4-FFF2-40B4-BE49-F238E27FC236}">
              <a16:creationId xmlns:a16="http://schemas.microsoft.com/office/drawing/2014/main" id="{00000000-0008-0000-2E00-000040000000}"/>
            </a:ext>
          </a:extLst>
        </xdr:cNvPr>
        <xdr:cNvSpPr>
          <a:spLocks noChangeShapeType="1"/>
        </xdr:cNvSpPr>
      </xdr:nvSpPr>
      <xdr:spPr bwMode="auto">
        <a:xfrm flipH="1">
          <a:off x="1524000" y="59912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5</xdr:row>
      <xdr:rowOff>0</xdr:rowOff>
    </xdr:from>
    <xdr:to>
      <xdr:col>7</xdr:col>
      <xdr:colOff>0</xdr:colOff>
      <xdr:row>7</xdr:row>
      <xdr:rowOff>0</xdr:rowOff>
    </xdr:to>
    <xdr:sp macro="" textlink="">
      <xdr:nvSpPr>
        <xdr:cNvPr id="65" name="Line 110">
          <a:extLst>
            <a:ext uri="{FF2B5EF4-FFF2-40B4-BE49-F238E27FC236}">
              <a16:creationId xmlns:a16="http://schemas.microsoft.com/office/drawing/2014/main" id="{00000000-0008-0000-2E00-000041000000}"/>
            </a:ext>
          </a:extLst>
        </xdr:cNvPr>
        <xdr:cNvSpPr>
          <a:spLocks noChangeShapeType="1"/>
        </xdr:cNvSpPr>
      </xdr:nvSpPr>
      <xdr:spPr bwMode="auto">
        <a:xfrm>
          <a:off x="4572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oneCellAnchor>
    <xdr:from>
      <xdr:col>16</xdr:col>
      <xdr:colOff>0</xdr:colOff>
      <xdr:row>3</xdr:row>
      <xdr:rowOff>0</xdr:rowOff>
    </xdr:from>
    <xdr:ext cx="76200" cy="200025"/>
    <xdr:sp macro="" textlink="">
      <xdr:nvSpPr>
        <xdr:cNvPr id="124" name="Text Box 63">
          <a:extLst>
            <a:ext uri="{FF2B5EF4-FFF2-40B4-BE49-F238E27FC236}">
              <a16:creationId xmlns:a16="http://schemas.microsoft.com/office/drawing/2014/main" id="{00000000-0008-0000-2E00-00007C000000}"/>
            </a:ext>
          </a:extLst>
        </xdr:cNvPr>
        <xdr:cNvSpPr txBox="1">
          <a:spLocks noChangeArrowheads="1"/>
        </xdr:cNvSpPr>
      </xdr:nvSpPr>
      <xdr:spPr bwMode="auto">
        <a:xfrm>
          <a:off x="14020800" y="1133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31</xdr:row>
      <xdr:rowOff>142875</xdr:rowOff>
    </xdr:from>
    <xdr:to>
      <xdr:col>7</xdr:col>
      <xdr:colOff>0</xdr:colOff>
      <xdr:row>32</xdr:row>
      <xdr:rowOff>142875</xdr:rowOff>
    </xdr:to>
    <xdr:sp macro="" textlink="">
      <xdr:nvSpPr>
        <xdr:cNvPr id="66" name="Line 46">
          <a:extLst>
            <a:ext uri="{FF2B5EF4-FFF2-40B4-BE49-F238E27FC236}">
              <a16:creationId xmlns:a16="http://schemas.microsoft.com/office/drawing/2014/main" id="{00000000-0008-0000-2E00-000042000000}"/>
            </a:ext>
          </a:extLst>
        </xdr:cNvPr>
        <xdr:cNvSpPr>
          <a:spLocks noChangeShapeType="1"/>
        </xdr:cNvSpPr>
      </xdr:nvSpPr>
      <xdr:spPr bwMode="auto">
        <a:xfrm>
          <a:off x="3733800" y="634365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6</xdr:row>
      <xdr:rowOff>0</xdr:rowOff>
    </xdr:to>
    <xdr:sp macro="" textlink="">
      <xdr:nvSpPr>
        <xdr:cNvPr id="2" name="Text 1">
          <a:extLst>
            <a:ext uri="{FF2B5EF4-FFF2-40B4-BE49-F238E27FC236}">
              <a16:creationId xmlns:a16="http://schemas.microsoft.com/office/drawing/2014/main" id="{00000000-0008-0000-0800-000002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ext 6">
          <a:extLst>
            <a:ext uri="{FF2B5EF4-FFF2-40B4-BE49-F238E27FC236}">
              <a16:creationId xmlns:a16="http://schemas.microsoft.com/office/drawing/2014/main" id="{00000000-0008-0000-0900-000002000000}"/>
            </a:ext>
          </a:extLst>
        </xdr:cNvPr>
        <xdr:cNvSpPr txBox="1">
          <a:spLocks noChangeArrowheads="1"/>
        </xdr:cNvSpPr>
      </xdr:nvSpPr>
      <xdr:spPr bwMode="auto">
        <a:xfrm>
          <a:off x="780097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18872" tIns="105156" rIns="118872" bIns="105156" anchor="ctr" upright="1"/>
        <a:lstStyle/>
        <a:p>
          <a:pPr algn="ctr" rtl="0">
            <a:defRPr sz="1000"/>
          </a:pPr>
          <a:r>
            <a:rPr lang="de-DE" sz="7000" b="1" i="0" u="none" strike="noStrike" baseline="0">
              <a:solidFill>
                <a:srgbClr val="000000"/>
              </a:solidFill>
              <a:latin typeface="Times"/>
              <a:cs typeface="Times"/>
            </a:rPr>
            <a:t>D</a:t>
          </a:r>
        </a:p>
        <a:p>
          <a:pPr algn="ctr" rtl="0">
            <a:defRPr sz="1000"/>
          </a:pPr>
          <a:endParaRPr lang="de-DE" sz="7000" b="1" i="0" u="none" strike="noStrike" baseline="0">
            <a:solidFill>
              <a:srgbClr val="000000"/>
            </a:solidFill>
            <a:latin typeface="Times"/>
            <a:cs typeface="Times"/>
          </a:endParaRPr>
        </a:p>
      </xdr:txBody>
    </xdr:sp>
    <xdr:clientData/>
  </xdr:twoCellAnchor>
  <xdr:twoCellAnchor>
    <xdr:from>
      <xdr:col>1</xdr:col>
      <xdr:colOff>0</xdr:colOff>
      <xdr:row>2</xdr:row>
      <xdr:rowOff>0</xdr:rowOff>
    </xdr:from>
    <xdr:to>
      <xdr:col>2</xdr:col>
      <xdr:colOff>0</xdr:colOff>
      <xdr:row>4</xdr:row>
      <xdr:rowOff>0</xdr:rowOff>
    </xdr:to>
    <xdr:sp macro="" textlink="">
      <xdr:nvSpPr>
        <xdr:cNvPr id="3" name="Text 1">
          <a:extLst>
            <a:ext uri="{FF2B5EF4-FFF2-40B4-BE49-F238E27FC236}">
              <a16:creationId xmlns:a16="http://schemas.microsoft.com/office/drawing/2014/main" id="{00000000-0008-0000-0900-000003000000}"/>
            </a:ext>
          </a:extLst>
        </xdr:cNvPr>
        <xdr:cNvSpPr txBox="1">
          <a:spLocks noChangeArrowheads="1"/>
        </xdr:cNvSpPr>
      </xdr:nvSpPr>
      <xdr:spPr bwMode="auto">
        <a:xfrm>
          <a:off x="952500" y="400050"/>
          <a:ext cx="342900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2</xdr:row>
      <xdr:rowOff>0</xdr:rowOff>
    </xdr:from>
    <xdr:to>
      <xdr:col>1</xdr:col>
      <xdr:colOff>0</xdr:colOff>
      <xdr:row>4</xdr:row>
      <xdr:rowOff>0</xdr:rowOff>
    </xdr:to>
    <xdr:sp macro="" textlink="">
      <xdr:nvSpPr>
        <xdr:cNvPr id="4" name="Text 1">
          <a:extLst>
            <a:ext uri="{FF2B5EF4-FFF2-40B4-BE49-F238E27FC236}">
              <a16:creationId xmlns:a16="http://schemas.microsoft.com/office/drawing/2014/main" id="{00000000-0008-0000-0900-000004000000}"/>
            </a:ext>
          </a:extLst>
        </xdr:cNvPr>
        <xdr:cNvSpPr txBox="1">
          <a:spLocks noChangeArrowheads="1"/>
        </xdr:cNvSpPr>
      </xdr:nvSpPr>
      <xdr:spPr bwMode="auto">
        <a:xfrm>
          <a:off x="0" y="400050"/>
          <a:ext cx="95250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Lfd. Nr.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0A00-000002000000}"/>
            </a:ext>
          </a:extLst>
        </xdr:cNvPr>
        <xdr:cNvSpPr txBox="1">
          <a:spLocks noChangeArrowheads="1"/>
        </xdr:cNvSpPr>
      </xdr:nvSpPr>
      <xdr:spPr bwMode="auto">
        <a:xfrm>
          <a:off x="9525" y="504825"/>
          <a:ext cx="3038475"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0E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0E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25</xdr:row>
      <xdr:rowOff>0</xdr:rowOff>
    </xdr:from>
    <xdr:to>
      <xdr:col>2</xdr:col>
      <xdr:colOff>0</xdr:colOff>
      <xdr:row>27</xdr:row>
      <xdr:rowOff>0</xdr:rowOff>
    </xdr:to>
    <xdr:sp macro="" textlink="">
      <xdr:nvSpPr>
        <xdr:cNvPr id="8" name="Text 1">
          <a:extLst>
            <a:ext uri="{FF2B5EF4-FFF2-40B4-BE49-F238E27FC236}">
              <a16:creationId xmlns:a16="http://schemas.microsoft.com/office/drawing/2014/main" id="{00000000-0008-0000-0E00-000008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25</xdr:row>
      <xdr:rowOff>0</xdr:rowOff>
    </xdr:from>
    <xdr:to>
      <xdr:col>1</xdr:col>
      <xdr:colOff>0</xdr:colOff>
      <xdr:row>28</xdr:row>
      <xdr:rowOff>0</xdr:rowOff>
    </xdr:to>
    <xdr:sp macro="" textlink="">
      <xdr:nvSpPr>
        <xdr:cNvPr id="9" name="Text 1">
          <a:extLst>
            <a:ext uri="{FF2B5EF4-FFF2-40B4-BE49-F238E27FC236}">
              <a16:creationId xmlns:a16="http://schemas.microsoft.com/office/drawing/2014/main" id="{00000000-0008-0000-0E00-000009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51</xdr:row>
      <xdr:rowOff>0</xdr:rowOff>
    </xdr:from>
    <xdr:to>
      <xdr:col>2</xdr:col>
      <xdr:colOff>0</xdr:colOff>
      <xdr:row>53</xdr:row>
      <xdr:rowOff>0</xdr:rowOff>
    </xdr:to>
    <xdr:sp macro="" textlink="">
      <xdr:nvSpPr>
        <xdr:cNvPr id="14" name="Text 1">
          <a:extLst>
            <a:ext uri="{FF2B5EF4-FFF2-40B4-BE49-F238E27FC236}">
              <a16:creationId xmlns:a16="http://schemas.microsoft.com/office/drawing/2014/main" id="{00000000-0008-0000-0E00-00000E000000}"/>
            </a:ext>
          </a:extLst>
        </xdr:cNvPr>
        <xdr:cNvSpPr txBox="1">
          <a:spLocks noChangeArrowheads="1"/>
        </xdr:cNvSpPr>
      </xdr:nvSpPr>
      <xdr:spPr bwMode="auto">
        <a:xfrm>
          <a:off x="476250" y="88011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51</xdr:row>
      <xdr:rowOff>0</xdr:rowOff>
    </xdr:from>
    <xdr:to>
      <xdr:col>1</xdr:col>
      <xdr:colOff>0</xdr:colOff>
      <xdr:row>54</xdr:row>
      <xdr:rowOff>0</xdr:rowOff>
    </xdr:to>
    <xdr:sp macro="" textlink="">
      <xdr:nvSpPr>
        <xdr:cNvPr id="15" name="Text 1">
          <a:extLst>
            <a:ext uri="{FF2B5EF4-FFF2-40B4-BE49-F238E27FC236}">
              <a16:creationId xmlns:a16="http://schemas.microsoft.com/office/drawing/2014/main" id="{00000000-0008-0000-0E00-00000F000000}"/>
            </a:ext>
          </a:extLst>
        </xdr:cNvPr>
        <xdr:cNvSpPr txBox="1">
          <a:spLocks noChangeArrowheads="1"/>
        </xdr:cNvSpPr>
      </xdr:nvSpPr>
      <xdr:spPr bwMode="auto">
        <a:xfrm>
          <a:off x="0" y="88011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1</xdr:rowOff>
    </xdr:to>
    <xdr:sp macro="" textlink="">
      <xdr:nvSpPr>
        <xdr:cNvPr id="2" name="Text 1">
          <a:extLst>
            <a:ext uri="{FF2B5EF4-FFF2-40B4-BE49-F238E27FC236}">
              <a16:creationId xmlns:a16="http://schemas.microsoft.com/office/drawing/2014/main" id="{00000000-0008-0000-0F00-000002000000}"/>
            </a:ext>
          </a:extLst>
        </xdr:cNvPr>
        <xdr:cNvSpPr txBox="1">
          <a:spLocks noChangeArrowheads="1"/>
        </xdr:cNvSpPr>
      </xdr:nvSpPr>
      <xdr:spPr bwMode="auto">
        <a:xfrm>
          <a:off x="0" y="400050"/>
          <a:ext cx="76200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28</xdr:row>
      <xdr:rowOff>0</xdr:rowOff>
    </xdr:from>
    <xdr:to>
      <xdr:col>1</xdr:col>
      <xdr:colOff>0</xdr:colOff>
      <xdr:row>30</xdr:row>
      <xdr:rowOff>1</xdr:rowOff>
    </xdr:to>
    <xdr:sp macro="" textlink="">
      <xdr:nvSpPr>
        <xdr:cNvPr id="4" name="Text 1">
          <a:extLst>
            <a:ext uri="{FF2B5EF4-FFF2-40B4-BE49-F238E27FC236}">
              <a16:creationId xmlns:a16="http://schemas.microsoft.com/office/drawing/2014/main" id="{00000000-0008-0000-0F00-000004000000}"/>
            </a:ext>
          </a:extLst>
        </xdr:cNvPr>
        <xdr:cNvSpPr txBox="1">
          <a:spLocks noChangeArrowheads="1"/>
        </xdr:cNvSpPr>
      </xdr:nvSpPr>
      <xdr:spPr bwMode="auto">
        <a:xfrm>
          <a:off x="0" y="400050"/>
          <a:ext cx="76200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40</xdr:row>
      <xdr:rowOff>0</xdr:rowOff>
    </xdr:from>
    <xdr:to>
      <xdr:col>1</xdr:col>
      <xdr:colOff>0</xdr:colOff>
      <xdr:row>40</xdr:row>
      <xdr:rowOff>1</xdr:rowOff>
    </xdr:to>
    <xdr:sp macro="" textlink="">
      <xdr:nvSpPr>
        <xdr:cNvPr id="5" name="Text 1">
          <a:extLst>
            <a:ext uri="{FF2B5EF4-FFF2-40B4-BE49-F238E27FC236}">
              <a16:creationId xmlns:a16="http://schemas.microsoft.com/office/drawing/2014/main" id="{00000000-0008-0000-0F00-000005000000}"/>
            </a:ext>
          </a:extLst>
        </xdr:cNvPr>
        <xdr:cNvSpPr txBox="1">
          <a:spLocks noChangeArrowheads="1"/>
        </xdr:cNvSpPr>
      </xdr:nvSpPr>
      <xdr:spPr bwMode="auto">
        <a:xfrm>
          <a:off x="0" y="9401175"/>
          <a:ext cx="47625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56</xdr:row>
      <xdr:rowOff>0</xdr:rowOff>
    </xdr:from>
    <xdr:to>
      <xdr:col>1</xdr:col>
      <xdr:colOff>0</xdr:colOff>
      <xdr:row>58</xdr:row>
      <xdr:rowOff>0</xdr:rowOff>
    </xdr:to>
    <xdr:sp macro="" textlink="">
      <xdr:nvSpPr>
        <xdr:cNvPr id="6" name="Text 1">
          <a:extLst>
            <a:ext uri="{FF2B5EF4-FFF2-40B4-BE49-F238E27FC236}">
              <a16:creationId xmlns:a16="http://schemas.microsoft.com/office/drawing/2014/main" id="{00000000-0008-0000-0F00-000006000000}"/>
            </a:ext>
          </a:extLst>
        </xdr:cNvPr>
        <xdr:cNvSpPr txBox="1">
          <a:spLocks noChangeArrowheads="1"/>
        </xdr:cNvSpPr>
      </xdr:nvSpPr>
      <xdr:spPr bwMode="auto">
        <a:xfrm>
          <a:off x="0" y="13119652"/>
          <a:ext cx="480391" cy="3975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5" name="Text 1">
          <a:extLst>
            <a:ext uri="{FF2B5EF4-FFF2-40B4-BE49-F238E27FC236}">
              <a16:creationId xmlns:a16="http://schemas.microsoft.com/office/drawing/2014/main" id="{00000000-0008-0000-0B00-000005000000}"/>
            </a:ext>
          </a:extLst>
        </xdr:cNvPr>
        <xdr:cNvSpPr txBox="1">
          <a:spLocks noChangeArrowheads="1"/>
        </xdr:cNvSpPr>
      </xdr:nvSpPr>
      <xdr:spPr bwMode="auto">
        <a:xfrm>
          <a:off x="0" y="400050"/>
          <a:ext cx="199072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IWERNI~1/LOKALE~1/Temp/notes2402E6/EB2005.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agrammvorlage_frei_130815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uppende\i4.6\Int\Berichterstattung\DZU\Emissionsuebersichten\nationale_Trendtabellen\Germany_2006_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bteilung3\sg36\3603\Energie\AgFilser\Statistische_Berichte\E-IV-4-j-Energiewirtschaft_in_Bayern_Jahresbericht\2011\energiewirtschaft_E_IV_4_j_2011_basis_final%20-%20Kop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2003 Zuordn. der EB"/>
      <sheetName val="Bil  TJ"/>
      <sheetName val="Bil  SKE"/>
      <sheetName val="Bil na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erechnung"/>
      <sheetName val="Daten"/>
      <sheetName val="Balkendiagramm gestapelt"/>
      <sheetName val="Balkendiagramm gestapelt 100%"/>
      <sheetName val="Balkendiagramm Gruppe"/>
      <sheetName val="Flächendiagramm gestapelt"/>
      <sheetName val="Liniendiagramm"/>
      <sheetName val="Liniendiagramm gestapelt"/>
      <sheetName val="Punktliniendiagramm"/>
      <sheetName val="Punktliniendiagramm gestapelt"/>
      <sheetName val="Säulen gestapelt"/>
      <sheetName val="Säulen gestapelt 100%"/>
      <sheetName val="Säulendiagramm Gruppe"/>
      <sheetName val="Diagrammvorlage_frei_1308151"/>
    </sheetNames>
    <sheetDataSet>
      <sheetData sheetId="0"/>
      <sheetData sheetId="1">
        <row r="5">
          <cell r="B5" t="str">
            <v>Achsenbezeichnung Datenbereiche</v>
          </cell>
        </row>
        <row r="10">
          <cell r="B10">
            <v>2005</v>
          </cell>
          <cell r="C10">
            <v>5</v>
          </cell>
          <cell r="D10">
            <v>10</v>
          </cell>
          <cell r="E10">
            <v>15</v>
          </cell>
          <cell r="F10">
            <v>20</v>
          </cell>
          <cell r="G10">
            <v>25</v>
          </cell>
          <cell r="H10">
            <v>30</v>
          </cell>
          <cell r="I10">
            <v>35</v>
          </cell>
          <cell r="J10">
            <v>40</v>
          </cell>
          <cell r="K10">
            <v>45</v>
          </cell>
          <cell r="L10">
            <v>50</v>
          </cell>
        </row>
        <row r="11">
          <cell r="B11">
            <v>2010</v>
          </cell>
          <cell r="C11">
            <v>2</v>
          </cell>
          <cell r="D11">
            <v>4</v>
          </cell>
          <cell r="E11">
            <v>6</v>
          </cell>
          <cell r="F11">
            <v>8</v>
          </cell>
          <cell r="G11">
            <v>10</v>
          </cell>
          <cell r="H11">
            <v>12</v>
          </cell>
          <cell r="I11">
            <v>14</v>
          </cell>
          <cell r="J11">
            <v>16</v>
          </cell>
          <cell r="K11">
            <v>18</v>
          </cell>
          <cell r="L11">
            <v>20</v>
          </cell>
        </row>
        <row r="12">
          <cell r="B12">
            <v>2015</v>
          </cell>
          <cell r="C12">
            <v>3</v>
          </cell>
          <cell r="D12">
            <v>6</v>
          </cell>
          <cell r="E12">
            <v>9</v>
          </cell>
          <cell r="F12">
            <v>12</v>
          </cell>
          <cell r="G12">
            <v>15</v>
          </cell>
          <cell r="H12">
            <v>18</v>
          </cell>
          <cell r="I12">
            <v>21</v>
          </cell>
          <cell r="J12">
            <v>24</v>
          </cell>
          <cell r="K12">
            <v>27</v>
          </cell>
          <cell r="L12">
            <v>30</v>
          </cell>
        </row>
        <row r="13">
          <cell r="B13">
            <v>2020</v>
          </cell>
          <cell r="C13">
            <v>6</v>
          </cell>
          <cell r="D13">
            <v>12</v>
          </cell>
          <cell r="E13">
            <v>18</v>
          </cell>
          <cell r="F13">
            <v>24</v>
          </cell>
          <cell r="G13">
            <v>30</v>
          </cell>
          <cell r="H13">
            <v>36</v>
          </cell>
          <cell r="I13">
            <v>42</v>
          </cell>
          <cell r="J13">
            <v>48</v>
          </cell>
          <cell r="K13">
            <v>54</v>
          </cell>
          <cell r="L13">
            <v>60</v>
          </cell>
        </row>
        <row r="14">
          <cell r="B14">
            <v>2025</v>
          </cell>
          <cell r="C14">
            <v>10</v>
          </cell>
          <cell r="D14">
            <v>10</v>
          </cell>
          <cell r="E14">
            <v>18</v>
          </cell>
          <cell r="F14">
            <v>21.6666666666667</v>
          </cell>
          <cell r="G14">
            <v>25.6666666666667</v>
          </cell>
          <cell r="H14">
            <v>29.6666666666667</v>
          </cell>
          <cell r="I14">
            <v>33.6666666666667</v>
          </cell>
          <cell r="J14">
            <v>37.6666666666667</v>
          </cell>
          <cell r="K14">
            <v>41.6666666666667</v>
          </cell>
          <cell r="L14">
            <v>45.6666666666667</v>
          </cell>
        </row>
        <row r="15">
          <cell r="B15">
            <v>2030</v>
          </cell>
          <cell r="C15">
            <v>3</v>
          </cell>
          <cell r="D15">
            <v>9</v>
          </cell>
          <cell r="E15">
            <v>11</v>
          </cell>
          <cell r="F15">
            <v>15.6666666666667</v>
          </cell>
          <cell r="G15">
            <v>19.6666666666667</v>
          </cell>
          <cell r="H15">
            <v>23.6666666666667</v>
          </cell>
          <cell r="I15">
            <v>27.6666666666667</v>
          </cell>
          <cell r="J15">
            <v>31.6666666666667</v>
          </cell>
          <cell r="K15">
            <v>35.6666666666667</v>
          </cell>
          <cell r="L15">
            <v>39.6666666666667</v>
          </cell>
        </row>
        <row r="16">
          <cell r="B16">
            <v>2035</v>
          </cell>
          <cell r="C16">
            <v>6</v>
          </cell>
          <cell r="D16">
            <v>4</v>
          </cell>
          <cell r="E16">
            <v>6.6</v>
          </cell>
          <cell r="F16">
            <v>6.1333333333333302</v>
          </cell>
          <cell r="G16">
            <v>6.43333333333333</v>
          </cell>
          <cell r="H16">
            <v>6.7333333333333298</v>
          </cell>
          <cell r="I16">
            <v>7.0333333333333297</v>
          </cell>
          <cell r="J16">
            <v>7.3333333333333304</v>
          </cell>
          <cell r="K16">
            <v>7.6333333333333302</v>
          </cell>
          <cell r="L16">
            <v>7.93333333333333</v>
          </cell>
        </row>
        <row r="17">
          <cell r="B17">
            <v>2040</v>
          </cell>
          <cell r="C17">
            <v>4</v>
          </cell>
          <cell r="D17">
            <v>1</v>
          </cell>
          <cell r="E17">
            <v>7</v>
          </cell>
          <cell r="F17">
            <v>7</v>
          </cell>
          <cell r="G17">
            <v>8.5</v>
          </cell>
          <cell r="H17">
            <v>10</v>
          </cell>
          <cell r="I17">
            <v>11.5</v>
          </cell>
          <cell r="J17">
            <v>13</v>
          </cell>
          <cell r="K17">
            <v>14.5</v>
          </cell>
          <cell r="L17">
            <v>16</v>
          </cell>
        </row>
        <row r="18">
          <cell r="B18">
            <v>2045</v>
          </cell>
          <cell r="C18">
            <v>5.78571428571429</v>
          </cell>
          <cell r="D18">
            <v>4.5357142857142803</v>
          </cell>
          <cell r="E18">
            <v>8.1785714285714306</v>
          </cell>
          <cell r="F18">
            <v>8.5595238095238297</v>
          </cell>
          <cell r="G18">
            <v>9.7559523809523601</v>
          </cell>
          <cell r="H18">
            <v>10.952380952381001</v>
          </cell>
          <cell r="I18">
            <v>12.1488095238096</v>
          </cell>
          <cell r="J18">
            <v>13.3452380952381</v>
          </cell>
          <cell r="K18">
            <v>14.5416666666667</v>
          </cell>
          <cell r="L18">
            <v>15.738095238095299</v>
          </cell>
        </row>
        <row r="19">
          <cell r="B19">
            <v>2050</v>
          </cell>
          <cell r="C19">
            <v>5.9880952380952399</v>
          </cell>
          <cell r="D19">
            <v>3.9047619047619002</v>
          </cell>
          <cell r="E19">
            <v>7.5238095238095202</v>
          </cell>
          <cell r="F19">
            <v>7.3412698412698596</v>
          </cell>
          <cell r="G19">
            <v>8.1091269841269593</v>
          </cell>
          <cell r="H19">
            <v>8.8769841269841603</v>
          </cell>
          <cell r="I19">
            <v>9.64484126984126</v>
          </cell>
          <cell r="J19">
            <v>10.4126984126985</v>
          </cell>
          <cell r="K19">
            <v>11.1805555555556</v>
          </cell>
          <cell r="L19">
            <v>11.948412698412801</v>
          </cell>
        </row>
        <row r="20">
          <cell r="B20">
            <v>2055</v>
          </cell>
          <cell r="C20">
            <v>6.1904761904761996</v>
          </cell>
          <cell r="D20">
            <v>3.2738095238095202</v>
          </cell>
          <cell r="E20">
            <v>6.8690476190476204</v>
          </cell>
          <cell r="F20">
            <v>6.1230158730158601</v>
          </cell>
          <cell r="G20">
            <v>6.4623015873015603</v>
          </cell>
          <cell r="H20">
            <v>6.80158730158736</v>
          </cell>
          <cell r="I20">
            <v>7.1408730158730602</v>
          </cell>
          <cell r="J20">
            <v>7.4801587301587604</v>
          </cell>
          <cell r="K20">
            <v>7.81944444444445</v>
          </cell>
          <cell r="L20">
            <v>8.1587301587301599</v>
          </cell>
        </row>
        <row r="21">
          <cell r="B21">
            <v>2060</v>
          </cell>
          <cell r="C21">
            <v>6.3928571428571503</v>
          </cell>
          <cell r="D21">
            <v>2.6428571428571401</v>
          </cell>
          <cell r="E21">
            <v>6.21428571428571</v>
          </cell>
          <cell r="F21">
            <v>4.9047619047619602</v>
          </cell>
          <cell r="G21">
            <v>4.8154761904761596</v>
          </cell>
          <cell r="H21">
            <v>4.7261904761904603</v>
          </cell>
          <cell r="I21">
            <v>4.6369047619047601</v>
          </cell>
          <cell r="J21">
            <v>4.5476190476190599</v>
          </cell>
          <cell r="K21">
            <v>4.4583333333333499</v>
          </cell>
          <cell r="L21">
            <v>4.3690476190476604</v>
          </cell>
        </row>
        <row r="22">
          <cell r="B22">
            <v>2065</v>
          </cell>
          <cell r="C22">
            <v>6.5952380952381002</v>
          </cell>
          <cell r="D22">
            <v>8.5952380952381002</v>
          </cell>
          <cell r="E22">
            <v>10.5952380952381</v>
          </cell>
          <cell r="F22">
            <v>12.5952380952381</v>
          </cell>
          <cell r="G22">
            <v>14.5952380952381</v>
          </cell>
          <cell r="H22">
            <v>16.595238095238098</v>
          </cell>
          <cell r="I22">
            <v>18.595238095238098</v>
          </cell>
          <cell r="J22">
            <v>20.595238095238098</v>
          </cell>
          <cell r="K22">
            <v>22.595238095238098</v>
          </cell>
          <cell r="L22">
            <v>24.595238095238098</v>
          </cell>
        </row>
        <row r="23">
          <cell r="B23">
            <v>2070</v>
          </cell>
          <cell r="C23">
            <v>6.7976190476190501</v>
          </cell>
          <cell r="D23">
            <v>8.7976190476190492</v>
          </cell>
          <cell r="E23">
            <v>10.797619047619101</v>
          </cell>
          <cell r="F23">
            <v>12.797619047619101</v>
          </cell>
          <cell r="G23">
            <v>14.797619047619101</v>
          </cell>
          <cell r="H23">
            <v>16.797619047619101</v>
          </cell>
          <cell r="I23">
            <v>18.797619047619101</v>
          </cell>
          <cell r="J23">
            <v>20.797619047619101</v>
          </cell>
          <cell r="K23">
            <v>22.797619047619101</v>
          </cell>
          <cell r="L23">
            <v>24.797619047619101</v>
          </cell>
        </row>
        <row r="24">
          <cell r="B24">
            <v>2075</v>
          </cell>
          <cell r="C24">
            <v>7.0000000000000098</v>
          </cell>
          <cell r="D24">
            <v>8.0000000000000107</v>
          </cell>
          <cell r="E24">
            <v>9.0000000000000107</v>
          </cell>
          <cell r="F24">
            <v>10</v>
          </cell>
          <cell r="G24">
            <v>11</v>
          </cell>
          <cell r="H24">
            <v>12</v>
          </cell>
          <cell r="I24">
            <v>13</v>
          </cell>
          <cell r="J24">
            <v>14</v>
          </cell>
          <cell r="K24">
            <v>15</v>
          </cell>
          <cell r="L24">
            <v>16</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F"/>
      <sheetName val="Table4.E"/>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 val="Table3_A_D"/>
    </sheetNames>
    <sheetDataSet>
      <sheetData sheetId="0">
        <row r="4">
          <cell r="C4" t="str">
            <v>Germany</v>
          </cell>
        </row>
        <row r="6">
          <cell r="C6">
            <v>2004</v>
          </cell>
        </row>
        <row r="30">
          <cell r="C30">
            <v>2006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refreshError="1"/>
      <sheetData sheetId="6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s1"/>
      <sheetName val="s2"/>
      <sheetName val="t1"/>
      <sheetName val="BJ 067 Tab02.Zu"/>
      <sheetName val="VJ 067 Tab02.Zu"/>
      <sheetName val="t2"/>
      <sheetName val="t3"/>
      <sheetName val="t4"/>
      <sheetName val="BJ 060 Tab01_Bund"/>
      <sheetName val="VJ 060 Tab01_Bund"/>
      <sheetName val="BJ 066 Tab05a Jan"/>
      <sheetName val="BJ 066 Tab05a Feb"/>
      <sheetName val="BJ 066 Tab05a Mär"/>
      <sheetName val="BJ 066 Tab05a Apr"/>
      <sheetName val="BJ 066 Tab05a Mai"/>
      <sheetName val="BJ 066 Tab05a Jun"/>
      <sheetName val="BJ 066 Tab05a Jul"/>
      <sheetName val="BJ 066 Tab05a Aug"/>
      <sheetName val="BJ 066 Tab05a Sep"/>
      <sheetName val="BJ 066 Tab05a Okt"/>
      <sheetName val="BJ 066 Tab05a Nov"/>
      <sheetName val="BJ 066 Tab05a Dez"/>
      <sheetName val="VJ 066 Tab05a Jan"/>
      <sheetName val="VJ 066 Tab05a Feb"/>
      <sheetName val="VJ 066 Tab05a Mär"/>
      <sheetName val="VJ 066 Tab05a Apr"/>
      <sheetName val="VJ 066 Tab05a Mai"/>
      <sheetName val="VJ 066 Tab05a Jun"/>
      <sheetName val="VJ 066 Tab05a Jul"/>
      <sheetName val="VJ 066 Tab05a Aug"/>
      <sheetName val="VJ 066 Tab05a Sep"/>
      <sheetName val="VJ 066 Tab05a Okt"/>
      <sheetName val="VJ 066 Tab05a Nov"/>
      <sheetName val="VJ 066 Tab05a Dez"/>
      <sheetName val="BJ 066 Tab05b"/>
      <sheetName val="VJ 066 Tab05b"/>
      <sheetName val="BJ 067 Tab04"/>
      <sheetName val="VJ 067 Tab04"/>
      <sheetName val="BJ 070 Tab_3.2_MWh"/>
      <sheetName val="VJ 070 Tab_3.2_MWh"/>
      <sheetName val="BJ 070 Tab_3.2_Fall"/>
      <sheetName val="VJ 070 Tab_3.2_Fall"/>
      <sheetName val="VJ 070 Tab_3.3_MWh"/>
      <sheetName val="VJ 070 Tab_3.3_Fall"/>
      <sheetName val="BJ 070 Tab_3.4_MWh"/>
      <sheetName val="BJ 070 Tab_3.4_Fall"/>
      <sheetName val="BJ 070 Tab_3.5_MWh"/>
      <sheetName val="VJ 070 Tab_3.5_MWh"/>
      <sheetName val="BJ 070 Tab_3.5_Fall"/>
      <sheetName val="VJ 070 Tab_3.5_Fall"/>
      <sheetName val="BJ 070 Tab_3.7_MWh"/>
      <sheetName val="VJ 070 Tab_3.7_MWh"/>
      <sheetName val="BJ 070 Tab_3.7_Fall"/>
      <sheetName val="VJ 070 Tab_3.7_Fall"/>
      <sheetName val="BJ 070 Tab_3.8_MWh"/>
      <sheetName val="VJ 070 Tab_3.8_MWh"/>
      <sheetName val="BJ 070 Tab_3.8_Fall"/>
      <sheetName val="VJ 070 Tab_3.8_Fall"/>
      <sheetName val="BJ 070 Tab_3.9_MWh"/>
      <sheetName val="VJ 070 Tab_3.9_MWh"/>
      <sheetName val="BJ 070 Tab_3.9_Fall"/>
      <sheetName val="VJ 070 Tab_3.9_Fall"/>
      <sheetName val="t5"/>
      <sheetName val="BJ 073_01"/>
      <sheetName val="BJ 073_02"/>
      <sheetName val="VJ 073"/>
      <sheetName val="s3"/>
      <sheetName val="t6"/>
      <sheetName val="t7"/>
      <sheetName val="BJ 062 Tab01"/>
      <sheetName val="VJ 062 TabA"/>
      <sheetName val="BJ 062 Tab02"/>
      <sheetName val="VJ 062 Tab B"/>
      <sheetName val="s4"/>
      <sheetName val="t8"/>
      <sheetName val="BJ 064 Tab02"/>
      <sheetName val="VJ 064 Tab02"/>
      <sheetName val="BJ 066 Tab06a Jan"/>
      <sheetName val="BJ 066 Tab06a Feb"/>
      <sheetName val="BJ 066 Tab06a Mär"/>
      <sheetName val="BJ 066 Tab06a Apr"/>
      <sheetName val="BJ 066 Tab06a Mai"/>
      <sheetName val="BJ 066 Tab06a Jun"/>
      <sheetName val="BJ 066 Tab06a Jul"/>
      <sheetName val="BJ 066 Tab06a Aug"/>
      <sheetName val="BJ 066 Tab06a Sep"/>
      <sheetName val="BJ 066 Tab06a Okt"/>
      <sheetName val="BJ 066 Tab06a Nov"/>
      <sheetName val="BJ 066 Tab06a Dez"/>
      <sheetName val="VJ 066 Tab06a Jan"/>
      <sheetName val="VJ 066 Tab06a Feb"/>
      <sheetName val="VJ 066 Tab06a Mär"/>
      <sheetName val="VJ 066 Tab06a Apr"/>
      <sheetName val="VJ 066 Tab06a Mai"/>
      <sheetName val="VJ 066 Tab06a Jun"/>
      <sheetName val="VJ 066 Tab06a Jul"/>
      <sheetName val="VJ 066 Tab06a Aug"/>
      <sheetName val="VJ 066 Tab06a Sep"/>
      <sheetName val="VJ 066 Tab06a Okt"/>
      <sheetName val="VJ 066 Tab06a Nov"/>
      <sheetName val="VJ 066 Tab06a Dez"/>
      <sheetName val="BJ 066 Tab06b"/>
      <sheetName val="VJ 066 Tab06b"/>
      <sheetName val="BJ 067 Tab05"/>
      <sheetName val="VJ 067 Tab05"/>
      <sheetName val="s5"/>
      <sheetName val="t9"/>
      <sheetName val="t10"/>
      <sheetName val="BJ Internettab EV"/>
      <sheetName val="VJ Internettab EV"/>
      <sheetName val="BJ 060 Tab_Regio"/>
      <sheetName val="VJ 060 Tab_Regio"/>
      <sheetName val="t11"/>
      <sheetName val="Brutto- und Nettostromverbrauch"/>
      <sheetName val="t12"/>
      <sheetName val="BJ 083 Tab3.1_Cent_kWh"/>
      <sheetName val="BJ 083 Tab3.1_Fallzahlen"/>
      <sheetName val="BJ 083 Tab3.2_Cent_kWh"/>
      <sheetName val="BJ 083 Tab3.2_Fallzahlen"/>
      <sheetName val="BJ 082 XMLT5AT"/>
      <sheetName val="BJ 082 XMLT5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1.xml"/><Relationship Id="rId1" Type="http://schemas.openxmlformats.org/officeDocument/2006/relationships/printerSettings" Target="../printerSettings/printerSettings38.bin"/><Relationship Id="rId4" Type="http://schemas.openxmlformats.org/officeDocument/2006/relationships/comments" Target="../comments1.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indexed="22"/>
  </sheetPr>
  <dimension ref="A1:E74"/>
  <sheetViews>
    <sheetView showGridLines="0" tabSelected="1" view="pageBreakPreview" zoomScaleNormal="100" zoomScaleSheetLayoutView="100" workbookViewId="0"/>
  </sheetViews>
  <sheetFormatPr baseColWidth="10" defaultColWidth="11.453125" defaultRowHeight="15.75" customHeight="1"/>
  <cols>
    <col min="1" max="3" width="2.1796875" style="318" customWidth="1"/>
    <col min="4" max="4" width="117.81640625" style="318" customWidth="1"/>
    <col min="5" max="6" width="2.1796875" style="318" customWidth="1"/>
    <col min="7" max="16384" width="11.453125" style="318"/>
  </cols>
  <sheetData>
    <row r="1" spans="1:5" ht="15.75" customHeight="1">
      <c r="A1" s="381"/>
      <c r="B1" s="381"/>
      <c r="C1" s="381"/>
      <c r="D1" s="381"/>
      <c r="E1" s="381"/>
    </row>
    <row r="2" spans="1:5" ht="15.75" customHeight="1">
      <c r="A2" s="317"/>
      <c r="B2" s="382"/>
      <c r="C2" s="383"/>
      <c r="D2" s="382"/>
      <c r="E2" s="384"/>
    </row>
    <row r="3" spans="1:5" ht="15.75" customHeight="1">
      <c r="A3" s="317"/>
      <c r="B3" s="385"/>
      <c r="C3" s="317"/>
      <c r="D3" s="385"/>
      <c r="E3" s="386"/>
    </row>
    <row r="4" spans="1:5" ht="15.75" customHeight="1">
      <c r="A4" s="317"/>
      <c r="B4" s="387"/>
      <c r="C4" s="388"/>
      <c r="D4" s="387"/>
      <c r="E4" s="389"/>
    </row>
    <row r="5" spans="1:5" ht="15.75" customHeight="1">
      <c r="A5" s="317"/>
      <c r="B5" s="392"/>
      <c r="C5" s="393"/>
      <c r="D5" s="393"/>
      <c r="E5" s="394"/>
    </row>
    <row r="6" spans="1:5" ht="15.75" customHeight="1">
      <c r="A6" s="317"/>
      <c r="B6" s="392"/>
      <c r="C6" s="395" t="s">
        <v>478</v>
      </c>
      <c r="D6" s="393"/>
      <c r="E6" s="394"/>
    </row>
    <row r="7" spans="1:5" ht="15.75" customHeight="1">
      <c r="A7" s="317"/>
      <c r="B7" s="392"/>
      <c r="C7" s="393"/>
      <c r="D7" s="393" t="str">
        <f>Erläuterungen!A1</f>
        <v>Erläuterungen zu den Bilanzübersichten und Tabellen</v>
      </c>
      <c r="E7" s="394"/>
    </row>
    <row r="8" spans="1:5" ht="15.75" customHeight="1">
      <c r="A8" s="317"/>
      <c r="B8" s="392"/>
      <c r="C8" s="393"/>
      <c r="D8" s="393" t="str">
        <f>LEFT(Heizwerte!A1,60)</f>
        <v xml:space="preserve">Heizwerte der Energieträger und Faktoren für die Umrechnung </v>
      </c>
      <c r="E8" s="394"/>
    </row>
    <row r="9" spans="1:5" ht="15.75" customHeight="1">
      <c r="A9" s="317"/>
      <c r="B9" s="397"/>
      <c r="C9" s="398"/>
      <c r="D9" s="398"/>
      <c r="E9" s="399"/>
    </row>
    <row r="10" spans="1:5" ht="15.75" customHeight="1">
      <c r="A10" s="317"/>
      <c r="B10" s="392"/>
      <c r="C10" s="393"/>
      <c r="D10" s="393"/>
      <c r="E10" s="394"/>
    </row>
    <row r="11" spans="1:5" ht="15.75" customHeight="1">
      <c r="A11" s="317"/>
      <c r="B11" s="392"/>
      <c r="C11" s="395" t="s">
        <v>479</v>
      </c>
      <c r="D11" s="393"/>
      <c r="E11" s="394"/>
    </row>
    <row r="12" spans="1:5" ht="15.75" customHeight="1">
      <c r="A12" s="317"/>
      <c r="B12" s="392"/>
      <c r="C12" s="393"/>
      <c r="D12" s="396" t="str">
        <f>'EB-1'!A2</f>
        <v>Energiebilanz Bayern 2020 
in Terajoule</v>
      </c>
      <c r="E12" s="394"/>
    </row>
    <row r="13" spans="1:5" ht="15.75" customHeight="1">
      <c r="A13" s="317"/>
      <c r="B13" s="392"/>
      <c r="C13" s="393"/>
      <c r="D13" s="396" t="str">
        <f>'EB-2'!A2</f>
        <v>Energiebilanz Bayern 2020 in spezifischen Mengeneinheiten</v>
      </c>
      <c r="E13" s="394"/>
    </row>
    <row r="14" spans="1:5" ht="15.75" hidden="1" customHeight="1">
      <c r="A14" s="317"/>
      <c r="B14" s="392"/>
      <c r="C14" s="393"/>
      <c r="D14" s="393" t="e">
        <f>#REF!</f>
        <v>#REF!</v>
      </c>
      <c r="E14" s="394"/>
    </row>
    <row r="15" spans="1:5" ht="15.75" customHeight="1">
      <c r="A15" s="317"/>
      <c r="B15" s="397"/>
      <c r="C15" s="398"/>
      <c r="D15" s="398"/>
      <c r="E15" s="399"/>
    </row>
    <row r="16" spans="1:5" ht="15.75" customHeight="1">
      <c r="A16" s="317"/>
      <c r="B16" s="392"/>
      <c r="C16" s="393"/>
      <c r="D16" s="393"/>
      <c r="E16" s="394"/>
    </row>
    <row r="17" spans="1:5" ht="15.75" customHeight="1">
      <c r="A17" s="317"/>
      <c r="B17" s="392"/>
      <c r="C17" s="395" t="s">
        <v>480</v>
      </c>
      <c r="D17" s="393"/>
      <c r="E17" s="394"/>
    </row>
    <row r="18" spans="1:5" ht="15.75" customHeight="1">
      <c r="A18" s="317"/>
      <c r="B18" s="392"/>
      <c r="C18" s="393"/>
      <c r="D18" s="393" t="str">
        <f>'PEV-1'!A1</f>
        <v>PEV-1. Struktur des Primärenergieverbrauchs (PEV) in Bayern und Deutschland 2020</v>
      </c>
      <c r="E18" s="394"/>
    </row>
    <row r="19" spans="1:5" ht="15.75" customHeight="1">
      <c r="A19" s="317"/>
      <c r="B19" s="392"/>
      <c r="C19" s="393"/>
      <c r="D19" s="393" t="str">
        <f>'PEV-2'!A1</f>
        <v>PEV-2. Veränderung von Primärenergieverbrauch (PEV), Energieproduktivität und Energieintensität in Bayern</v>
      </c>
      <c r="E19" s="394"/>
    </row>
    <row r="20" spans="1:5" ht="15.75" customHeight="1">
      <c r="A20" s="317"/>
      <c r="B20" s="392"/>
      <c r="C20" s="393"/>
      <c r="D20" s="393" t="str">
        <f>'PEV-3'!A1</f>
        <v>PEV-3. Primärenergieverbrauch, Umwandlungsverbrauch und Endenergieverbrauch in Bayern 2020</v>
      </c>
      <c r="E20" s="394"/>
    </row>
    <row r="21" spans="1:5" ht="15.75" customHeight="1">
      <c r="A21" s="317"/>
      <c r="B21" s="392"/>
      <c r="C21" s="393"/>
      <c r="D21" s="393" t="str">
        <f>'PEV-4'!A1</f>
        <v>PEV-4. Struktur des Primärenergieverbrauchs in Bayern 2019 und 2020</v>
      </c>
      <c r="E21" s="394"/>
    </row>
    <row r="22" spans="1:5" ht="15.75" customHeight="1">
      <c r="A22" s="317"/>
      <c r="B22" s="392"/>
      <c r="C22" s="393"/>
      <c r="D22" s="393" t="str">
        <f>'PEV-5'!A1</f>
        <v>PEV-5. Entwicklung des Primärenergieverbrauchs (PEV) in Bayern 1950 bis 2020 nach Energieträgern (Wirkungsgradmethode)</v>
      </c>
      <c r="E22" s="394"/>
    </row>
    <row r="23" spans="1:5" ht="15.75" customHeight="1">
      <c r="A23" s="317"/>
      <c r="B23" s="392"/>
      <c r="C23" s="393"/>
      <c r="D23" s="1263" t="str">
        <f>'PEV-6'!A1&amp;RIGHT('PEV-6'!A2,54)</f>
        <v>PEV-6. Entwicklung des Primärenergieverbrauchs (PEV) in Bayern 1950 bis 2020 nach Endenergieverbrauch (EEV), und nichtenergetischem Verbrauch (Wirkungsgradmethode)</v>
      </c>
      <c r="E23" s="1264"/>
    </row>
    <row r="24" spans="1:5" ht="15.75" customHeight="1">
      <c r="A24" s="317"/>
      <c r="B24" s="392"/>
      <c r="C24" s="393"/>
      <c r="D24" s="1263"/>
      <c r="E24" s="1264"/>
    </row>
    <row r="25" spans="1:5" ht="15.75" customHeight="1">
      <c r="A25" s="317"/>
      <c r="B25" s="392"/>
      <c r="C25" s="393"/>
      <c r="D25" s="396" t="str">
        <f>'EE-1'!A2</f>
        <v>EE-1. Bilanztabelle Erneuerbare Energien 2020</v>
      </c>
      <c r="E25" s="394"/>
    </row>
    <row r="26" spans="1:5" ht="15.75" customHeight="1">
      <c r="A26" s="317"/>
      <c r="B26" s="392"/>
      <c r="C26" s="393"/>
      <c r="D26" s="393" t="str">
        <f>'EE-2a'!A1</f>
        <v>EE-2a. Struktur des Primärenergieverbrauchs (PEV) bei den erneuerbaren Energieträgern in Bayern 2020</v>
      </c>
      <c r="E26" s="394"/>
    </row>
    <row r="27" spans="1:5" ht="15.75" customHeight="1">
      <c r="A27" s="317"/>
      <c r="B27" s="392"/>
      <c r="C27" s="393"/>
      <c r="D27" s="393" t="str">
        <f>'EE-2b'!A1</f>
        <v>EE-2b. Struktur des Primärenergieverbrauchs (PEV) bei den erneuerbaren Energieträgern in Bayern 1990 bis 2020</v>
      </c>
      <c r="E27" s="394"/>
    </row>
    <row r="28" spans="1:5" ht="15.75" customHeight="1">
      <c r="A28" s="317"/>
      <c r="B28" s="392"/>
      <c r="C28" s="393"/>
      <c r="D28" s="393" t="str">
        <f>'EE-3'!A1</f>
        <v>EE-3. Struktur des Primärenergieverbrauchs (PEV) bei der Biomasse in Bayern 2020</v>
      </c>
      <c r="E28" s="394"/>
    </row>
    <row r="29" spans="1:5" ht="15.75" customHeight="1">
      <c r="A29" s="317"/>
      <c r="B29" s="392"/>
      <c r="C29" s="393"/>
      <c r="D29" s="396" t="str">
        <f>'EEV-1'!A1</f>
        <v>EEV-1. Struktur des Endenergieverbrauchs (EEV) in Bayern 2019 und 2020</v>
      </c>
      <c r="E29" s="394"/>
    </row>
    <row r="30" spans="1:5" ht="15.75" customHeight="1">
      <c r="A30" s="317"/>
      <c r="B30" s="392"/>
      <c r="C30" s="393"/>
      <c r="D30" s="396" t="str">
        <f>'EEV-2'!A1</f>
        <v>EEV-2. Entwicklung des Endenergieverbrauchs (EEV) in Bayern 1950 bis 2020 nach Energieträgern</v>
      </c>
      <c r="E30" s="394"/>
    </row>
    <row r="31" spans="1:5" ht="15.75" customHeight="1">
      <c r="A31" s="317"/>
      <c r="B31" s="392"/>
      <c r="C31" s="393"/>
      <c r="D31" s="396" t="str">
        <f>'EEV-3'!A1</f>
        <v>EEV-3. Entwicklung des Endenergieverbrauchs (EEV) in Bayern 1950 bis 2020 nach Verbrauchssektoren</v>
      </c>
      <c r="E31" s="394"/>
    </row>
    <row r="32" spans="1:5" ht="15.75" customHeight="1">
      <c r="A32" s="317"/>
      <c r="B32" s="392"/>
      <c r="C32" s="393"/>
      <c r="D32" s="393" t="str">
        <f>LEFT('EEV-4'!A1,77)&amp;RIGHT('EEV-4'!A1,24)</f>
        <v>EEV-4. Entwicklung des Endenergieverbrauchs (EEV) des Verarbeitenden Gewerbes in Bayern 1950 bis 2020</v>
      </c>
      <c r="E32" s="394"/>
    </row>
    <row r="33" spans="1:5" ht="15.75" customHeight="1">
      <c r="A33" s="317"/>
      <c r="B33" s="392"/>
      <c r="C33" s="393"/>
      <c r="D33" s="396" t="str">
        <f>'EEV-5'!A1</f>
        <v>EEV-5. Entwicklung des Endenergieverbrauchs (EEV) der Haushalte und sonstigen Kleinverbraucher in Bayern 1950 bis 2020</v>
      </c>
      <c r="E33" s="394"/>
    </row>
    <row r="34" spans="1:5" ht="15.75" customHeight="1">
      <c r="A34" s="317"/>
      <c r="B34" s="392"/>
      <c r="C34" s="393"/>
      <c r="D34" s="396" t="str">
        <f>'EEV-6'!A1</f>
        <v>EEV-6. Entwicklung des Endenergieverbrauchs (EEV) des Verkehrs in Bayern 1950 bis 2020</v>
      </c>
      <c r="E34" s="394"/>
    </row>
    <row r="35" spans="1:5" ht="15.75" customHeight="1">
      <c r="A35" s="317"/>
      <c r="B35" s="392"/>
      <c r="C35" s="884" t="s">
        <v>619</v>
      </c>
      <c r="D35" s="879"/>
      <c r="E35" s="394"/>
    </row>
    <row r="36" spans="1:5" ht="15.75" customHeight="1">
      <c r="A36" s="317"/>
      <c r="B36" s="392"/>
      <c r="C36" s="393"/>
      <c r="D36" s="396" t="str">
        <f>LEFT('CO2-1'!A1,52)&amp;RIGHT('CO2-1'!A1,16)</f>
        <v>CO2-1. Energiebedingte CO2-Emissionen in Bayern 2020 (Quellenbilanz)</v>
      </c>
      <c r="E36" s="394"/>
    </row>
    <row r="37" spans="1:5" ht="15.75" customHeight="1">
      <c r="A37" s="317"/>
      <c r="B37" s="392"/>
      <c r="C37" s="393"/>
      <c r="D37" s="396" t="str">
        <f>LEFT('CO2-2'!A1,100)&amp;RIGHT('CO2-2'!A1,14)</f>
        <v>CO2-2. Energiebedingte CO2-Emissionen in Bayern und in Deutschland seit 1990 (Quellenbilanz)Quellenbilanz)</v>
      </c>
      <c r="E37" s="394"/>
    </row>
    <row r="38" spans="1:5" ht="15.75" customHeight="1">
      <c r="A38" s="317"/>
      <c r="B38" s="392"/>
      <c r="C38" s="393"/>
      <c r="D38" s="396" t="str">
        <f>LEFT('CO2-3'!A1,81)&amp;RIGHT('CO2-3'!A1,16)</f>
        <v>CO2-3: Energiebedingte CO2-Emissionen in Bayern nach Emittentensektoren seit 1990 (Quellenbilanz)</v>
      </c>
      <c r="E38" s="394"/>
    </row>
    <row r="39" spans="1:5" ht="15.75" customHeight="1">
      <c r="A39" s="317"/>
      <c r="B39" s="392"/>
      <c r="C39" s="393"/>
      <c r="D39" s="396" t="str">
        <f>LEFT('CO2-4'!A1,95)&amp;RIGHT('CO2-4'!A1,15)</f>
        <v>CO2-4: Energiebedingte CO2-Emissionen je Einwohner in Bayern nach Emittentensektoren seit 1990 (Quellenbilanz)</v>
      </c>
      <c r="E39" s="394"/>
    </row>
    <row r="40" spans="1:5" ht="15.75" customHeight="1">
      <c r="A40" s="317"/>
      <c r="B40" s="397"/>
      <c r="C40" s="398"/>
      <c r="D40" s="398"/>
      <c r="E40" s="399"/>
    </row>
    <row r="41" spans="1:5" ht="15.75" customHeight="1">
      <c r="A41" s="317"/>
      <c r="B41" s="392"/>
      <c r="C41" s="393"/>
      <c r="D41" s="393"/>
      <c r="E41" s="394"/>
    </row>
    <row r="42" spans="1:5" ht="15.75" customHeight="1">
      <c r="B42" s="392"/>
      <c r="C42" s="395" t="s">
        <v>620</v>
      </c>
      <c r="D42" s="400"/>
      <c r="E42" s="394"/>
    </row>
    <row r="43" spans="1:5" ht="15.75" customHeight="1">
      <c r="B43" s="392"/>
      <c r="C43" s="393" t="s">
        <v>553</v>
      </c>
      <c r="D43" s="400"/>
      <c r="E43" s="394"/>
    </row>
    <row r="44" spans="1:5" ht="15.75" customHeight="1">
      <c r="B44" s="392"/>
      <c r="C44" s="393"/>
      <c r="D44" s="401" t="str">
        <f>'E-1'!A1</f>
        <v>E-1. Aufkommen und Verbrauch von Strom in Bayern 2018 bis 2020</v>
      </c>
      <c r="E44" s="394"/>
    </row>
    <row r="45" spans="1:5" ht="15.75" customHeight="1">
      <c r="B45" s="392"/>
      <c r="C45" s="393"/>
      <c r="D45" s="401" t="str">
        <f>'E-2'!A1</f>
        <v>E-2. Entwicklung des Stromaufkommens und -verbrauchs in Bayern 1950 bis 2021</v>
      </c>
      <c r="E45" s="394"/>
    </row>
    <row r="46" spans="1:5" ht="15.75" customHeight="1">
      <c r="B46" s="392"/>
      <c r="C46" s="393"/>
      <c r="D46" s="401" t="str">
        <f>LEFT('E-3'!A1,52)&amp;RIGHT('E-3'!A1,20)</f>
        <v>E-3. Entwicklung des Stromaufkommens und -verbrauchschland 1960 bis 2021</v>
      </c>
      <c r="E46" s="394"/>
    </row>
    <row r="47" spans="1:5" ht="15.75" customHeight="1">
      <c r="B47" s="392"/>
      <c r="C47" s="393"/>
      <c r="D47" s="396" t="str">
        <f>LEFT('E-4'!A1,95)&amp;RIGHT('E-4'!A1,15)</f>
        <v>E-4. Emissionen der Kraft- und Heizwerke in Bayern 1976 bis 2020 (Schwefeldioxid, Stickstoffoxi, Kohlendioxid)</v>
      </c>
      <c r="E47" s="394"/>
    </row>
    <row r="48" spans="1:5" ht="15.75" customHeight="1">
      <c r="B48" s="392"/>
      <c r="C48" s="393"/>
      <c r="D48" s="393" t="str">
        <f>LEFT('E-5'!A1,119)</f>
        <v>E-5. Entwicklung der Bruttostromerzeugung der Stromerzeugungsanlagen der allgemeinen Versorgung in Bayern 1955 bis 2021</v>
      </c>
      <c r="E48" s="394"/>
    </row>
    <row r="49" spans="2:5" ht="15.75" customHeight="1">
      <c r="B49" s="392"/>
      <c r="C49" s="393"/>
      <c r="D49" s="393" t="str">
        <f>'E-6'!A1</f>
        <v>E-6. Bruttostromerzeugung nach Energieträgern 2018 bis 2021 in Bayern und Deutschland</v>
      </c>
      <c r="E49" s="394"/>
    </row>
    <row r="50" spans="2:5" ht="15.75" customHeight="1">
      <c r="B50" s="392"/>
      <c r="C50" s="393" t="s">
        <v>477</v>
      </c>
      <c r="D50" s="393"/>
      <c r="E50" s="394"/>
    </row>
    <row r="51" spans="2:5" ht="15.75" customHeight="1">
      <c r="B51" s="392"/>
      <c r="C51" s="393"/>
      <c r="D51" s="393" t="str">
        <f>'G-1'!A1</f>
        <v>G-1. Öffentliche Gasversorgung in Bayern 2019 und 2020</v>
      </c>
      <c r="E51" s="394"/>
    </row>
    <row r="52" spans="2:5" ht="15.75" customHeight="1">
      <c r="B52" s="392"/>
      <c r="C52" s="393"/>
      <c r="D52" s="393" t="str">
        <f>'G-2'!A1</f>
        <v>G-2. Entwicklung der öffentlichen Gasversorgung in Bayern 1950 bis 2020</v>
      </c>
      <c r="E52" s="394"/>
    </row>
    <row r="53" spans="2:5" ht="15.75" customHeight="1">
      <c r="B53" s="392"/>
      <c r="C53" s="393"/>
      <c r="D53" s="393" t="str">
        <f>LEFT('G-3'!A1,76)</f>
        <v>G-3. Entwicklung der öffentlichen Gasversorgung in Deutschland 1970 bis 2020</v>
      </c>
      <c r="E53" s="394"/>
    </row>
    <row r="54" spans="2:5" ht="15.75" customHeight="1">
      <c r="B54" s="392"/>
      <c r="C54" s="393" t="s">
        <v>554</v>
      </c>
      <c r="D54" s="393"/>
      <c r="E54" s="394"/>
    </row>
    <row r="55" spans="2:5" ht="15.75" customHeight="1">
      <c r="B55" s="392"/>
      <c r="C55" s="393"/>
      <c r="D55" s="393" t="str">
        <f>'M-1'!A1</f>
        <v>M-1. Aufkommen von Mineralölprodukten in Bayern 2019 und 2020</v>
      </c>
      <c r="E55" s="394"/>
    </row>
    <row r="56" spans="2:5" ht="15.75" customHeight="1">
      <c r="B56" s="392"/>
      <c r="C56" s="393"/>
      <c r="D56" s="393" t="str">
        <f>'M-2'!A1</f>
        <v>M-2. Verbrauch von Mineralölprodukten in Bayern 2019 und 2020</v>
      </c>
      <c r="E56" s="394"/>
    </row>
    <row r="57" spans="2:5" ht="15.75" customHeight="1">
      <c r="B57" s="392"/>
      <c r="C57" s="393"/>
      <c r="D57" s="393" t="str">
        <f>LEFT('M-3'!A1,41)&amp;RIGHT('M-3'!A1,40)</f>
        <v>M-3. Entwicklung des Kraftstoffverbrauchs in Bayern und Deutschland 1970 bis 2020</v>
      </c>
      <c r="E57" s="394"/>
    </row>
    <row r="58" spans="2:5" ht="15.75" customHeight="1">
      <c r="B58" s="392"/>
      <c r="C58" s="393"/>
      <c r="D58" s="393" t="str">
        <f>LEFT('M-4'!A1,37)&amp;RIGHT('M-4'!A1,40)</f>
        <v>M-4. Entwicklung des Heizölverbrauchs in Bayern und Deutschland 1970 bis 2020</v>
      </c>
      <c r="E58" s="394"/>
    </row>
    <row r="59" spans="2:5" ht="15.75" customHeight="1">
      <c r="B59" s="392"/>
      <c r="C59" s="393" t="s">
        <v>555</v>
      </c>
      <c r="D59" s="393"/>
      <c r="E59" s="394"/>
    </row>
    <row r="60" spans="2:5" ht="15.75" customHeight="1">
      <c r="B60" s="392"/>
      <c r="C60" s="393"/>
      <c r="D60" s="393" t="str">
        <f>'K-1'!A1</f>
        <v>K-1. Kohleaufkommen in Bayern 2019 und 2020</v>
      </c>
      <c r="E60" s="394"/>
    </row>
    <row r="61" spans="2:5" ht="15.75" customHeight="1">
      <c r="B61" s="392"/>
      <c r="C61" s="393"/>
      <c r="D61" s="393" t="str">
        <f>'K-2'!A1</f>
        <v>K-2. Entwicklung des Kohleverbrauchs in Bayern 1970 bis 2020 nach Kohlearten</v>
      </c>
      <c r="E61" s="394"/>
    </row>
    <row r="62" spans="2:5" ht="15.75" customHeight="1">
      <c r="B62" s="392"/>
      <c r="C62" s="393"/>
      <c r="D62" s="393" t="str">
        <f>'K-3'!A1</f>
        <v>K-3. Entwicklung des Kohleverbrauchs in Bayern 1970 bis 2020 nach Verbrauchergruppen und Kohlearten</v>
      </c>
      <c r="E62" s="394"/>
    </row>
    <row r="63" spans="2:5" ht="15.75" customHeight="1">
      <c r="B63" s="397"/>
      <c r="C63" s="398"/>
      <c r="D63" s="398"/>
      <c r="E63" s="399"/>
    </row>
    <row r="64" spans="2:5" ht="15.75" customHeight="1">
      <c r="B64" s="392"/>
      <c r="C64" s="393"/>
      <c r="D64" s="393"/>
      <c r="E64" s="394"/>
    </row>
    <row r="65" spans="2:5" ht="15.75" customHeight="1">
      <c r="B65" s="392"/>
      <c r="C65" s="395" t="s">
        <v>473</v>
      </c>
      <c r="D65" s="393"/>
      <c r="E65" s="394"/>
    </row>
    <row r="66" spans="2:5" ht="15.75" customHeight="1">
      <c r="B66" s="392"/>
      <c r="C66" s="393"/>
      <c r="D66" s="393" t="str">
        <f>LEFT(aufbau!A1,32)</f>
        <v>1. Aufbau der Energiebilanz 2020</v>
      </c>
      <c r="E66" s="394"/>
    </row>
    <row r="67" spans="2:5" ht="15.75" hidden="1" customHeight="1">
      <c r="B67" s="392"/>
      <c r="C67" s="393"/>
      <c r="D67" s="393" t="e">
        <f>#REF!</f>
        <v>#REF!</v>
      </c>
      <c r="E67" s="394"/>
    </row>
    <row r="68" spans="2:5" ht="15.75" customHeight="1">
      <c r="B68" s="392"/>
      <c r="C68" s="393"/>
      <c r="D68" s="393" t="str">
        <f>strom!A1</f>
        <v>2. Elektrizitätsversorgung in Bayern 2020 (in Mio kWh)</v>
      </c>
      <c r="E68" s="394"/>
    </row>
    <row r="69" spans="2:5" ht="15.75" customHeight="1">
      <c r="B69" s="392"/>
      <c r="C69" s="393"/>
      <c r="D69" s="393" t="str">
        <f>gas!A1</f>
        <v>3. Gasversorgung in Bayern 2020 (in Mio m³)</v>
      </c>
      <c r="E69" s="394"/>
    </row>
    <row r="70" spans="2:5" ht="15.75" customHeight="1">
      <c r="B70" s="392"/>
      <c r="C70" s="393"/>
      <c r="D70" s="393" t="str">
        <f>mineralöl!A1</f>
        <v>4. Mineralölversorgung in Bayern 2020 (in Mio t)</v>
      </c>
      <c r="E70" s="394"/>
    </row>
    <row r="71" spans="2:5" ht="15.75" customHeight="1">
      <c r="B71" s="392"/>
      <c r="C71" s="393"/>
      <c r="D71" s="393"/>
      <c r="E71" s="394"/>
    </row>
    <row r="72" spans="2:5" ht="15.75" customHeight="1">
      <c r="B72" s="397"/>
      <c r="C72" s="398"/>
      <c r="D72" s="398"/>
      <c r="E72" s="399"/>
    </row>
    <row r="73" spans="2:5" ht="31.15" customHeight="1">
      <c r="B73" s="1265" t="s">
        <v>760</v>
      </c>
      <c r="C73" s="1266"/>
      <c r="D73" s="1266"/>
      <c r="E73" s="402"/>
    </row>
    <row r="74" spans="2:5" ht="15.75" customHeight="1">
      <c r="B74" s="402"/>
      <c r="C74" s="402"/>
      <c r="D74" s="402"/>
      <c r="E74" s="402"/>
    </row>
  </sheetData>
  <mergeCells count="2">
    <mergeCell ref="D23:E24"/>
    <mergeCell ref="B73:D73"/>
  </mergeCells>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4" manualBreakCount="4">
    <brk id="9" max="5" man="1"/>
    <brk id="15" max="5" man="1"/>
    <brk id="40" max="5" man="1"/>
    <brk id="63"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rgb="FFEDF082"/>
  </sheetPr>
  <dimension ref="A1:X76"/>
  <sheetViews>
    <sheetView view="pageBreakPreview" zoomScaleNormal="115" zoomScaleSheetLayoutView="100" workbookViewId="0"/>
  </sheetViews>
  <sheetFormatPr baseColWidth="10" defaultColWidth="9.81640625" defaultRowHeight="15.75" customHeight="1"/>
  <cols>
    <col min="1" max="1" width="7.1796875" style="262" customWidth="1"/>
    <col min="2" max="6" width="12.81640625" style="262" customWidth="1"/>
    <col min="7" max="7" width="13.7265625" style="262" customWidth="1"/>
    <col min="8" max="8" width="12.81640625" style="262" customWidth="1"/>
    <col min="9" max="9" width="13.7265625" style="262" customWidth="1"/>
    <col min="10" max="10" width="12.81640625" style="262" customWidth="1"/>
    <col min="11" max="11" width="3" style="262" customWidth="1"/>
    <col min="12" max="13" width="9.81640625" style="262"/>
    <col min="14" max="14" width="13.81640625" style="262" customWidth="1"/>
    <col min="15" max="16384" width="9.81640625" style="262"/>
  </cols>
  <sheetData>
    <row r="1" spans="1:21" ht="15.75" customHeight="1">
      <c r="A1" s="420" t="s">
        <v>703</v>
      </c>
      <c r="B1" s="491"/>
      <c r="C1" s="491"/>
      <c r="D1" s="491"/>
      <c r="E1" s="263"/>
      <c r="F1" s="263"/>
      <c r="G1" s="263"/>
      <c r="H1" s="263"/>
      <c r="I1" s="263"/>
      <c r="J1" s="263"/>
      <c r="K1" s="263"/>
      <c r="L1" s="263"/>
      <c r="M1" s="263"/>
      <c r="N1" s="263"/>
      <c r="O1" s="263"/>
      <c r="P1" s="263"/>
      <c r="Q1" s="263"/>
      <c r="R1" s="263"/>
      <c r="S1" s="263"/>
      <c r="T1" s="263"/>
      <c r="U1" s="263"/>
    </row>
    <row r="3" spans="1:21" ht="15.75" customHeight="1">
      <c r="A3" s="322"/>
      <c r="B3" s="241"/>
      <c r="C3" s="246" t="s">
        <v>11</v>
      </c>
      <c r="D3" s="245"/>
      <c r="E3" s="245"/>
      <c r="F3" s="245"/>
      <c r="G3" s="245"/>
      <c r="H3" s="245"/>
      <c r="I3" s="245"/>
      <c r="J3" s="245"/>
    </row>
    <row r="4" spans="1:21" ht="47.25" customHeight="1">
      <c r="A4" s="323"/>
      <c r="B4" s="240"/>
      <c r="C4" s="530" t="s">
        <v>4</v>
      </c>
      <c r="D4" s="530" t="s">
        <v>3</v>
      </c>
      <c r="E4" s="530" t="s">
        <v>240</v>
      </c>
      <c r="F4" s="530" t="s">
        <v>2</v>
      </c>
      <c r="G4" s="530" t="s">
        <v>1</v>
      </c>
      <c r="H4" s="530" t="s">
        <v>31</v>
      </c>
      <c r="I4" s="530" t="s">
        <v>19</v>
      </c>
      <c r="J4" s="528" t="s">
        <v>237</v>
      </c>
    </row>
    <row r="5" spans="1:21" ht="15.75" customHeight="1">
      <c r="A5" s="324"/>
      <c r="B5" s="325" t="s">
        <v>17</v>
      </c>
      <c r="C5" s="326"/>
      <c r="D5" s="326"/>
      <c r="E5" s="326"/>
      <c r="F5" s="326"/>
      <c r="G5" s="326"/>
      <c r="H5" s="326"/>
      <c r="I5" s="326"/>
      <c r="J5" s="326"/>
    </row>
    <row r="6" spans="1:21" ht="15.75" customHeight="1">
      <c r="A6" s="85">
        <v>1950</v>
      </c>
      <c r="B6" s="287">
        <v>361749.6</v>
      </c>
      <c r="C6" s="281">
        <v>158263.20000000001</v>
      </c>
      <c r="D6" s="281">
        <v>102578</v>
      </c>
      <c r="E6" s="281">
        <v>23446.400000000001</v>
      </c>
      <c r="F6" s="282" t="s">
        <v>32</v>
      </c>
      <c r="G6" s="281">
        <v>76410.799999999988</v>
      </c>
      <c r="H6" s="283">
        <v>0</v>
      </c>
      <c r="I6" s="282" t="s">
        <v>32</v>
      </c>
      <c r="J6" s="283">
        <v>1051.2</v>
      </c>
      <c r="K6" s="244"/>
      <c r="M6" s="172"/>
    </row>
    <row r="7" spans="1:21" ht="15.75" customHeight="1">
      <c r="A7" s="85">
        <v>1955</v>
      </c>
      <c r="B7" s="288">
        <v>528649.19999999995</v>
      </c>
      <c r="C7" s="88">
        <v>263772</v>
      </c>
      <c r="D7" s="88">
        <v>126024.4</v>
      </c>
      <c r="E7" s="88">
        <v>58616</v>
      </c>
      <c r="F7" s="284" t="s">
        <v>32</v>
      </c>
      <c r="G7" s="88">
        <v>52754.400000000001</v>
      </c>
      <c r="H7" s="285">
        <v>0</v>
      </c>
      <c r="I7" s="284" t="s">
        <v>32</v>
      </c>
      <c r="J7" s="285">
        <v>27482.400000000001</v>
      </c>
      <c r="K7" s="244"/>
      <c r="M7" s="172"/>
    </row>
    <row r="8" spans="1:21" ht="15.75" customHeight="1">
      <c r="A8" s="85">
        <v>1958</v>
      </c>
      <c r="B8" s="288">
        <v>557919.28421052615</v>
      </c>
      <c r="C8" s="88">
        <v>237394.8</v>
      </c>
      <c r="D8" s="88">
        <v>126024.4</v>
      </c>
      <c r="E8" s="88">
        <v>111370.4</v>
      </c>
      <c r="F8" s="88">
        <v>2930.8</v>
      </c>
      <c r="G8" s="88">
        <v>49823.6</v>
      </c>
      <c r="H8" s="285">
        <v>0</v>
      </c>
      <c r="I8" s="284" t="s">
        <v>32</v>
      </c>
      <c r="J8" s="285">
        <v>30375.284210526323</v>
      </c>
      <c r="K8" s="244"/>
      <c r="M8" s="172"/>
    </row>
    <row r="9" spans="1:21" ht="15.75" customHeight="1">
      <c r="A9" s="85">
        <v>1960</v>
      </c>
      <c r="B9" s="288">
        <v>628749.19999999984</v>
      </c>
      <c r="C9" s="88">
        <v>240325.59999999998</v>
      </c>
      <c r="D9" s="88">
        <v>140678.39999999999</v>
      </c>
      <c r="E9" s="88">
        <v>167055.6</v>
      </c>
      <c r="F9" s="88">
        <v>5861.6</v>
      </c>
      <c r="G9" s="88">
        <v>70608.800000000003</v>
      </c>
      <c r="H9" s="285">
        <v>0</v>
      </c>
      <c r="I9" s="284" t="s">
        <v>32</v>
      </c>
      <c r="J9" s="285">
        <v>4219.2</v>
      </c>
      <c r="K9" s="244"/>
      <c r="M9" s="172"/>
    </row>
    <row r="10" spans="1:21" ht="15.75" customHeight="1">
      <c r="A10" s="85">
        <v>1965</v>
      </c>
      <c r="B10" s="288">
        <v>830687.15299999993</v>
      </c>
      <c r="C10" s="88">
        <v>167055.6</v>
      </c>
      <c r="D10" s="88">
        <v>128955.20000000003</v>
      </c>
      <c r="E10" s="88">
        <v>439620</v>
      </c>
      <c r="F10" s="88">
        <v>23446.400000000001</v>
      </c>
      <c r="G10" s="88">
        <v>62186.8</v>
      </c>
      <c r="H10" s="285">
        <v>0</v>
      </c>
      <c r="I10" s="284" t="s">
        <v>32</v>
      </c>
      <c r="J10" s="285">
        <v>9423.1530000000002</v>
      </c>
      <c r="K10" s="244"/>
      <c r="M10" s="172"/>
    </row>
    <row r="11" spans="1:21" ht="15.75" customHeight="1">
      <c r="A11" s="85">
        <v>1967</v>
      </c>
      <c r="B11" s="288">
        <v>866103.13300000003</v>
      </c>
      <c r="C11" s="88">
        <v>143609.20000000001</v>
      </c>
      <c r="D11" s="88">
        <v>105508.8</v>
      </c>
      <c r="E11" s="88">
        <v>512890</v>
      </c>
      <c r="F11" s="88">
        <v>29308</v>
      </c>
      <c r="G11" s="88">
        <v>55957.599999999999</v>
      </c>
      <c r="H11" s="88">
        <v>12403.533000000001</v>
      </c>
      <c r="I11" s="284" t="s">
        <v>32</v>
      </c>
      <c r="J11" s="285">
        <v>6426</v>
      </c>
      <c r="K11" s="244"/>
      <c r="M11" s="172"/>
    </row>
    <row r="12" spans="1:21" ht="15.75" customHeight="1">
      <c r="A12" s="85">
        <v>1968</v>
      </c>
      <c r="B12" s="288">
        <v>949343.24200000009</v>
      </c>
      <c r="C12" s="88">
        <v>146540</v>
      </c>
      <c r="D12" s="88">
        <v>102578</v>
      </c>
      <c r="E12" s="88">
        <v>589090.80000000005</v>
      </c>
      <c r="F12" s="88">
        <v>41031.199999999997</v>
      </c>
      <c r="G12" s="88">
        <v>52094.399999999994</v>
      </c>
      <c r="H12" s="88">
        <v>12414.442000000001</v>
      </c>
      <c r="I12" s="284" t="s">
        <v>32</v>
      </c>
      <c r="J12" s="285">
        <v>5594.4000000000005</v>
      </c>
      <c r="K12" s="244"/>
      <c r="M12" s="172"/>
    </row>
    <row r="13" spans="1:21" ht="15.75" customHeight="1">
      <c r="A13" s="85">
        <v>1969</v>
      </c>
      <c r="B13" s="288">
        <v>1053073.081</v>
      </c>
      <c r="C13" s="88">
        <v>146540</v>
      </c>
      <c r="D13" s="88">
        <v>105508.8</v>
      </c>
      <c r="E13" s="88">
        <v>691668.8</v>
      </c>
      <c r="F13" s="88">
        <v>51289</v>
      </c>
      <c r="G13" s="88">
        <v>37043.760000000002</v>
      </c>
      <c r="H13" s="88">
        <v>14716.241000000002</v>
      </c>
      <c r="I13" s="284" t="s">
        <v>32</v>
      </c>
      <c r="J13" s="285">
        <v>6306.48</v>
      </c>
      <c r="K13" s="244"/>
      <c r="M13" s="172"/>
    </row>
    <row r="14" spans="1:21" ht="15.75" customHeight="1">
      <c r="A14" s="85">
        <v>1970</v>
      </c>
      <c r="B14" s="288">
        <v>1176000</v>
      </c>
      <c r="C14" s="88">
        <v>146000</v>
      </c>
      <c r="D14" s="88">
        <v>94000</v>
      </c>
      <c r="E14" s="88">
        <v>800000</v>
      </c>
      <c r="F14" s="88">
        <v>59000</v>
      </c>
      <c r="G14" s="88">
        <v>50203.200000000004</v>
      </c>
      <c r="H14" s="88">
        <v>21392.549000000003</v>
      </c>
      <c r="I14" s="284" t="s">
        <v>32</v>
      </c>
      <c r="J14" s="285">
        <v>5536.8</v>
      </c>
      <c r="K14" s="244"/>
      <c r="M14" s="172"/>
    </row>
    <row r="15" spans="1:21" ht="15.75" customHeight="1">
      <c r="A15" s="85">
        <v>1971</v>
      </c>
      <c r="B15" s="288">
        <v>1279410.328</v>
      </c>
      <c r="C15" s="88">
        <v>126024.4</v>
      </c>
      <c r="D15" s="88">
        <v>82062.399999999994</v>
      </c>
      <c r="E15" s="88">
        <v>929063.6</v>
      </c>
      <c r="F15" s="88">
        <v>64477.600000000013</v>
      </c>
      <c r="G15" s="88">
        <v>44433.2</v>
      </c>
      <c r="H15" s="88">
        <v>23039.808000000001</v>
      </c>
      <c r="I15" s="284" t="s">
        <v>32</v>
      </c>
      <c r="J15" s="285">
        <v>10309.32</v>
      </c>
      <c r="K15" s="244"/>
      <c r="M15" s="172"/>
    </row>
    <row r="16" spans="1:21" ht="15.75" customHeight="1">
      <c r="A16" s="85">
        <v>1972</v>
      </c>
      <c r="B16" s="288">
        <v>1349530.5327000003</v>
      </c>
      <c r="C16" s="88">
        <v>120162.79999999999</v>
      </c>
      <c r="D16" s="88">
        <v>82062.399999999994</v>
      </c>
      <c r="E16" s="88">
        <v>984748.8</v>
      </c>
      <c r="F16" s="88">
        <v>82062.399999999994</v>
      </c>
      <c r="G16" s="88">
        <v>45802.679999999993</v>
      </c>
      <c r="H16" s="88">
        <v>19857.652700000002</v>
      </c>
      <c r="I16" s="284" t="s">
        <v>32</v>
      </c>
      <c r="J16" s="285">
        <v>14833.800000000001</v>
      </c>
      <c r="K16" s="244"/>
      <c r="M16" s="172"/>
    </row>
    <row r="17" spans="1:24" ht="15.75" customHeight="1">
      <c r="A17" s="85">
        <v>1973</v>
      </c>
      <c r="B17" s="288">
        <v>1432616.2128999999</v>
      </c>
      <c r="C17" s="88">
        <v>106388.04</v>
      </c>
      <c r="D17" s="88">
        <v>93785.600000000006</v>
      </c>
      <c r="E17" s="88">
        <v>1047467.92</v>
      </c>
      <c r="F17" s="88">
        <v>101991.84</v>
      </c>
      <c r="G17" s="88">
        <v>50526.16</v>
      </c>
      <c r="H17" s="88">
        <v>19397.2929</v>
      </c>
      <c r="I17" s="284" t="s">
        <v>32</v>
      </c>
      <c r="J17" s="285">
        <v>13059.36</v>
      </c>
      <c r="K17" s="244"/>
      <c r="M17" s="172"/>
    </row>
    <row r="18" spans="1:24" ht="15.75" customHeight="1">
      <c r="A18" s="85">
        <v>1974</v>
      </c>
      <c r="B18" s="288">
        <v>1427459.3721</v>
      </c>
      <c r="C18" s="88">
        <v>109318.84</v>
      </c>
      <c r="D18" s="88">
        <v>100819.52</v>
      </c>
      <c r="E18" s="88">
        <v>1006436.7200000002</v>
      </c>
      <c r="F18" s="88">
        <v>125145.15999999999</v>
      </c>
      <c r="G18" s="88">
        <v>54423.920000000013</v>
      </c>
      <c r="H18" s="88">
        <v>22111.452100000002</v>
      </c>
      <c r="I18" s="284" t="s">
        <v>32</v>
      </c>
      <c r="J18" s="285">
        <v>9203.76</v>
      </c>
      <c r="K18" s="244"/>
      <c r="M18" s="172"/>
    </row>
    <row r="19" spans="1:24" ht="15.75" customHeight="1">
      <c r="A19" s="85">
        <v>1975</v>
      </c>
      <c r="B19" s="288">
        <v>1372000</v>
      </c>
      <c r="C19" s="88">
        <v>75000</v>
      </c>
      <c r="D19" s="88">
        <v>91000</v>
      </c>
      <c r="E19" s="88">
        <v>987000</v>
      </c>
      <c r="F19" s="88">
        <v>136000</v>
      </c>
      <c r="G19" s="88">
        <v>49335.6</v>
      </c>
      <c r="H19" s="88">
        <v>21523.457000000002</v>
      </c>
      <c r="I19" s="284" t="s">
        <v>32</v>
      </c>
      <c r="J19" s="285">
        <v>11995.2</v>
      </c>
      <c r="K19" s="244"/>
      <c r="M19" s="172"/>
    </row>
    <row r="20" spans="1:24" ht="15.75" customHeight="1">
      <c r="A20" s="85">
        <v>1976</v>
      </c>
      <c r="B20" s="288">
        <v>1506040.3722000001</v>
      </c>
      <c r="C20" s="88">
        <v>85000</v>
      </c>
      <c r="D20" s="88">
        <v>85000</v>
      </c>
      <c r="E20" s="88">
        <v>1110000</v>
      </c>
      <c r="F20" s="88">
        <v>153000</v>
      </c>
      <c r="G20" s="88">
        <v>42400.2</v>
      </c>
      <c r="H20" s="88">
        <v>15117.692200000001</v>
      </c>
      <c r="I20" s="284" t="s">
        <v>32</v>
      </c>
      <c r="J20" s="285">
        <v>15522.480000000001</v>
      </c>
      <c r="K20" s="244"/>
      <c r="M20" s="172"/>
    </row>
    <row r="21" spans="1:24" ht="15.75" customHeight="1">
      <c r="A21" s="85">
        <v>1977</v>
      </c>
      <c r="B21" s="288">
        <v>1483559.5287000001</v>
      </c>
      <c r="C21" s="88">
        <v>80000</v>
      </c>
      <c r="D21" s="88">
        <v>84000</v>
      </c>
      <c r="E21" s="88">
        <v>1070000</v>
      </c>
      <c r="F21" s="88">
        <v>175000</v>
      </c>
      <c r="G21" s="88">
        <v>47730.16</v>
      </c>
      <c r="H21" s="88">
        <v>2883.2487000000001</v>
      </c>
      <c r="I21" s="284" t="s">
        <v>32</v>
      </c>
      <c r="J21" s="285">
        <v>23946.12</v>
      </c>
      <c r="K21" s="244"/>
      <c r="M21" s="172"/>
    </row>
    <row r="22" spans="1:24" ht="15.75" customHeight="1">
      <c r="A22" s="85">
        <v>1978</v>
      </c>
      <c r="B22" s="288">
        <v>1535611.4323999998</v>
      </c>
      <c r="C22" s="88">
        <v>85000</v>
      </c>
      <c r="D22" s="88">
        <v>85000</v>
      </c>
      <c r="E22" s="88">
        <v>1070000</v>
      </c>
      <c r="F22" s="88">
        <v>197000</v>
      </c>
      <c r="G22" s="88">
        <v>50028.68</v>
      </c>
      <c r="H22" s="88">
        <v>27529.952400000002</v>
      </c>
      <c r="I22" s="284" t="s">
        <v>32</v>
      </c>
      <c r="J22" s="285">
        <v>21052.799999999999</v>
      </c>
      <c r="K22" s="244"/>
      <c r="M22" s="172"/>
    </row>
    <row r="23" spans="1:24" ht="15.75" customHeight="1">
      <c r="A23" s="85">
        <v>1979</v>
      </c>
      <c r="B23" s="288">
        <v>1587299.182</v>
      </c>
      <c r="C23" s="88">
        <v>92000</v>
      </c>
      <c r="D23" s="88">
        <v>81000</v>
      </c>
      <c r="E23" s="88">
        <v>1084000</v>
      </c>
      <c r="F23" s="88">
        <v>195000</v>
      </c>
      <c r="G23" s="88">
        <v>51394.8</v>
      </c>
      <c r="H23" s="88">
        <v>60195.862000000001</v>
      </c>
      <c r="I23" s="284" t="s">
        <v>32</v>
      </c>
      <c r="J23" s="285">
        <v>23708.52</v>
      </c>
      <c r="K23" s="244"/>
      <c r="M23" s="172"/>
    </row>
    <row r="24" spans="1:24" ht="15.75" customHeight="1">
      <c r="A24" s="420" t="s">
        <v>703</v>
      </c>
      <c r="B24" s="491"/>
      <c r="C24" s="491"/>
      <c r="D24" s="491"/>
      <c r="E24" s="263"/>
      <c r="F24" s="263"/>
      <c r="G24" s="263"/>
      <c r="H24" s="263"/>
      <c r="I24" s="263"/>
      <c r="J24" s="263"/>
      <c r="K24" s="263"/>
      <c r="M24" s="244"/>
    </row>
    <row r="25" spans="1:24" ht="15.75" customHeight="1">
      <c r="M25" s="244"/>
    </row>
    <row r="26" spans="1:24" ht="15.75" customHeight="1">
      <c r="A26" s="322"/>
      <c r="B26" s="241"/>
      <c r="C26" s="246" t="s">
        <v>11</v>
      </c>
      <c r="D26" s="245"/>
      <c r="E26" s="245"/>
      <c r="F26" s="245"/>
      <c r="G26" s="245"/>
      <c r="H26" s="245"/>
      <c r="I26" s="245"/>
      <c r="J26" s="245"/>
      <c r="M26" s="244"/>
    </row>
    <row r="27" spans="1:24" ht="47.25" customHeight="1">
      <c r="A27" s="323"/>
      <c r="B27" s="240"/>
      <c r="C27" s="530" t="s">
        <v>4</v>
      </c>
      <c r="D27" s="530" t="s">
        <v>3</v>
      </c>
      <c r="E27" s="530" t="s">
        <v>240</v>
      </c>
      <c r="F27" s="530" t="s">
        <v>2</v>
      </c>
      <c r="G27" s="530" t="s">
        <v>1</v>
      </c>
      <c r="H27" s="530" t="s">
        <v>31</v>
      </c>
      <c r="I27" s="530" t="s">
        <v>19</v>
      </c>
      <c r="J27" s="528" t="s">
        <v>237</v>
      </c>
      <c r="M27" s="244"/>
    </row>
    <row r="28" spans="1:24" ht="15.75" customHeight="1">
      <c r="A28" s="324"/>
      <c r="B28" s="297" t="s">
        <v>17</v>
      </c>
      <c r="C28" s="250"/>
      <c r="D28" s="250"/>
      <c r="E28" s="250"/>
      <c r="F28" s="250"/>
      <c r="G28" s="250"/>
      <c r="H28" s="250"/>
      <c r="I28" s="250"/>
      <c r="J28" s="250"/>
      <c r="M28" s="244"/>
    </row>
    <row r="29" spans="1:24" ht="15.75" customHeight="1">
      <c r="A29" s="85">
        <v>1980</v>
      </c>
      <c r="B29" s="890">
        <v>1509000</v>
      </c>
      <c r="C29" s="885">
        <v>101000</v>
      </c>
      <c r="D29" s="885">
        <v>81000</v>
      </c>
      <c r="E29" s="885">
        <v>1001000</v>
      </c>
      <c r="F29" s="885">
        <v>193000</v>
      </c>
      <c r="G29" s="885">
        <v>52000</v>
      </c>
      <c r="H29" s="885">
        <v>48915.956000000006</v>
      </c>
      <c r="I29" s="282" t="s">
        <v>32</v>
      </c>
      <c r="J29" s="885">
        <v>31654.799999999999</v>
      </c>
      <c r="K29" s="244"/>
      <c r="M29" s="172"/>
    </row>
    <row r="30" spans="1:24" ht="15.75" customHeight="1">
      <c r="A30" s="85">
        <v>1981</v>
      </c>
      <c r="B30" s="890">
        <v>1402978.7287999997</v>
      </c>
      <c r="C30" s="885">
        <v>103000</v>
      </c>
      <c r="D30" s="885">
        <v>81000</v>
      </c>
      <c r="E30" s="885">
        <v>889000</v>
      </c>
      <c r="F30" s="885">
        <v>186000</v>
      </c>
      <c r="G30" s="885">
        <v>56704.560000000005</v>
      </c>
      <c r="H30" s="885">
        <v>48252.688800000004</v>
      </c>
      <c r="I30" s="862" t="s">
        <v>32</v>
      </c>
      <c r="J30" s="885">
        <v>39021.479999999996</v>
      </c>
      <c r="K30" s="244"/>
      <c r="M30" s="172"/>
    </row>
    <row r="31" spans="1:24" ht="15.75" customHeight="1">
      <c r="A31" s="85">
        <v>1982</v>
      </c>
      <c r="B31" s="890">
        <v>1399068.7925000002</v>
      </c>
      <c r="C31" s="885">
        <v>110000</v>
      </c>
      <c r="D31" s="885">
        <v>66000</v>
      </c>
      <c r="E31" s="885">
        <v>841000</v>
      </c>
      <c r="F31" s="885">
        <v>186000</v>
      </c>
      <c r="G31" s="885">
        <v>54837.68</v>
      </c>
      <c r="H31" s="885">
        <v>113480.87250000001</v>
      </c>
      <c r="I31" s="862" t="s">
        <v>32</v>
      </c>
      <c r="J31" s="885">
        <v>27750.239999999998</v>
      </c>
      <c r="K31" s="244"/>
      <c r="M31" s="172"/>
    </row>
    <row r="32" spans="1:24" ht="15.75" customHeight="1">
      <c r="A32" s="85">
        <v>1983</v>
      </c>
      <c r="B32" s="890">
        <v>1465801.1721999999</v>
      </c>
      <c r="C32" s="885">
        <v>102000</v>
      </c>
      <c r="D32" s="885">
        <v>69000</v>
      </c>
      <c r="E32" s="885">
        <v>832000</v>
      </c>
      <c r="F32" s="885">
        <v>190000</v>
      </c>
      <c r="G32" s="885">
        <v>54616.560000000005</v>
      </c>
      <c r="H32" s="885">
        <v>190970.77220000001</v>
      </c>
      <c r="I32" s="862" t="s">
        <v>32</v>
      </c>
      <c r="J32" s="885">
        <v>27213.84</v>
      </c>
      <c r="K32" s="244"/>
      <c r="M32" s="172"/>
      <c r="P32" s="887"/>
      <c r="Q32" s="887"/>
      <c r="R32" s="887"/>
      <c r="S32" s="887"/>
      <c r="T32" s="887"/>
      <c r="U32" s="887"/>
      <c r="V32" s="887"/>
      <c r="W32" s="887"/>
      <c r="X32" s="887"/>
    </row>
    <row r="33" spans="1:24" ht="15.75" customHeight="1">
      <c r="A33" s="85">
        <v>1984</v>
      </c>
      <c r="B33" s="890">
        <v>1559581.5325000002</v>
      </c>
      <c r="C33" s="885">
        <v>128000</v>
      </c>
      <c r="D33" s="885">
        <v>64000</v>
      </c>
      <c r="E33" s="885">
        <v>827000</v>
      </c>
      <c r="F33" s="885">
        <v>211000</v>
      </c>
      <c r="G33" s="885">
        <v>57212.200000000004</v>
      </c>
      <c r="H33" s="885">
        <v>262061.45250000004</v>
      </c>
      <c r="I33" s="862" t="s">
        <v>32</v>
      </c>
      <c r="J33" s="885">
        <v>10307.880000000001</v>
      </c>
      <c r="K33" s="244"/>
      <c r="M33" s="172"/>
      <c r="P33" s="887"/>
      <c r="Q33" s="887"/>
      <c r="R33" s="887"/>
      <c r="S33" s="887"/>
      <c r="T33" s="887"/>
      <c r="U33" s="887"/>
      <c r="V33" s="887"/>
      <c r="W33" s="887"/>
      <c r="X33" s="887"/>
    </row>
    <row r="34" spans="1:24" ht="15.75" customHeight="1">
      <c r="A34" s="85">
        <v>1985</v>
      </c>
      <c r="B34" s="890">
        <v>1674000</v>
      </c>
      <c r="C34" s="885">
        <v>120000</v>
      </c>
      <c r="D34" s="885">
        <v>61000</v>
      </c>
      <c r="E34" s="885">
        <v>832000</v>
      </c>
      <c r="F34" s="885">
        <v>221000</v>
      </c>
      <c r="G34" s="885">
        <v>58000</v>
      </c>
      <c r="H34" s="885">
        <v>397251.23500000004</v>
      </c>
      <c r="I34" s="862" t="s">
        <v>32</v>
      </c>
      <c r="J34" s="885">
        <v>-14706</v>
      </c>
      <c r="K34" s="244"/>
      <c r="M34" s="172"/>
      <c r="P34" s="887"/>
      <c r="Q34" s="887"/>
      <c r="R34" s="887"/>
      <c r="S34" s="887"/>
      <c r="T34" s="887"/>
      <c r="U34" s="887"/>
      <c r="V34" s="887"/>
      <c r="W34" s="887"/>
      <c r="X34" s="887"/>
    </row>
    <row r="35" spans="1:24" ht="15.75" customHeight="1">
      <c r="A35" s="85">
        <v>1986</v>
      </c>
      <c r="B35" s="890">
        <v>1695427.6479</v>
      </c>
      <c r="C35" s="885">
        <v>118000</v>
      </c>
      <c r="D35" s="885">
        <v>55000</v>
      </c>
      <c r="E35" s="885">
        <v>889000</v>
      </c>
      <c r="F35" s="885">
        <v>219000</v>
      </c>
      <c r="G35" s="885">
        <v>60303.28</v>
      </c>
      <c r="H35" s="885">
        <v>360794.44790000003</v>
      </c>
      <c r="I35" s="862" t="s">
        <v>32</v>
      </c>
      <c r="J35" s="885">
        <v>-6670.08</v>
      </c>
      <c r="K35" s="244"/>
      <c r="M35" s="172"/>
      <c r="P35" s="887"/>
      <c r="Q35" s="887"/>
      <c r="R35" s="887"/>
      <c r="S35" s="887"/>
      <c r="T35" s="887"/>
      <c r="U35" s="887"/>
      <c r="V35" s="887"/>
      <c r="W35" s="887"/>
      <c r="X35" s="887"/>
    </row>
    <row r="36" spans="1:24" ht="15.75" customHeight="1">
      <c r="A36" s="85">
        <v>1987</v>
      </c>
      <c r="B36" s="890">
        <v>1673094.6705</v>
      </c>
      <c r="C36" s="885">
        <v>111000</v>
      </c>
      <c r="D36" s="885">
        <v>45000</v>
      </c>
      <c r="E36" s="885">
        <v>859000</v>
      </c>
      <c r="F36" s="885">
        <v>236000</v>
      </c>
      <c r="G36" s="885">
        <v>63923.88</v>
      </c>
      <c r="H36" s="885">
        <v>359391.55050000001</v>
      </c>
      <c r="I36" s="862" t="s">
        <v>32</v>
      </c>
      <c r="J36" s="885">
        <v>-1220.7600000000002</v>
      </c>
      <c r="K36" s="244"/>
      <c r="M36" s="172"/>
      <c r="P36" s="887"/>
      <c r="Q36" s="887"/>
      <c r="R36" s="887"/>
      <c r="S36" s="887"/>
      <c r="T36" s="887"/>
      <c r="U36" s="887"/>
      <c r="V36" s="887"/>
      <c r="W36" s="887"/>
      <c r="X36" s="887"/>
    </row>
    <row r="37" spans="1:24" ht="15.75" customHeight="1">
      <c r="A37" s="85">
        <v>1988</v>
      </c>
      <c r="B37" s="890">
        <v>1736129.6307999999</v>
      </c>
      <c r="C37" s="885">
        <v>98000</v>
      </c>
      <c r="D37" s="885">
        <v>44000</v>
      </c>
      <c r="E37" s="885">
        <v>882000</v>
      </c>
      <c r="F37" s="885">
        <v>231000</v>
      </c>
      <c r="G37" s="885">
        <v>64711.560000000005</v>
      </c>
      <c r="H37" s="885">
        <v>422191.39079999999</v>
      </c>
      <c r="I37" s="862" t="s">
        <v>32</v>
      </c>
      <c r="J37" s="885">
        <v>-5773.3200000000006</v>
      </c>
      <c r="K37" s="244"/>
      <c r="M37" s="172"/>
      <c r="Q37" s="887"/>
      <c r="R37" s="887"/>
      <c r="S37" s="887"/>
      <c r="T37" s="887"/>
      <c r="U37" s="887"/>
      <c r="V37" s="887"/>
      <c r="W37" s="887"/>
      <c r="X37" s="887"/>
    </row>
    <row r="38" spans="1:24" ht="15.75" customHeight="1">
      <c r="A38" s="85">
        <v>1989</v>
      </c>
      <c r="B38" s="1105">
        <v>1728562.9470000002</v>
      </c>
      <c r="C38" s="1115">
        <v>90000</v>
      </c>
      <c r="D38" s="1115">
        <v>44000</v>
      </c>
      <c r="E38" s="1115">
        <v>824000</v>
      </c>
      <c r="F38" s="1115">
        <v>256000</v>
      </c>
      <c r="G38" s="1115">
        <v>64339.079999999994</v>
      </c>
      <c r="H38" s="1115">
        <v>459301.62700000004</v>
      </c>
      <c r="I38" s="957" t="s">
        <v>32</v>
      </c>
      <c r="J38" s="1115">
        <v>-9077.76</v>
      </c>
      <c r="K38" s="244"/>
      <c r="M38" s="172"/>
    </row>
    <row r="39" spans="1:24" ht="15.75" customHeight="1">
      <c r="A39" s="85">
        <v>1990</v>
      </c>
      <c r="B39" s="1019">
        <v>1785107.85223487</v>
      </c>
      <c r="C39" s="1016">
        <v>96123.450787118243</v>
      </c>
      <c r="D39" s="1016">
        <v>48348.138407385253</v>
      </c>
      <c r="E39" s="1016">
        <v>863904.98185924103</v>
      </c>
      <c r="F39" s="1016">
        <v>270454.53109877149</v>
      </c>
      <c r="G39" s="1016">
        <v>61349.83756896769</v>
      </c>
      <c r="H39" s="1016">
        <v>448309.09090909088</v>
      </c>
      <c r="I39" s="1016">
        <v>4610.4250459784635</v>
      </c>
      <c r="J39" s="1016">
        <v>-7992.6034416826069</v>
      </c>
      <c r="M39" s="172"/>
      <c r="N39" s="1026"/>
    </row>
    <row r="40" spans="1:24" ht="15.75" customHeight="1">
      <c r="A40" s="85">
        <v>1991</v>
      </c>
      <c r="B40" s="1019">
        <v>1879723.4261232563</v>
      </c>
      <c r="C40" s="1016">
        <v>99844.013800767105</v>
      </c>
      <c r="D40" s="1016">
        <v>43003.722422363222</v>
      </c>
      <c r="E40" s="1016">
        <v>909641.50906364387</v>
      </c>
      <c r="F40" s="1016">
        <v>285420.89723445947</v>
      </c>
      <c r="G40" s="1016">
        <v>56973.768952192244</v>
      </c>
      <c r="H40" s="1016">
        <v>489855.90909090912</v>
      </c>
      <c r="I40" s="1016">
        <v>4367.6055589209991</v>
      </c>
      <c r="J40" s="1016">
        <v>-9384.0000000000291</v>
      </c>
      <c r="M40" s="172"/>
      <c r="N40" s="988"/>
    </row>
    <row r="41" spans="1:24" ht="15.75" customHeight="1">
      <c r="A41" s="85">
        <v>1992</v>
      </c>
      <c r="B41" s="1019">
        <v>1863576.5382051547</v>
      </c>
      <c r="C41" s="1016">
        <v>96646.28025477707</v>
      </c>
      <c r="D41" s="1016">
        <v>43716.300448430018</v>
      </c>
      <c r="E41" s="1016">
        <v>900435.99551569496</v>
      </c>
      <c r="F41" s="1016">
        <v>274838.1628913256</v>
      </c>
      <c r="G41" s="1016">
        <v>63259.381275137799</v>
      </c>
      <c r="H41" s="1016">
        <v>484636.36363636365</v>
      </c>
      <c r="I41" s="1016">
        <v>4763.0541834251944</v>
      </c>
      <c r="J41" s="1016">
        <v>-4719</v>
      </c>
      <c r="M41" s="172"/>
      <c r="N41" s="988"/>
    </row>
    <row r="42" spans="1:24" ht="15.75" customHeight="1">
      <c r="A42" s="85">
        <v>1993</v>
      </c>
      <c r="B42" s="1019">
        <v>1884424.54179464</v>
      </c>
      <c r="C42" s="1016">
        <v>98643.216216216228</v>
      </c>
      <c r="D42" s="1016">
        <v>41975.621621621496</v>
      </c>
      <c r="E42" s="1016">
        <v>934479.12499999988</v>
      </c>
      <c r="F42" s="1016">
        <v>277804.11206152249</v>
      </c>
      <c r="G42" s="1016">
        <v>65039.920137167799</v>
      </c>
      <c r="H42" s="1016">
        <v>459480</v>
      </c>
      <c r="I42" s="1016">
        <v>4955.9467581118643</v>
      </c>
      <c r="J42" s="1016">
        <v>2046.6</v>
      </c>
      <c r="M42" s="172"/>
      <c r="N42" s="988"/>
    </row>
    <row r="43" spans="1:24" ht="15.75" customHeight="1">
      <c r="A43" s="85">
        <v>1994</v>
      </c>
      <c r="B43" s="1019">
        <v>1876089.6</v>
      </c>
      <c r="C43" s="1016">
        <v>93400</v>
      </c>
      <c r="D43" s="1016">
        <v>40978.392</v>
      </c>
      <c r="E43" s="1016">
        <v>920265</v>
      </c>
      <c r="F43" s="1016">
        <v>270655</v>
      </c>
      <c r="G43" s="1016">
        <v>68275.399999999994</v>
      </c>
      <c r="H43" s="1016">
        <v>479520</v>
      </c>
      <c r="I43" s="1016">
        <v>5130</v>
      </c>
      <c r="J43" s="1016">
        <v>-2134.8000000000002</v>
      </c>
      <c r="M43" s="172"/>
      <c r="N43" s="988"/>
    </row>
    <row r="44" spans="1:24" ht="15.75" customHeight="1">
      <c r="A44" s="85">
        <v>1995</v>
      </c>
      <c r="B44" s="985">
        <v>1952962</v>
      </c>
      <c r="C44" s="981">
        <v>99276</v>
      </c>
      <c r="D44" s="981">
        <v>34393.182000000001</v>
      </c>
      <c r="E44" s="981">
        <v>903094</v>
      </c>
      <c r="F44" s="981">
        <v>296876</v>
      </c>
      <c r="G44" s="981">
        <v>108068.6</v>
      </c>
      <c r="H44" s="981">
        <v>510636</v>
      </c>
      <c r="I44" s="981">
        <v>8748.4</v>
      </c>
      <c r="J44" s="981">
        <v>-8130</v>
      </c>
      <c r="M44" s="172"/>
      <c r="N44" s="988"/>
    </row>
    <row r="45" spans="1:24" ht="15.75" customHeight="1">
      <c r="A45" s="85">
        <v>1996</v>
      </c>
      <c r="B45" s="985">
        <v>2020547</v>
      </c>
      <c r="C45" s="981">
        <v>109470</v>
      </c>
      <c r="D45" s="981">
        <v>38526.192999999999</v>
      </c>
      <c r="E45" s="981">
        <v>934503</v>
      </c>
      <c r="F45" s="981">
        <v>318388</v>
      </c>
      <c r="G45" s="981">
        <v>105929.4</v>
      </c>
      <c r="H45" s="981">
        <v>511289</v>
      </c>
      <c r="I45" s="981">
        <v>9011.6</v>
      </c>
      <c r="J45" s="981">
        <v>-6570</v>
      </c>
      <c r="M45" s="172"/>
      <c r="N45" s="988"/>
    </row>
    <row r="46" spans="1:24" ht="15.75" customHeight="1">
      <c r="A46" s="85">
        <v>1997</v>
      </c>
      <c r="B46" s="985">
        <v>2008185.7758716464</v>
      </c>
      <c r="C46" s="981">
        <v>103846</v>
      </c>
      <c r="D46" s="981">
        <v>36527.699994500006</v>
      </c>
      <c r="E46" s="981">
        <v>929090</v>
      </c>
      <c r="F46" s="981">
        <v>307333</v>
      </c>
      <c r="G46" s="981">
        <v>106513.57587164649</v>
      </c>
      <c r="H46" s="981">
        <v>520184</v>
      </c>
      <c r="I46" s="981">
        <v>9679.2000000000007</v>
      </c>
      <c r="J46" s="981">
        <v>-4986</v>
      </c>
      <c r="M46" s="172"/>
      <c r="N46" s="988"/>
    </row>
    <row r="47" spans="1:24" ht="15.75" customHeight="1">
      <c r="A47" s="85">
        <v>1998</v>
      </c>
      <c r="B47" s="985">
        <v>2043130.0147440718</v>
      </c>
      <c r="C47" s="981">
        <v>102708.59235886323</v>
      </c>
      <c r="D47" s="981">
        <v>41569.453430599999</v>
      </c>
      <c r="E47" s="981">
        <v>959293.08798749966</v>
      </c>
      <c r="F47" s="981">
        <v>309700.14162711729</v>
      </c>
      <c r="G47" s="981">
        <v>110107.0111737917</v>
      </c>
      <c r="H47" s="981">
        <v>515434.14831600006</v>
      </c>
      <c r="I47" s="981">
        <v>10145.751600000001</v>
      </c>
      <c r="J47" s="981">
        <v>-5829.0551999999998</v>
      </c>
      <c r="M47" s="172"/>
      <c r="N47" s="988"/>
    </row>
    <row r="48" spans="1:24" ht="15.75" customHeight="1">
      <c r="A48" s="85">
        <v>1999</v>
      </c>
      <c r="B48" s="985">
        <v>2027316.7566746534</v>
      </c>
      <c r="C48" s="981">
        <v>97141.100851981755</v>
      </c>
      <c r="D48" s="981">
        <v>36049.557682860366</v>
      </c>
      <c r="E48" s="981">
        <v>925516.07454809488</v>
      </c>
      <c r="F48" s="981">
        <v>326747.06902739371</v>
      </c>
      <c r="G48" s="981">
        <v>120086.7315351828</v>
      </c>
      <c r="H48" s="981">
        <v>519402.11161300004</v>
      </c>
      <c r="I48" s="981">
        <v>11335.3488</v>
      </c>
      <c r="J48" s="981">
        <v>-8961.0048000000006</v>
      </c>
      <c r="M48" s="172"/>
      <c r="N48" s="988"/>
    </row>
    <row r="49" spans="1:14" s="940" customFormat="1" ht="15.75" customHeight="1">
      <c r="A49" s="952"/>
      <c r="B49" s="1115"/>
      <c r="C49" s="1115"/>
      <c r="D49" s="1115"/>
      <c r="E49" s="1115"/>
      <c r="F49" s="1115"/>
      <c r="G49" s="1115"/>
      <c r="H49" s="1115"/>
      <c r="I49" s="1115"/>
      <c r="J49" s="1115"/>
      <c r="M49" s="172"/>
      <c r="N49" s="988"/>
    </row>
    <row r="50" spans="1:14" s="745" customFormat="1" ht="15.75" customHeight="1">
      <c r="A50" s="420" t="s">
        <v>703</v>
      </c>
      <c r="B50" s="491"/>
      <c r="C50" s="491"/>
      <c r="D50" s="491"/>
      <c r="E50" s="263"/>
      <c r="F50" s="263"/>
      <c r="G50" s="263"/>
      <c r="H50" s="263"/>
      <c r="I50" s="263"/>
      <c r="J50" s="263"/>
      <c r="M50" s="172"/>
      <c r="N50" s="988"/>
    </row>
    <row r="51" spans="1:14" s="745" customFormat="1" ht="15.75" customHeight="1">
      <c r="M51" s="172"/>
      <c r="N51" s="988"/>
    </row>
    <row r="52" spans="1:14" s="745" customFormat="1" ht="15.75" customHeight="1">
      <c r="A52" s="322"/>
      <c r="B52" s="241"/>
      <c r="C52" s="246" t="s">
        <v>11</v>
      </c>
      <c r="D52" s="245"/>
      <c r="E52" s="245"/>
      <c r="F52" s="245"/>
      <c r="G52" s="245"/>
      <c r="H52" s="245"/>
      <c r="I52" s="245"/>
      <c r="J52" s="245"/>
      <c r="M52" s="172"/>
      <c r="N52" s="988"/>
    </row>
    <row r="53" spans="1:14" s="745" customFormat="1" ht="47.25" customHeight="1">
      <c r="A53" s="323"/>
      <c r="B53" s="240"/>
      <c r="C53" s="752" t="s">
        <v>4</v>
      </c>
      <c r="D53" s="752" t="s">
        <v>3</v>
      </c>
      <c r="E53" s="752" t="s">
        <v>240</v>
      </c>
      <c r="F53" s="752" t="s">
        <v>2</v>
      </c>
      <c r="G53" s="752" t="s">
        <v>1</v>
      </c>
      <c r="H53" s="752" t="s">
        <v>31</v>
      </c>
      <c r="I53" s="752" t="s">
        <v>19</v>
      </c>
      <c r="J53" s="751" t="s">
        <v>237</v>
      </c>
      <c r="M53" s="172"/>
      <c r="N53" s="988"/>
    </row>
    <row r="54" spans="1:14" s="745" customFormat="1" ht="15.75" customHeight="1">
      <c r="A54" s="324"/>
      <c r="B54" s="297" t="s">
        <v>17</v>
      </c>
      <c r="C54" s="250"/>
      <c r="D54" s="250"/>
      <c r="E54" s="250"/>
      <c r="F54" s="250"/>
      <c r="G54" s="250"/>
      <c r="H54" s="250"/>
      <c r="I54" s="250"/>
      <c r="J54" s="250"/>
      <c r="M54" s="172"/>
      <c r="N54" s="988"/>
    </row>
    <row r="55" spans="1:14" ht="15.75" customHeight="1">
      <c r="A55" s="85">
        <v>2000</v>
      </c>
      <c r="B55" s="985">
        <v>2037323.6173326652</v>
      </c>
      <c r="C55" s="981">
        <v>96072.20216660884</v>
      </c>
      <c r="D55" s="981">
        <v>35300.748415597969</v>
      </c>
      <c r="E55" s="981">
        <v>907298.206962</v>
      </c>
      <c r="F55" s="981">
        <v>324848.80682576139</v>
      </c>
      <c r="G55" s="981">
        <v>129444.86387730992</v>
      </c>
      <c r="H55" s="981">
        <v>540772.36261700001</v>
      </c>
      <c r="I55" s="981">
        <v>12015.7736</v>
      </c>
      <c r="J55" s="981">
        <v>-8429.0364000000009</v>
      </c>
      <c r="M55" s="172"/>
      <c r="N55" s="988"/>
    </row>
    <row r="56" spans="1:14" ht="15.75" customHeight="1">
      <c r="A56" s="85">
        <v>2001</v>
      </c>
      <c r="B56" s="985">
        <v>2089719.9620417184</v>
      </c>
      <c r="C56" s="981">
        <v>79334.291687916077</v>
      </c>
      <c r="D56" s="981">
        <v>37964.676937395147</v>
      </c>
      <c r="E56" s="981">
        <v>924964.59456000011</v>
      </c>
      <c r="F56" s="981">
        <v>346356.57032899396</v>
      </c>
      <c r="G56" s="981">
        <v>133220.66827140778</v>
      </c>
      <c r="H56" s="981">
        <v>553990.11064999993</v>
      </c>
      <c r="I56" s="981">
        <v>11568.338800000001</v>
      </c>
      <c r="J56" s="981">
        <v>2321.021449400836</v>
      </c>
      <c r="M56" s="172"/>
      <c r="N56" s="988"/>
    </row>
    <row r="57" spans="1:14" ht="15.75" customHeight="1">
      <c r="A57" s="85">
        <v>2002</v>
      </c>
      <c r="B57" s="985">
        <v>2027273.1677785646</v>
      </c>
      <c r="C57" s="981">
        <v>66933.454140643065</v>
      </c>
      <c r="D57" s="981">
        <v>24888.300547840099</v>
      </c>
      <c r="E57" s="981">
        <v>876800.69149300002</v>
      </c>
      <c r="F57" s="981">
        <v>341133.1785644574</v>
      </c>
      <c r="G57" s="981">
        <v>145946.97346059722</v>
      </c>
      <c r="H57" s="981">
        <v>565204.99901000003</v>
      </c>
      <c r="I57" s="981">
        <v>12351.639200000001</v>
      </c>
      <c r="J57" s="981">
        <v>-5986.0663033742312</v>
      </c>
      <c r="M57" s="172"/>
      <c r="N57" s="988"/>
    </row>
    <row r="58" spans="1:14" ht="15.75" customHeight="1">
      <c r="A58" s="85">
        <v>2003</v>
      </c>
      <c r="B58" s="985">
        <v>2002229.5288091239</v>
      </c>
      <c r="C58" s="981">
        <v>68300.898297000007</v>
      </c>
      <c r="D58" s="981">
        <v>9493.3477635309446</v>
      </c>
      <c r="E58" s="981">
        <v>864592.56550599972</v>
      </c>
      <c r="F58" s="981">
        <v>362099.24353506422</v>
      </c>
      <c r="G58" s="981">
        <v>138729.98598372898</v>
      </c>
      <c r="H58" s="981">
        <v>558454.11708600004</v>
      </c>
      <c r="I58" s="981">
        <v>13058.545999999998</v>
      </c>
      <c r="J58" s="981">
        <v>-12499.176303405404</v>
      </c>
      <c r="M58" s="172"/>
      <c r="N58" s="988"/>
    </row>
    <row r="59" spans="1:14" ht="15.75" customHeight="1">
      <c r="A59" s="85">
        <v>2004</v>
      </c>
      <c r="B59" s="985">
        <v>2003840.0162189726</v>
      </c>
      <c r="C59" s="981">
        <v>64307.860968999994</v>
      </c>
      <c r="D59" s="981">
        <v>4654.0378381999999</v>
      </c>
      <c r="E59" s="981">
        <v>859150.88527199987</v>
      </c>
      <c r="F59" s="981">
        <v>371004.25446523115</v>
      </c>
      <c r="G59" s="981">
        <v>145225.39265864188</v>
      </c>
      <c r="H59" s="981">
        <v>541789.87777400005</v>
      </c>
      <c r="I59" s="981">
        <v>18412.9804</v>
      </c>
      <c r="J59" s="981">
        <v>-705.2727123001099</v>
      </c>
      <c r="M59" s="172"/>
      <c r="N59" s="988"/>
    </row>
    <row r="60" spans="1:14" ht="15.75" customHeight="1">
      <c r="A60" s="85">
        <v>2005</v>
      </c>
      <c r="B60" s="985">
        <v>2008059.3892406567</v>
      </c>
      <c r="C60" s="981">
        <v>57032.967463000001</v>
      </c>
      <c r="D60" s="981">
        <v>5294.6514102862584</v>
      </c>
      <c r="E60" s="981">
        <v>846742.40941325703</v>
      </c>
      <c r="F60" s="981">
        <v>366955.33637369482</v>
      </c>
      <c r="G60" s="981">
        <v>161614.06838860031</v>
      </c>
      <c r="H60" s="981">
        <v>560421.78432500002</v>
      </c>
      <c r="I60" s="981">
        <v>18029.088391999998</v>
      </c>
      <c r="J60" s="981">
        <v>-8030.1867886857572</v>
      </c>
      <c r="M60" s="172"/>
      <c r="N60" s="988"/>
    </row>
    <row r="61" spans="1:14" ht="15.75" customHeight="1">
      <c r="A61" s="85">
        <v>2006</v>
      </c>
      <c r="B61" s="985">
        <v>2075051.2143986027</v>
      </c>
      <c r="C61" s="981">
        <v>51611.716583999994</v>
      </c>
      <c r="D61" s="981">
        <v>6056.7578490056221</v>
      </c>
      <c r="E61" s="981">
        <v>867956.37842895265</v>
      </c>
      <c r="F61" s="981">
        <v>384593.68848020158</v>
      </c>
      <c r="G61" s="981">
        <v>190028.55811960035</v>
      </c>
      <c r="H61" s="981">
        <v>557684.93767770007</v>
      </c>
      <c r="I61" s="981">
        <v>18913.193737999998</v>
      </c>
      <c r="J61" s="981">
        <v>-1793.8532013106228</v>
      </c>
      <c r="M61" s="172"/>
      <c r="N61" s="988"/>
    </row>
    <row r="62" spans="1:14" ht="15.75" customHeight="1">
      <c r="A62" s="85">
        <v>2007</v>
      </c>
      <c r="B62" s="985">
        <v>1977854.7880824537</v>
      </c>
      <c r="C62" s="981">
        <v>59600.005764399997</v>
      </c>
      <c r="D62" s="981">
        <v>6585.2780693432132</v>
      </c>
      <c r="E62" s="981">
        <v>767341.41395760479</v>
      </c>
      <c r="F62" s="981">
        <v>366545.52627254056</v>
      </c>
      <c r="G62" s="981">
        <v>206331.15480136059</v>
      </c>
      <c r="H62" s="981">
        <v>560250.82065880008</v>
      </c>
      <c r="I62" s="981">
        <v>18608.451061999996</v>
      </c>
      <c r="J62" s="981">
        <v>-7407.8625035952691</v>
      </c>
      <c r="M62" s="172"/>
      <c r="N62" s="988"/>
    </row>
    <row r="63" spans="1:14" ht="15.75" customHeight="1">
      <c r="A63" s="85">
        <v>2008</v>
      </c>
      <c r="B63" s="985">
        <v>2039701.7644462034</v>
      </c>
      <c r="C63" s="981">
        <v>58673.965554000002</v>
      </c>
      <c r="D63" s="981">
        <v>6575.2217199351426</v>
      </c>
      <c r="E63" s="981">
        <v>807865.51910312974</v>
      </c>
      <c r="F63" s="981">
        <v>385091.66079729161</v>
      </c>
      <c r="G63" s="981">
        <v>206977.89295662791</v>
      </c>
      <c r="H63" s="981">
        <v>555152.89877820003</v>
      </c>
      <c r="I63" s="981">
        <v>20284.271049152369</v>
      </c>
      <c r="J63" s="981">
        <v>-919.83182813345161</v>
      </c>
      <c r="M63" s="172"/>
      <c r="N63" s="988"/>
    </row>
    <row r="64" spans="1:14" ht="15.75" customHeight="1">
      <c r="A64" s="85">
        <v>2009</v>
      </c>
      <c r="B64" s="985">
        <v>2004322.384286596</v>
      </c>
      <c r="C64" s="981">
        <v>53790.155670999993</v>
      </c>
      <c r="D64" s="981">
        <v>6694.5746330000002</v>
      </c>
      <c r="E64" s="981">
        <v>777367.53672726278</v>
      </c>
      <c r="F64" s="981">
        <v>374994.90911946358</v>
      </c>
      <c r="G64" s="981">
        <v>214681.97539905939</v>
      </c>
      <c r="H64" s="981">
        <v>566947.64848780015</v>
      </c>
      <c r="I64" s="981">
        <v>27981.303576573035</v>
      </c>
      <c r="J64" s="981">
        <v>-18135.719327563194</v>
      </c>
      <c r="M64" s="172"/>
      <c r="N64" s="988"/>
    </row>
    <row r="65" spans="1:14" ht="15.75" customHeight="1">
      <c r="A65" s="85">
        <v>2010</v>
      </c>
      <c r="B65" s="692">
        <v>2081418.6986512144</v>
      </c>
      <c r="C65" s="711">
        <v>51614.612617000013</v>
      </c>
      <c r="D65" s="711">
        <v>8807.4767069999998</v>
      </c>
      <c r="E65" s="711">
        <v>784598.57698885561</v>
      </c>
      <c r="F65" s="711">
        <v>427986.27764153882</v>
      </c>
      <c r="G65" s="711">
        <v>269358.82179103669</v>
      </c>
      <c r="H65" s="711">
        <v>516843.65547910001</v>
      </c>
      <c r="I65" s="711">
        <v>29220.373997096536</v>
      </c>
      <c r="J65" s="711">
        <v>-7011.3839054129921</v>
      </c>
      <c r="M65" s="172"/>
      <c r="N65" s="988"/>
    </row>
    <row r="66" spans="1:14" ht="15.75" customHeight="1">
      <c r="A66" s="85">
        <v>2011</v>
      </c>
      <c r="B66" s="692">
        <v>2037592.637014074</v>
      </c>
      <c r="C66" s="711">
        <v>52220.073682000002</v>
      </c>
      <c r="D66" s="711">
        <v>9425.1248680000008</v>
      </c>
      <c r="E66" s="711">
        <v>758866.87706243608</v>
      </c>
      <c r="F66" s="711">
        <v>412918.92976432585</v>
      </c>
      <c r="G66" s="711">
        <v>288424.76278051641</v>
      </c>
      <c r="H66" s="711">
        <v>477372.15859280009</v>
      </c>
      <c r="I66" s="711">
        <v>28855.869254889007</v>
      </c>
      <c r="J66" s="711">
        <v>9508.4760147389206</v>
      </c>
      <c r="M66" s="172"/>
      <c r="N66" s="988"/>
    </row>
    <row r="67" spans="1:14" ht="15.75" customHeight="1">
      <c r="A67" s="1111">
        <v>2012</v>
      </c>
      <c r="B67" s="692">
        <v>1989896.017244539</v>
      </c>
      <c r="C67" s="711">
        <v>56545.334305999997</v>
      </c>
      <c r="D67" s="711">
        <v>9109.829146</v>
      </c>
      <c r="E67" s="711">
        <v>723741.28435095435</v>
      </c>
      <c r="F67" s="711">
        <v>409429.46441810729</v>
      </c>
      <c r="G67" s="711">
        <v>307829.22969835042</v>
      </c>
      <c r="H67" s="711">
        <v>476327.02588413004</v>
      </c>
      <c r="I67" s="711">
        <v>34119.569792103706</v>
      </c>
      <c r="J67" s="711">
        <v>-27205.720351106644</v>
      </c>
      <c r="M67" s="172"/>
      <c r="N67" s="988"/>
    </row>
    <row r="68" spans="1:14" ht="15.75" customHeight="1">
      <c r="A68" s="1111">
        <v>2013</v>
      </c>
      <c r="B68" s="1105">
        <v>2002800.7499551147</v>
      </c>
      <c r="C68" s="1115">
        <v>58064.087879999999</v>
      </c>
      <c r="D68" s="1115">
        <v>9435.9602099999993</v>
      </c>
      <c r="E68" s="1115">
        <v>741871.42385418853</v>
      </c>
      <c r="F68" s="1115">
        <v>385746.63140242838</v>
      </c>
      <c r="G68" s="1115">
        <v>319169.62007081677</v>
      </c>
      <c r="H68" s="1115">
        <v>468448.12968760001</v>
      </c>
      <c r="I68" s="1115">
        <v>40172.230669999997</v>
      </c>
      <c r="J68" s="1115">
        <v>-20107.307974919557</v>
      </c>
      <c r="M68" s="172"/>
      <c r="N68" s="988"/>
    </row>
    <row r="69" spans="1:14" ht="15.75" customHeight="1">
      <c r="A69" s="1111">
        <v>2014</v>
      </c>
      <c r="B69" s="1105">
        <v>1931844.930626913</v>
      </c>
      <c r="C69" s="1115">
        <v>52445.745223999998</v>
      </c>
      <c r="D69" s="1115">
        <v>8484.7846429999991</v>
      </c>
      <c r="E69" s="1115">
        <v>719228.81540416146</v>
      </c>
      <c r="F69" s="1115">
        <v>351291.36278256343</v>
      </c>
      <c r="G69" s="1115">
        <v>314707.12542591</v>
      </c>
      <c r="H69" s="1115">
        <v>462740.9870657</v>
      </c>
      <c r="I69" s="1115">
        <v>41221.007026546191</v>
      </c>
      <c r="J69" s="1115">
        <v>-18274.896944967568</v>
      </c>
      <c r="M69" s="172"/>
      <c r="N69" s="988"/>
    </row>
    <row r="70" spans="1:14" ht="15.75" customHeight="1">
      <c r="A70" s="1111">
        <v>2015</v>
      </c>
      <c r="B70" s="1105">
        <v>1934442.8268480569</v>
      </c>
      <c r="C70" s="1115">
        <v>53000.822258999993</v>
      </c>
      <c r="D70" s="1115">
        <v>8624.6643519999998</v>
      </c>
      <c r="E70" s="1115">
        <v>731482.31559505232</v>
      </c>
      <c r="F70" s="1115">
        <v>375496.05115962808</v>
      </c>
      <c r="G70" s="1115">
        <v>330370.79217372165</v>
      </c>
      <c r="H70" s="1115">
        <v>400236.37376000005</v>
      </c>
      <c r="I70" s="1115">
        <v>41220.517639999998</v>
      </c>
      <c r="J70" s="1115">
        <v>-5988.7100913456079</v>
      </c>
      <c r="M70" s="172"/>
      <c r="N70" s="988"/>
    </row>
    <row r="71" spans="1:14" ht="15.75" customHeight="1">
      <c r="A71" s="1111">
        <v>2016</v>
      </c>
      <c r="B71" s="1105">
        <v>1936862.810510264</v>
      </c>
      <c r="C71" s="1115">
        <v>49939.139385999995</v>
      </c>
      <c r="D71" s="1115">
        <v>10368.892328999998</v>
      </c>
      <c r="E71" s="1115">
        <v>742274.99135869835</v>
      </c>
      <c r="F71" s="1115">
        <v>396508.89906635653</v>
      </c>
      <c r="G71" s="1115">
        <v>346265.68419683818</v>
      </c>
      <c r="H71" s="1115">
        <v>342574.99973000004</v>
      </c>
      <c r="I71" s="1115">
        <v>41750.8632</v>
      </c>
      <c r="J71" s="1115">
        <v>7179.3412433711883</v>
      </c>
      <c r="M71" s="172"/>
      <c r="N71" s="988"/>
    </row>
    <row r="72" spans="1:14" ht="15.75" customHeight="1">
      <c r="A72" s="1111">
        <v>2017</v>
      </c>
      <c r="B72" s="1105">
        <v>1945969.9717402679</v>
      </c>
      <c r="C72" s="1115">
        <v>47440.626519999998</v>
      </c>
      <c r="D72" s="1115">
        <v>11568.78656024</v>
      </c>
      <c r="E72" s="1115">
        <v>741778.71119035268</v>
      </c>
      <c r="F72" s="1115">
        <v>407641.0072110683</v>
      </c>
      <c r="G72" s="1115">
        <v>359518.4198737418</v>
      </c>
      <c r="H72" s="1115">
        <v>339739.46699600003</v>
      </c>
      <c r="I72" s="1115">
        <v>39905.430295000006</v>
      </c>
      <c r="J72" s="1115">
        <v>-1622.476900335133</v>
      </c>
      <c r="M72" s="172"/>
      <c r="N72" s="988"/>
    </row>
    <row r="73" spans="1:14" ht="15.75" customHeight="1">
      <c r="A73" s="934">
        <v>2018</v>
      </c>
      <c r="B73" s="985">
        <v>1830783.4204458564</v>
      </c>
      <c r="C73" s="981">
        <v>37497.365611401423</v>
      </c>
      <c r="D73" s="981">
        <v>11215.579480800739</v>
      </c>
      <c r="E73" s="981">
        <v>688118.30627517845</v>
      </c>
      <c r="F73" s="981">
        <v>402979.04781955038</v>
      </c>
      <c r="G73" s="981">
        <v>360560.92743436818</v>
      </c>
      <c r="H73" s="981">
        <v>245338.41065454544</v>
      </c>
      <c r="I73" s="981">
        <v>39067.781999999999</v>
      </c>
      <c r="J73" s="981">
        <v>46006.001170011645</v>
      </c>
      <c r="M73" s="172"/>
      <c r="N73" s="988"/>
    </row>
    <row r="74" spans="1:14" ht="15.75" customHeight="1">
      <c r="A74" s="959">
        <v>2019</v>
      </c>
      <c r="B74" s="1016">
        <v>1866903.645117518</v>
      </c>
      <c r="C74" s="1016">
        <v>35365.821000000004</v>
      </c>
      <c r="D74" s="1016">
        <v>10830.290481615257</v>
      </c>
      <c r="E74" s="1016">
        <v>729928.41073318047</v>
      </c>
      <c r="F74" s="1115">
        <v>394503.52250446926</v>
      </c>
      <c r="G74" s="1016">
        <v>375733.63182772952</v>
      </c>
      <c r="H74" s="1016">
        <v>244564.96363636365</v>
      </c>
      <c r="I74" s="1115">
        <v>41652.379199999996</v>
      </c>
      <c r="J74" s="1016">
        <v>34324.625734160283</v>
      </c>
      <c r="K74" s="1016"/>
      <c r="M74" s="172"/>
      <c r="N74" s="988"/>
    </row>
    <row r="75" spans="1:14" ht="15.75" customHeight="1">
      <c r="A75" s="1111">
        <v>2020</v>
      </c>
      <c r="B75" s="1115">
        <v>1769233.8128766874</v>
      </c>
      <c r="C75" s="1115">
        <v>28032.703999999998</v>
      </c>
      <c r="D75" s="1115">
        <v>9895.7587686750012</v>
      </c>
      <c r="E75" s="1115">
        <v>654500.90733698441</v>
      </c>
      <c r="F75" s="1115">
        <v>399243.83922982495</v>
      </c>
      <c r="G75" s="1115">
        <v>389564.14642949076</v>
      </c>
      <c r="H75" s="1115">
        <v>227135.86909090908</v>
      </c>
      <c r="I75" s="1115">
        <v>32014.285620000002</v>
      </c>
      <c r="J75" s="1115">
        <v>28846.302400803183</v>
      </c>
      <c r="K75" s="1115"/>
      <c r="M75" s="172"/>
      <c r="N75" s="988"/>
    </row>
    <row r="76" spans="1:14" s="940" customFormat="1" ht="15.75" customHeight="1">
      <c r="A76" s="952"/>
      <c r="B76" s="1115"/>
      <c r="C76" s="1115"/>
      <c r="D76" s="1115"/>
      <c r="E76" s="1115"/>
      <c r="F76" s="1115"/>
      <c r="G76" s="1115"/>
      <c r="H76" s="1115"/>
      <c r="I76" s="1115"/>
      <c r="J76" s="1115"/>
      <c r="K76" s="1115"/>
      <c r="M76" s="172"/>
      <c r="N76" s="988"/>
    </row>
  </sheetData>
  <conditionalFormatting sqref="A67 K72:L72 A73:L73 M72:M73 K67:GR68 A1:GR66 A77:GR1002 K69:M71 A74:M76 N69:GR76 A69:A72">
    <cfRule type="cellIs" dxfId="389" priority="8" stopIfTrue="1" operator="equal">
      <formula>0</formula>
    </cfRule>
  </conditionalFormatting>
  <conditionalFormatting sqref="B68:J70">
    <cfRule type="cellIs" dxfId="388" priority="6" stopIfTrue="1" operator="equal">
      <formula>0</formula>
    </cfRule>
  </conditionalFormatting>
  <conditionalFormatting sqref="B67:J67">
    <cfRule type="cellIs" dxfId="387" priority="5" stopIfTrue="1" operator="equal">
      <formula>0</formula>
    </cfRule>
  </conditionalFormatting>
  <conditionalFormatting sqref="A68">
    <cfRule type="cellIs" dxfId="386" priority="1" stopIfTrue="1" operator="equal">
      <formula>0</formula>
    </cfRule>
  </conditionalFormatting>
  <pageMargins left="0.78740157480314965" right="0.78740157480314965" top="0.78740157480314965" bottom="0.78740157480314965" header="0.51181102362204722" footer="0.51181102362204722"/>
  <pageSetup paperSize="9" scale="98"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3" max="10" man="1"/>
    <brk id="49"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EDF082"/>
  </sheetPr>
  <dimension ref="A1:N79"/>
  <sheetViews>
    <sheetView view="pageBreakPreview" zoomScaleNormal="115" zoomScaleSheetLayoutView="100" workbookViewId="0"/>
  </sheetViews>
  <sheetFormatPr baseColWidth="10" defaultColWidth="11.453125" defaultRowHeight="15.75" customHeight="1"/>
  <cols>
    <col min="1" max="1" width="7.1796875" style="83" customWidth="1"/>
    <col min="2" max="5" width="30" style="83" customWidth="1"/>
    <col min="6" max="6" width="0.453125" style="83" customWidth="1"/>
    <col min="7" max="16384" width="11.453125" style="83"/>
  </cols>
  <sheetData>
    <row r="1" spans="1:8" ht="15.75" customHeight="1">
      <c r="A1" s="492" t="s">
        <v>704</v>
      </c>
    </row>
    <row r="2" spans="1:8" ht="15.75" customHeight="1">
      <c r="A2" s="492" t="s">
        <v>580</v>
      </c>
    </row>
    <row r="4" spans="1:8" ht="15.75" customHeight="1">
      <c r="A4" s="546"/>
      <c r="B4" s="527" t="s">
        <v>678</v>
      </c>
      <c r="C4" s="11" t="s">
        <v>247</v>
      </c>
      <c r="D4" s="11" t="s">
        <v>679</v>
      </c>
      <c r="E4" s="527" t="s">
        <v>33</v>
      </c>
    </row>
    <row r="5" spans="1:8" ht="15.75" customHeight="1">
      <c r="A5" s="547"/>
      <c r="B5" s="15" t="s">
        <v>17</v>
      </c>
      <c r="C5" s="15"/>
      <c r="D5" s="15"/>
      <c r="E5" s="15"/>
    </row>
    <row r="6" spans="1:8" ht="14">
      <c r="A6" s="280">
        <v>1950</v>
      </c>
      <c r="B6" s="287">
        <v>361749.6</v>
      </c>
      <c r="C6" s="885">
        <v>337000</v>
      </c>
      <c r="D6" s="88">
        <v>25000</v>
      </c>
      <c r="E6" s="284" t="s">
        <v>32</v>
      </c>
      <c r="H6" s="88"/>
    </row>
    <row r="7" spans="1:8" ht="14">
      <c r="A7" s="280">
        <v>1955</v>
      </c>
      <c r="B7" s="288">
        <v>528649.19999999995</v>
      </c>
      <c r="C7" s="885">
        <v>492000</v>
      </c>
      <c r="D7" s="88">
        <v>36000</v>
      </c>
      <c r="E7" s="284" t="s">
        <v>32</v>
      </c>
      <c r="H7" s="88"/>
    </row>
    <row r="8" spans="1:8" ht="14">
      <c r="A8" s="280">
        <v>1958</v>
      </c>
      <c r="B8" s="288">
        <v>557919.28421052615</v>
      </c>
      <c r="C8" s="885">
        <v>522000</v>
      </c>
      <c r="D8" s="88">
        <v>36000</v>
      </c>
      <c r="E8" s="284" t="s">
        <v>32</v>
      </c>
      <c r="H8" s="88"/>
    </row>
    <row r="9" spans="1:8" ht="14">
      <c r="A9" s="280">
        <v>1960</v>
      </c>
      <c r="B9" s="288">
        <v>628749.19999999984</v>
      </c>
      <c r="C9" s="885">
        <v>598000</v>
      </c>
      <c r="D9" s="88">
        <v>31000</v>
      </c>
      <c r="E9" s="284" t="s">
        <v>32</v>
      </c>
      <c r="H9" s="88"/>
    </row>
    <row r="10" spans="1:8" ht="14">
      <c r="A10" s="280">
        <v>1965</v>
      </c>
      <c r="B10" s="288">
        <v>830687.15299999993</v>
      </c>
      <c r="C10" s="885">
        <v>736000</v>
      </c>
      <c r="D10" s="88">
        <v>95000</v>
      </c>
      <c r="E10" s="284" t="s">
        <v>32</v>
      </c>
      <c r="H10" s="88"/>
    </row>
    <row r="11" spans="1:8" ht="14">
      <c r="A11" s="280">
        <v>1967</v>
      </c>
      <c r="B11" s="288">
        <v>866103.13300000003</v>
      </c>
      <c r="C11" s="885">
        <v>769000</v>
      </c>
      <c r="D11" s="88">
        <v>97000</v>
      </c>
      <c r="E11" s="284" t="s">
        <v>32</v>
      </c>
      <c r="H11" s="88"/>
    </row>
    <row r="12" spans="1:8" ht="14">
      <c r="A12" s="280">
        <v>1968</v>
      </c>
      <c r="B12" s="288">
        <v>949343.24200000009</v>
      </c>
      <c r="C12" s="885">
        <v>826000</v>
      </c>
      <c r="D12" s="88">
        <v>123000</v>
      </c>
      <c r="E12" s="284" t="s">
        <v>32</v>
      </c>
      <c r="H12" s="88"/>
    </row>
    <row r="13" spans="1:8" ht="14">
      <c r="A13" s="280">
        <v>1969</v>
      </c>
      <c r="B13" s="288">
        <v>1053073.081</v>
      </c>
      <c r="C13" s="885">
        <v>897000</v>
      </c>
      <c r="D13" s="88">
        <v>156000</v>
      </c>
      <c r="E13" s="284" t="s">
        <v>32</v>
      </c>
      <c r="H13" s="88"/>
    </row>
    <row r="14" spans="1:8" ht="14">
      <c r="A14" s="280">
        <v>1970</v>
      </c>
      <c r="B14" s="288">
        <v>1176000</v>
      </c>
      <c r="C14" s="885">
        <v>952589.99999999988</v>
      </c>
      <c r="D14" s="88">
        <v>224000</v>
      </c>
      <c r="E14" s="284" t="s">
        <v>32</v>
      </c>
      <c r="H14" s="88"/>
    </row>
    <row r="15" spans="1:8" ht="14">
      <c r="A15" s="280">
        <v>1971</v>
      </c>
      <c r="B15" s="288">
        <v>1279410.328</v>
      </c>
      <c r="C15" s="885">
        <v>980381.90800000005</v>
      </c>
      <c r="D15" s="88">
        <v>230000</v>
      </c>
      <c r="E15" s="88">
        <v>67000</v>
      </c>
      <c r="H15" s="88"/>
    </row>
    <row r="16" spans="1:8" ht="14">
      <c r="A16" s="280">
        <v>1972</v>
      </c>
      <c r="B16" s="288">
        <v>1349530.5327000003</v>
      </c>
      <c r="C16" s="885">
        <v>1035568.8719999999</v>
      </c>
      <c r="D16" s="88">
        <v>248000</v>
      </c>
      <c r="E16" s="88">
        <v>70000</v>
      </c>
      <c r="H16" s="88"/>
    </row>
    <row r="17" spans="1:14" ht="14">
      <c r="A17" s="280">
        <v>1973</v>
      </c>
      <c r="B17" s="288">
        <v>1427459.3721</v>
      </c>
      <c r="C17" s="885">
        <v>1070972.9360000002</v>
      </c>
      <c r="D17" s="88">
        <v>270000</v>
      </c>
      <c r="E17" s="88">
        <v>92000</v>
      </c>
      <c r="H17" s="88"/>
    </row>
    <row r="18" spans="1:14" ht="14">
      <c r="A18" s="280">
        <v>1974</v>
      </c>
      <c r="B18" s="288">
        <v>1427459.3721</v>
      </c>
      <c r="C18" s="885">
        <v>1061506.452</v>
      </c>
      <c r="D18" s="88">
        <v>277000</v>
      </c>
      <c r="E18" s="88">
        <v>89000</v>
      </c>
      <c r="H18" s="88"/>
    </row>
    <row r="19" spans="1:14" ht="14">
      <c r="A19" s="280">
        <v>1975</v>
      </c>
      <c r="B19" s="288">
        <v>1372000</v>
      </c>
      <c r="C19" s="885">
        <v>1042581.9999999999</v>
      </c>
      <c r="D19" s="88">
        <v>252000</v>
      </c>
      <c r="E19" s="88">
        <v>77000</v>
      </c>
      <c r="H19" s="88"/>
    </row>
    <row r="20" spans="1:14" ht="14">
      <c r="A20" s="280">
        <v>1976</v>
      </c>
      <c r="B20" s="288">
        <v>1506040.3722000001</v>
      </c>
      <c r="C20" s="885">
        <v>1162472.5119999999</v>
      </c>
      <c r="D20" s="88">
        <v>261000</v>
      </c>
      <c r="E20" s="88">
        <v>83000</v>
      </c>
      <c r="H20" s="88"/>
    </row>
    <row r="21" spans="1:14" ht="14">
      <c r="A21" s="280">
        <v>1977</v>
      </c>
      <c r="B21" s="288">
        <v>1483559.5287000001</v>
      </c>
      <c r="C21" s="885">
        <v>1156991.916</v>
      </c>
      <c r="D21" s="88">
        <v>240000</v>
      </c>
      <c r="E21" s="88">
        <v>87000</v>
      </c>
      <c r="H21" s="88"/>
    </row>
    <row r="22" spans="1:14" ht="14">
      <c r="A22" s="280">
        <v>1978</v>
      </c>
      <c r="B22" s="288">
        <v>1535611.4323999998</v>
      </c>
      <c r="C22" s="885">
        <v>1167542.4600000002</v>
      </c>
      <c r="D22" s="88">
        <v>269000</v>
      </c>
      <c r="E22" s="88">
        <v>99000</v>
      </c>
      <c r="H22" s="88"/>
    </row>
    <row r="23" spans="1:14" ht="14">
      <c r="A23" s="280">
        <v>1979</v>
      </c>
      <c r="B23" s="288">
        <v>1587299.182</v>
      </c>
      <c r="C23" s="885">
        <v>1205950</v>
      </c>
      <c r="D23" s="88">
        <v>273000</v>
      </c>
      <c r="E23" s="88">
        <v>108000</v>
      </c>
      <c r="H23" s="88"/>
    </row>
    <row r="24" spans="1:14" ht="15.75" customHeight="1">
      <c r="A24" s="99" t="s">
        <v>161</v>
      </c>
      <c r="B24" s="581"/>
      <c r="C24" s="581"/>
      <c r="D24" s="581"/>
      <c r="E24" s="581"/>
      <c r="H24" s="86"/>
    </row>
    <row r="25" spans="1:14" ht="40.5" customHeight="1">
      <c r="A25" s="1308" t="s">
        <v>696</v>
      </c>
      <c r="B25" s="1308"/>
      <c r="C25" s="1308"/>
      <c r="D25" s="1308"/>
      <c r="E25" s="1308"/>
      <c r="H25" s="86"/>
    </row>
    <row r="26" spans="1:14" ht="15.75" customHeight="1">
      <c r="A26" s="492" t="s">
        <v>704</v>
      </c>
      <c r="B26" s="742"/>
      <c r="C26" s="846"/>
      <c r="D26" s="742"/>
      <c r="E26" s="742"/>
      <c r="H26" s="86"/>
    </row>
    <row r="27" spans="1:14" ht="15.75" customHeight="1">
      <c r="A27" s="492" t="s">
        <v>580</v>
      </c>
      <c r="B27" s="742"/>
      <c r="C27" s="846"/>
      <c r="D27" s="742"/>
      <c r="E27" s="742"/>
      <c r="H27" s="86"/>
    </row>
    <row r="28" spans="1:14" ht="15.75" customHeight="1">
      <c r="C28" s="846"/>
      <c r="H28" s="86"/>
    </row>
    <row r="29" spans="1:14" ht="15.75" customHeight="1">
      <c r="A29" s="546"/>
      <c r="B29" s="599" t="s">
        <v>678</v>
      </c>
      <c r="C29" s="11" t="s">
        <v>247</v>
      </c>
      <c r="D29" s="11" t="s">
        <v>679</v>
      </c>
      <c r="E29" s="599" t="s">
        <v>33</v>
      </c>
      <c r="H29" s="86"/>
    </row>
    <row r="30" spans="1:14" ht="15.75" customHeight="1">
      <c r="A30" s="547"/>
      <c r="B30" s="15" t="s">
        <v>17</v>
      </c>
      <c r="C30" s="15"/>
      <c r="D30" s="15"/>
      <c r="E30" s="15"/>
      <c r="H30" s="86"/>
    </row>
    <row r="31" spans="1:14" ht="14">
      <c r="A31" s="280">
        <v>1980</v>
      </c>
      <c r="B31" s="288">
        <v>1509000</v>
      </c>
      <c r="C31" s="885">
        <v>1168282.0000000002</v>
      </c>
      <c r="D31" s="88">
        <v>251000</v>
      </c>
      <c r="E31" s="88">
        <v>90000</v>
      </c>
      <c r="H31" s="88"/>
      <c r="K31" s="846"/>
      <c r="L31" s="846"/>
      <c r="M31" s="846"/>
      <c r="N31" s="846"/>
    </row>
    <row r="32" spans="1:14" ht="14">
      <c r="A32" s="280">
        <v>1981</v>
      </c>
      <c r="B32" s="288">
        <v>1402978.7287999997</v>
      </c>
      <c r="C32" s="885">
        <v>1104852</v>
      </c>
      <c r="D32" s="88">
        <v>227000</v>
      </c>
      <c r="E32" s="88">
        <v>71000</v>
      </c>
      <c r="H32" s="88"/>
      <c r="K32" s="846"/>
      <c r="L32" s="846"/>
      <c r="M32" s="846"/>
      <c r="N32" s="846"/>
    </row>
    <row r="33" spans="1:14" ht="14">
      <c r="A33" s="280">
        <v>1982</v>
      </c>
      <c r="B33" s="288">
        <v>1399068.7925000002</v>
      </c>
      <c r="C33" s="885">
        <v>1049985.9999999998</v>
      </c>
      <c r="D33" s="88">
        <v>273000</v>
      </c>
      <c r="E33" s="88">
        <v>76000</v>
      </c>
      <c r="H33" s="88"/>
      <c r="K33" s="846"/>
      <c r="L33" s="846"/>
      <c r="M33" s="846"/>
      <c r="N33" s="846"/>
    </row>
    <row r="34" spans="1:14" ht="14">
      <c r="A34" s="280">
        <v>1983</v>
      </c>
      <c r="B34" s="288">
        <v>1465801.1721999999</v>
      </c>
      <c r="C34" s="885">
        <v>1084932</v>
      </c>
      <c r="D34" s="88">
        <v>305000</v>
      </c>
      <c r="E34" s="88">
        <v>76000</v>
      </c>
      <c r="H34" s="88"/>
      <c r="K34" s="846"/>
      <c r="L34" s="846"/>
      <c r="M34" s="846"/>
      <c r="N34" s="846"/>
    </row>
    <row r="35" spans="1:14" ht="14">
      <c r="A35" s="280">
        <v>1984</v>
      </c>
      <c r="B35" s="288">
        <v>1559581.5325000002</v>
      </c>
      <c r="C35" s="885">
        <v>1127638</v>
      </c>
      <c r="D35" s="88">
        <v>352000</v>
      </c>
      <c r="E35" s="88">
        <v>80000</v>
      </c>
      <c r="H35" s="88"/>
      <c r="K35" s="846"/>
      <c r="L35" s="846"/>
      <c r="M35" s="846"/>
      <c r="N35" s="846"/>
    </row>
    <row r="36" spans="1:14" ht="14">
      <c r="A36" s="280">
        <v>1985</v>
      </c>
      <c r="B36" s="288">
        <v>1674000</v>
      </c>
      <c r="C36" s="885">
        <v>1163311.0000000002</v>
      </c>
      <c r="D36" s="88">
        <v>432000</v>
      </c>
      <c r="E36" s="88">
        <v>79000</v>
      </c>
      <c r="H36" s="88"/>
      <c r="K36" s="846"/>
      <c r="L36" s="846"/>
      <c r="M36" s="846"/>
      <c r="N36" s="846"/>
    </row>
    <row r="37" spans="1:14" ht="14">
      <c r="A37" s="280">
        <v>1986</v>
      </c>
      <c r="B37" s="288">
        <v>1695427.6479</v>
      </c>
      <c r="C37" s="885">
        <v>1208466</v>
      </c>
      <c r="D37" s="88">
        <v>406000</v>
      </c>
      <c r="E37" s="88">
        <v>81000</v>
      </c>
      <c r="H37" s="88"/>
      <c r="K37" s="846"/>
      <c r="L37" s="846"/>
      <c r="M37" s="846"/>
      <c r="N37" s="846"/>
    </row>
    <row r="38" spans="1:14" ht="14">
      <c r="A38" s="280">
        <v>1987</v>
      </c>
      <c r="B38" s="288">
        <v>1673094.6705</v>
      </c>
      <c r="C38" s="885">
        <v>1199685</v>
      </c>
      <c r="D38" s="88">
        <v>394000</v>
      </c>
      <c r="E38" s="88">
        <v>79000</v>
      </c>
      <c r="H38" s="88"/>
      <c r="K38" s="846"/>
      <c r="L38" s="846"/>
      <c r="M38" s="846"/>
      <c r="N38" s="846"/>
    </row>
    <row r="39" spans="1:14" ht="14">
      <c r="A39" s="280">
        <v>1988</v>
      </c>
      <c r="B39" s="288">
        <v>1736129.6307999999</v>
      </c>
      <c r="C39" s="885">
        <v>1213616</v>
      </c>
      <c r="D39" s="88">
        <v>429000</v>
      </c>
      <c r="E39" s="88">
        <v>93000</v>
      </c>
      <c r="H39" s="88"/>
      <c r="K39" s="846"/>
      <c r="L39" s="846"/>
      <c r="M39" s="846"/>
      <c r="N39" s="846"/>
    </row>
    <row r="40" spans="1:14" ht="14">
      <c r="A40" s="888">
        <v>1989</v>
      </c>
      <c r="B40" s="1105">
        <v>1728562.9470000002</v>
      </c>
      <c r="C40" s="1115">
        <v>1157076</v>
      </c>
      <c r="D40" s="1115">
        <v>471000</v>
      </c>
      <c r="E40" s="1115">
        <v>101000</v>
      </c>
      <c r="H40" s="88"/>
      <c r="K40" s="846"/>
      <c r="L40" s="846"/>
      <c r="M40" s="846"/>
      <c r="N40" s="846"/>
    </row>
    <row r="41" spans="1:14" ht="14">
      <c r="A41" s="657">
        <v>1990</v>
      </c>
      <c r="B41" s="711">
        <v>1785107.85223487</v>
      </c>
      <c r="C41" s="711">
        <v>1195515.0909090908</v>
      </c>
      <c r="D41" s="711">
        <v>485120.76132577908</v>
      </c>
      <c r="E41" s="711">
        <v>104472.00000000001</v>
      </c>
    </row>
    <row r="42" spans="1:14" ht="14">
      <c r="A42" s="657">
        <v>1991</v>
      </c>
      <c r="B42" s="711">
        <v>1879723.4261232563</v>
      </c>
      <c r="C42" s="711">
        <v>1261676.8058022566</v>
      </c>
      <c r="D42" s="711">
        <v>517740.62032099976</v>
      </c>
      <c r="E42" s="711">
        <v>100306</v>
      </c>
    </row>
    <row r="43" spans="1:14" ht="14">
      <c r="A43" s="657">
        <v>1992</v>
      </c>
      <c r="B43" s="711">
        <v>1863576.5382051547</v>
      </c>
      <c r="C43" s="711">
        <v>1255390.9999999998</v>
      </c>
      <c r="D43" s="711">
        <v>503088.538205155</v>
      </c>
      <c r="E43" s="711">
        <v>105097</v>
      </c>
    </row>
    <row r="44" spans="1:14" ht="14">
      <c r="A44" s="657">
        <v>1993</v>
      </c>
      <c r="B44" s="711">
        <v>1884424.54179464</v>
      </c>
      <c r="C44" s="711">
        <v>1305414</v>
      </c>
      <c r="D44" s="711">
        <v>477640.54179464007</v>
      </c>
      <c r="E44" s="711">
        <v>101370</v>
      </c>
    </row>
    <row r="45" spans="1:14" ht="14">
      <c r="A45" s="657">
        <v>1994</v>
      </c>
      <c r="B45" s="711">
        <v>1876089.6</v>
      </c>
      <c r="C45" s="711">
        <v>1276485.2</v>
      </c>
      <c r="D45" s="711">
        <v>490681.39999999991</v>
      </c>
      <c r="E45" s="711">
        <v>108923</v>
      </c>
    </row>
    <row r="46" spans="1:14" ht="14">
      <c r="A46" s="657">
        <v>1995</v>
      </c>
      <c r="B46" s="711">
        <v>1952962</v>
      </c>
      <c r="C46" s="711">
        <v>1336947</v>
      </c>
      <c r="D46" s="711">
        <v>511258</v>
      </c>
      <c r="E46" s="711">
        <v>104757</v>
      </c>
    </row>
    <row r="47" spans="1:14" ht="14">
      <c r="A47" s="657">
        <v>1996</v>
      </c>
      <c r="B47" s="711">
        <v>2020547</v>
      </c>
      <c r="C47" s="711">
        <v>1390970</v>
      </c>
      <c r="D47" s="711">
        <v>525213</v>
      </c>
      <c r="E47" s="711">
        <v>104364</v>
      </c>
    </row>
    <row r="48" spans="1:14" ht="14">
      <c r="A48" s="657">
        <v>1997</v>
      </c>
      <c r="B48" s="711">
        <v>2008185.7758716464</v>
      </c>
      <c r="C48" s="711">
        <v>1363902.7758716464</v>
      </c>
      <c r="D48" s="711">
        <v>529913</v>
      </c>
      <c r="E48" s="711">
        <v>114370</v>
      </c>
    </row>
    <row r="49" spans="1:9" ht="14">
      <c r="A49" s="657">
        <v>1998</v>
      </c>
      <c r="B49" s="711">
        <v>2043130.0147440718</v>
      </c>
      <c r="C49" s="711">
        <v>1384795.4443292164</v>
      </c>
      <c r="D49" s="711">
        <v>532566.27494485502</v>
      </c>
      <c r="E49" s="711">
        <v>125768.29547</v>
      </c>
    </row>
    <row r="50" spans="1:9" ht="14">
      <c r="A50" s="657">
        <v>1999</v>
      </c>
      <c r="B50" s="711">
        <v>2027316.7566746534</v>
      </c>
      <c r="C50" s="711">
        <v>1383227.4859515394</v>
      </c>
      <c r="D50" s="711">
        <v>521204.09304311371</v>
      </c>
      <c r="E50" s="711">
        <v>122885.17768000001</v>
      </c>
    </row>
    <row r="51" spans="1:9" ht="14">
      <c r="A51" s="657">
        <v>2000</v>
      </c>
      <c r="B51" s="711">
        <v>2037323.6173326652</v>
      </c>
      <c r="C51" s="711">
        <v>1371206.7194006972</v>
      </c>
      <c r="D51" s="711">
        <v>540345.66086196783</v>
      </c>
      <c r="E51" s="711">
        <v>125771.23706999999</v>
      </c>
    </row>
    <row r="52" spans="1:9" s="742" customFormat="1" ht="15.75" customHeight="1">
      <c r="A52" s="99" t="s">
        <v>161</v>
      </c>
      <c r="B52" s="743"/>
      <c r="C52" s="743"/>
      <c r="D52" s="743"/>
      <c r="E52" s="743"/>
    </row>
    <row r="53" spans="1:9" s="742" customFormat="1" ht="37.5" customHeight="1">
      <c r="A53" s="1308" t="s">
        <v>696</v>
      </c>
      <c r="B53" s="1308"/>
      <c r="C53" s="1308"/>
      <c r="D53" s="1308"/>
      <c r="E53" s="1308"/>
    </row>
    <row r="54" spans="1:9" s="742" customFormat="1" ht="15.75" customHeight="1">
      <c r="A54" s="492" t="s">
        <v>704</v>
      </c>
    </row>
    <row r="55" spans="1:9" s="742" customFormat="1" ht="15.75" customHeight="1">
      <c r="A55" s="492" t="s">
        <v>580</v>
      </c>
    </row>
    <row r="56" spans="1:9" s="742" customFormat="1" ht="15.75" customHeight="1"/>
    <row r="57" spans="1:9" s="742" customFormat="1" ht="15.75" customHeight="1">
      <c r="A57" s="493"/>
      <c r="B57" s="761" t="s">
        <v>9</v>
      </c>
      <c r="C57" s="11" t="s">
        <v>247</v>
      </c>
      <c r="D57" s="11" t="s">
        <v>248</v>
      </c>
      <c r="E57" s="761" t="s">
        <v>33</v>
      </c>
    </row>
    <row r="58" spans="1:9" s="742" customFormat="1" ht="15.75" customHeight="1">
      <c r="A58" s="494"/>
      <c r="B58" s="15" t="s">
        <v>17</v>
      </c>
      <c r="C58" s="15"/>
      <c r="D58" s="15"/>
      <c r="E58" s="15"/>
    </row>
    <row r="59" spans="1:9" ht="14">
      <c r="A59" s="657">
        <v>2001</v>
      </c>
      <c r="B59" s="711">
        <v>2089719.9620417184</v>
      </c>
      <c r="C59" s="711">
        <v>1420250.5696629616</v>
      </c>
      <c r="D59" s="711">
        <v>551462.73471875687</v>
      </c>
      <c r="E59" s="711">
        <v>118006.65766</v>
      </c>
    </row>
    <row r="60" spans="1:9" ht="14">
      <c r="A60" s="657">
        <v>2002</v>
      </c>
      <c r="B60" s="711">
        <v>2027273.1677785646</v>
      </c>
      <c r="C60" s="711">
        <v>1370207.3468967173</v>
      </c>
      <c r="D60" s="711">
        <v>545662.17986184766</v>
      </c>
      <c r="E60" s="711">
        <v>111403.64102000001</v>
      </c>
    </row>
    <row r="61" spans="1:9" ht="14">
      <c r="A61" s="657">
        <v>2003</v>
      </c>
      <c r="B61" s="711">
        <v>2002229.5288091239</v>
      </c>
      <c r="C61" s="711">
        <v>1359545.5090997783</v>
      </c>
      <c r="D61" s="711">
        <v>532087.70560934581</v>
      </c>
      <c r="E61" s="711">
        <v>110596.31409999999</v>
      </c>
    </row>
    <row r="62" spans="1:9" ht="14">
      <c r="A62" s="657">
        <v>2004</v>
      </c>
      <c r="B62" s="711">
        <v>2003840.0162189726</v>
      </c>
      <c r="C62" s="711">
        <v>1353160.7855829208</v>
      </c>
      <c r="D62" s="711">
        <v>549766.27310535207</v>
      </c>
      <c r="E62" s="711">
        <v>100912.95753070001</v>
      </c>
    </row>
    <row r="63" spans="1:9" ht="14">
      <c r="A63" s="657">
        <v>2005</v>
      </c>
      <c r="B63" s="711">
        <v>2008059.3892406567</v>
      </c>
      <c r="C63" s="711">
        <v>1322398.8259028592</v>
      </c>
      <c r="D63" s="711">
        <v>570732.70201513811</v>
      </c>
      <c r="E63" s="711">
        <v>114927.86084290581</v>
      </c>
      <c r="I63" s="987"/>
    </row>
    <row r="64" spans="1:9" ht="14">
      <c r="A64" s="657">
        <v>2006</v>
      </c>
      <c r="B64" s="711">
        <v>2075051.2143986027</v>
      </c>
      <c r="C64" s="711">
        <v>1370178.3739918184</v>
      </c>
      <c r="D64" s="711">
        <v>582499.38629736821</v>
      </c>
      <c r="E64" s="711">
        <v>122373.45410941598</v>
      </c>
    </row>
    <row r="65" spans="1:10" ht="14">
      <c r="A65" s="657">
        <v>2007</v>
      </c>
      <c r="B65" s="711">
        <v>1977854.7880824537</v>
      </c>
      <c r="C65" s="711">
        <v>1264865.9950144636</v>
      </c>
      <c r="D65" s="711">
        <v>593964.22333590116</v>
      </c>
      <c r="E65" s="711">
        <v>119024.56973208922</v>
      </c>
    </row>
    <row r="66" spans="1:10" ht="14">
      <c r="A66" s="657">
        <v>2008</v>
      </c>
      <c r="B66" s="711">
        <v>2039701.7644462034</v>
      </c>
      <c r="C66" s="711">
        <v>1345034.7810841838</v>
      </c>
      <c r="D66" s="711">
        <v>588560.24235380231</v>
      </c>
      <c r="E66" s="711">
        <v>106106.74100821733</v>
      </c>
    </row>
    <row r="67" spans="1:10" ht="14">
      <c r="A67" s="657">
        <v>2009</v>
      </c>
      <c r="B67" s="711">
        <v>2004322.384286596</v>
      </c>
      <c r="C67" s="711">
        <v>1305198.6671465659</v>
      </c>
      <c r="D67" s="711">
        <v>587805.15270040324</v>
      </c>
      <c r="E67" s="711">
        <v>111318.56443962682</v>
      </c>
    </row>
    <row r="68" spans="1:10" ht="14">
      <c r="A68" s="657">
        <v>2010</v>
      </c>
      <c r="B68" s="711">
        <v>2081418.6986512144</v>
      </c>
      <c r="C68" s="711">
        <v>1404878.6660185554</v>
      </c>
      <c r="D68" s="711">
        <v>551893.56133035885</v>
      </c>
      <c r="E68" s="711">
        <v>124646.47130230017</v>
      </c>
    </row>
    <row r="69" spans="1:10" ht="14">
      <c r="A69" s="657">
        <v>2011</v>
      </c>
      <c r="B69" s="711">
        <v>2037592.637014074</v>
      </c>
      <c r="C69" s="711">
        <v>1391402.377568135</v>
      </c>
      <c r="D69" s="711">
        <v>531922.45096841839</v>
      </c>
      <c r="E69" s="711">
        <v>114267.8084775208</v>
      </c>
    </row>
    <row r="70" spans="1:10" ht="14">
      <c r="A70" s="657">
        <v>2012</v>
      </c>
      <c r="B70" s="1115">
        <v>1989896.017244539</v>
      </c>
      <c r="C70" s="1115">
        <v>1385984.7404169217</v>
      </c>
      <c r="D70" s="1115">
        <v>519894.08623230644</v>
      </c>
      <c r="E70" s="1115">
        <v>84017.190595310967</v>
      </c>
      <c r="F70" s="710"/>
      <c r="G70" s="710"/>
      <c r="H70" s="710"/>
    </row>
    <row r="71" spans="1:10" ht="14">
      <c r="A71" s="935">
        <v>2013</v>
      </c>
      <c r="B71" s="1115">
        <v>2002800.7499551147</v>
      </c>
      <c r="C71" s="1115">
        <v>1399107.5506881215</v>
      </c>
      <c r="D71" s="1115">
        <v>517988.75859573239</v>
      </c>
      <c r="E71" s="1115">
        <v>85704.440671259319</v>
      </c>
      <c r="H71" s="710"/>
    </row>
    <row r="72" spans="1:10" s="710" customFormat="1" ht="14">
      <c r="A72" s="935">
        <v>2014</v>
      </c>
      <c r="B72" s="1115">
        <v>1931844.930626913</v>
      </c>
      <c r="C72" s="1115">
        <v>1332450.427740247</v>
      </c>
      <c r="D72" s="1115">
        <v>509633.99296314531</v>
      </c>
      <c r="E72" s="1115">
        <v>89760.509923520862</v>
      </c>
    </row>
    <row r="73" spans="1:10" s="710" customFormat="1" ht="14">
      <c r="A73" s="935">
        <v>2015</v>
      </c>
      <c r="B73" s="1115">
        <v>1934442.8268480569</v>
      </c>
      <c r="C73" s="1115">
        <v>1365584.5152348543</v>
      </c>
      <c r="D73" s="1115">
        <v>483269.49202732573</v>
      </c>
      <c r="E73" s="1115">
        <v>85588.819585876801</v>
      </c>
      <c r="H73" s="742"/>
    </row>
    <row r="74" spans="1:10" s="773" customFormat="1" ht="14">
      <c r="A74" s="935">
        <v>2016</v>
      </c>
      <c r="B74" s="1115">
        <v>1936862.810510264</v>
      </c>
      <c r="C74" s="1115">
        <v>1410431.9861124272</v>
      </c>
      <c r="D74" s="1115">
        <v>439678.29846021812</v>
      </c>
      <c r="E74" s="1115">
        <v>86752.52593761863</v>
      </c>
    </row>
    <row r="75" spans="1:10" s="842" customFormat="1" ht="14">
      <c r="A75" s="935">
        <v>2017</v>
      </c>
      <c r="B75" s="1115">
        <v>1945969.9717402679</v>
      </c>
      <c r="C75" s="1115">
        <v>1423502.2845694546</v>
      </c>
      <c r="D75" s="1115">
        <v>438731.47375167947</v>
      </c>
      <c r="E75" s="1115">
        <v>83736.213419133361</v>
      </c>
      <c r="H75" s="936"/>
    </row>
    <row r="76" spans="1:10" s="710" customFormat="1" ht="14">
      <c r="A76" s="935">
        <v>2018</v>
      </c>
      <c r="B76" s="1115">
        <v>1830783.4204458564</v>
      </c>
      <c r="C76" s="1115">
        <v>1441042.4538854768</v>
      </c>
      <c r="D76" s="1115">
        <v>325787.13826631743</v>
      </c>
      <c r="E76" s="1115">
        <v>63953.828294061153</v>
      </c>
      <c r="H76" s="936"/>
    </row>
    <row r="77" spans="1:10" s="1015" customFormat="1" ht="14">
      <c r="A77" s="935">
        <v>2019</v>
      </c>
      <c r="B77" s="1016">
        <v>1866903.645117518</v>
      </c>
      <c r="C77" s="1016">
        <v>1481548.0994370061</v>
      </c>
      <c r="D77" s="1016">
        <v>325490.19711556681</v>
      </c>
      <c r="E77" s="1016">
        <v>59865.348564945321</v>
      </c>
    </row>
    <row r="78" spans="1:10" s="1015" customFormat="1" ht="14">
      <c r="A78" s="935">
        <v>2020</v>
      </c>
      <c r="B78" s="1115">
        <v>1769233.8128766874</v>
      </c>
      <c r="C78" s="1115">
        <v>1379580.3275563624</v>
      </c>
      <c r="D78" s="1115">
        <v>327517.45953469508</v>
      </c>
      <c r="E78" s="1115">
        <v>62136.025785629514</v>
      </c>
    </row>
    <row r="79" spans="1:10" ht="15.75" customHeight="1">
      <c r="A79" s="712" t="s">
        <v>249</v>
      </c>
      <c r="B79" s="280"/>
      <c r="C79" s="280"/>
      <c r="D79" s="280"/>
      <c r="E79" s="280"/>
      <c r="J79" s="750"/>
    </row>
  </sheetData>
  <mergeCells count="2">
    <mergeCell ref="A25:E25"/>
    <mergeCell ref="A53:E53"/>
  </mergeCells>
  <conditionalFormatting sqref="E41:H41 A69:GR69 A80:GR1008 I70:GR78 A1:GR5 B79:GR79 F71:G73 A71:A73 A6:B24 D6:GR24 D26:GR40 F25:GR25 A26:B40 A25 F53:I67 A74:G74 A75 F75:G75 A76:G78 A41:D51 K41:GR68 E42:I51 B52:I52 A59:I68">
    <cfRule type="cellIs" dxfId="385" priority="11" stopIfTrue="1" operator="equal">
      <formula>0</formula>
    </cfRule>
  </conditionalFormatting>
  <conditionalFormatting sqref="A70">
    <cfRule type="cellIs" dxfId="384" priority="10" stopIfTrue="1" operator="equal">
      <formula>0</formula>
    </cfRule>
  </conditionalFormatting>
  <conditionalFormatting sqref="B70:H70 B71:E71 H71:H78">
    <cfRule type="cellIs" dxfId="383" priority="9" stopIfTrue="1" operator="equal">
      <formula>0</formula>
    </cfRule>
  </conditionalFormatting>
  <conditionalFormatting sqref="B72:E73">
    <cfRule type="cellIs" dxfId="382" priority="8" stopIfTrue="1" operator="equal">
      <formula>0</formula>
    </cfRule>
  </conditionalFormatting>
  <conditionalFormatting sqref="A52">
    <cfRule type="cellIs" dxfId="381" priority="6" stopIfTrue="1" operator="equal">
      <formula>0</formula>
    </cfRule>
  </conditionalFormatting>
  <conditionalFormatting sqref="A79">
    <cfRule type="cellIs" dxfId="380" priority="5" stopIfTrue="1" operator="equal">
      <formula>0</formula>
    </cfRule>
  </conditionalFormatting>
  <conditionalFormatting sqref="A54:E67">
    <cfRule type="cellIs" dxfId="379" priority="4" stopIfTrue="1" operator="equal">
      <formula>0</formula>
    </cfRule>
  </conditionalFormatting>
  <conditionalFormatting sqref="C6:C24 C35:C40 C26:C33">
    <cfRule type="cellIs" dxfId="378" priority="3" stopIfTrue="1" operator="equal">
      <formula>0</formula>
    </cfRule>
  </conditionalFormatting>
  <conditionalFormatting sqref="C34">
    <cfRule type="cellIs" dxfId="377" priority="2" stopIfTrue="1" operator="equal">
      <formula>0</formula>
    </cfRule>
  </conditionalFormatting>
  <conditionalFormatting sqref="A53">
    <cfRule type="cellIs" dxfId="376"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5" max="5" man="1"/>
    <brk id="53"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theme="0"/>
  </sheetPr>
  <dimension ref="A1:V65"/>
  <sheetViews>
    <sheetView view="pageBreakPreview" zoomScaleNormal="115" zoomScaleSheetLayoutView="100" workbookViewId="0">
      <pane xSplit="5" ySplit="3" topLeftCell="F4" activePane="bottomRight" state="frozen"/>
      <selection pane="topRight" activeCell="F1" sqref="F1"/>
      <selection pane="bottomLeft" activeCell="A4" sqref="A4"/>
      <selection pane="bottomRight"/>
    </sheetView>
  </sheetViews>
  <sheetFormatPr baseColWidth="10" defaultRowHeight="14.5"/>
  <cols>
    <col min="1" max="1" width="3.54296875" customWidth="1"/>
    <col min="2" max="2" width="9" customWidth="1"/>
    <col min="3" max="3" width="13.81640625" customWidth="1"/>
    <col min="4" max="4" width="21.453125" customWidth="1"/>
    <col min="5" max="5" width="2.81640625" customWidth="1"/>
    <col min="6" max="17" width="7" customWidth="1"/>
    <col min="18" max="18" width="7.453125" customWidth="1"/>
    <col min="19" max="19" width="7.7265625" customWidth="1"/>
    <col min="20" max="20" width="8.453125" bestFit="1" customWidth="1"/>
    <col min="21" max="21" width="2.81640625" customWidth="1"/>
    <col min="22" max="22" width="0.453125" customWidth="1"/>
  </cols>
  <sheetData>
    <row r="1" spans="1:22" s="173" customFormat="1" ht="12" customHeight="1">
      <c r="A1" s="213"/>
      <c r="B1" s="212"/>
      <c r="C1" s="212"/>
      <c r="D1" s="212"/>
      <c r="E1" s="211"/>
      <c r="F1" s="210"/>
      <c r="G1" s="209"/>
      <c r="H1" s="226"/>
      <c r="I1" s="221" t="s">
        <v>228</v>
      </c>
      <c r="J1" s="222"/>
      <c r="K1" s="223"/>
      <c r="L1" s="221" t="s">
        <v>27</v>
      </c>
      <c r="M1" s="590"/>
      <c r="N1" s="222"/>
      <c r="O1" s="228"/>
      <c r="P1" s="222"/>
      <c r="Q1" s="229"/>
      <c r="R1" s="222" t="s">
        <v>20</v>
      </c>
      <c r="S1" s="222"/>
      <c r="T1" s="208"/>
      <c r="U1" s="207"/>
      <c r="V1" s="204"/>
    </row>
    <row r="2" spans="1:22" s="173" customFormat="1" ht="41.25" customHeight="1">
      <c r="A2" s="1309" t="s">
        <v>713</v>
      </c>
      <c r="B2" s="1309"/>
      <c r="C2" s="1309"/>
      <c r="D2" s="1309"/>
      <c r="E2" s="206" t="s">
        <v>514</v>
      </c>
      <c r="F2" s="204" t="s">
        <v>515</v>
      </c>
      <c r="G2" s="204" t="s">
        <v>660</v>
      </c>
      <c r="H2" s="203" t="s">
        <v>661</v>
      </c>
      <c r="I2" s="205" t="s">
        <v>664</v>
      </c>
      <c r="J2" s="204" t="s">
        <v>662</v>
      </c>
      <c r="K2" s="206" t="s">
        <v>663</v>
      </c>
      <c r="L2" s="754" t="s">
        <v>578</v>
      </c>
      <c r="M2" s="204" t="s">
        <v>516</v>
      </c>
      <c r="N2" s="204" t="s">
        <v>665</v>
      </c>
      <c r="O2" s="204" t="s">
        <v>518</v>
      </c>
      <c r="P2" s="579" t="s">
        <v>517</v>
      </c>
      <c r="Q2" s="206" t="s">
        <v>666</v>
      </c>
      <c r="R2" s="579" t="s">
        <v>667</v>
      </c>
      <c r="S2" s="579" t="s">
        <v>668</v>
      </c>
      <c r="T2" s="203" t="s">
        <v>669</v>
      </c>
      <c r="U2" s="202" t="s">
        <v>514</v>
      </c>
      <c r="V2" s="579"/>
    </row>
    <row r="3" spans="1:22" s="173" customFormat="1" ht="9" customHeight="1">
      <c r="A3" s="1320" t="s">
        <v>211</v>
      </c>
      <c r="B3" s="1321"/>
      <c r="C3" s="1320"/>
      <c r="D3" s="1320"/>
      <c r="E3" s="201"/>
      <c r="F3" s="197"/>
      <c r="G3" s="197"/>
      <c r="H3" s="227"/>
      <c r="I3" s="199"/>
      <c r="J3" s="197"/>
      <c r="K3" s="200"/>
      <c r="L3" s="224"/>
      <c r="M3" s="198"/>
      <c r="N3" s="198"/>
      <c r="O3" s="198"/>
      <c r="P3" s="198"/>
      <c r="Q3" s="225"/>
      <c r="R3" s="197"/>
      <c r="S3" s="197"/>
      <c r="T3" s="196"/>
      <c r="U3" s="195"/>
      <c r="V3" s="580"/>
    </row>
    <row r="4" spans="1:22" s="173" customFormat="1" ht="11.25" customHeight="1">
      <c r="A4" s="1310" t="s">
        <v>210</v>
      </c>
      <c r="B4" s="1313"/>
      <c r="C4" s="1317" t="s">
        <v>209</v>
      </c>
      <c r="D4" s="1317"/>
      <c r="E4" s="191">
        <v>1</v>
      </c>
      <c r="F4" s="912">
        <v>3597.0902133883314</v>
      </c>
      <c r="G4" s="913">
        <v>49.526428571428575</v>
      </c>
      <c r="H4" s="914">
        <v>40065.055598390398</v>
      </c>
      <c r="I4" s="912">
        <v>17559.459273562108</v>
      </c>
      <c r="J4" s="913">
        <v>46683.676800000001</v>
      </c>
      <c r="K4" s="915">
        <v>10800.14</v>
      </c>
      <c r="L4" s="1028">
        <v>148041.95000000001</v>
      </c>
      <c r="M4" s="916">
        <v>15016.874285</v>
      </c>
      <c r="N4" s="916">
        <v>5066.57294</v>
      </c>
      <c r="O4" s="916">
        <v>1543.1309700000004</v>
      </c>
      <c r="P4" s="916">
        <v>60829.598855356169</v>
      </c>
      <c r="Q4" s="1122">
        <v>2101.01775</v>
      </c>
      <c r="R4" s="913">
        <v>18370.634032268033</v>
      </c>
      <c r="S4" s="1172"/>
      <c r="T4" s="914">
        <v>369724.72714653652</v>
      </c>
      <c r="U4" s="186">
        <v>1</v>
      </c>
      <c r="V4" s="190"/>
    </row>
    <row r="5" spans="1:22" s="173" customFormat="1" ht="11.25" customHeight="1">
      <c r="A5" s="1311"/>
      <c r="B5" s="1315"/>
      <c r="C5" s="1317" t="s">
        <v>93</v>
      </c>
      <c r="D5" s="1317"/>
      <c r="E5" s="190">
        <v>2</v>
      </c>
      <c r="F5" s="1173"/>
      <c r="G5" s="1172"/>
      <c r="H5" s="1174"/>
      <c r="I5" s="1173"/>
      <c r="J5" s="1172"/>
      <c r="K5" s="1175"/>
      <c r="L5" s="1035"/>
      <c r="M5" s="1172"/>
      <c r="N5" s="913">
        <v>19908.072778600232</v>
      </c>
      <c r="O5" s="1172"/>
      <c r="P5" s="1172"/>
      <c r="Q5" s="1175"/>
      <c r="R5" s="1172"/>
      <c r="S5" s="1176"/>
      <c r="T5" s="917">
        <v>19908.072778600232</v>
      </c>
      <c r="U5" s="190">
        <v>2</v>
      </c>
      <c r="V5" s="190"/>
    </row>
    <row r="6" spans="1:22" s="173" customFormat="1" ht="11.25" customHeight="1">
      <c r="A6" s="1311"/>
      <c r="B6" s="1315"/>
      <c r="C6" s="1317" t="s">
        <v>92</v>
      </c>
      <c r="D6" s="1317"/>
      <c r="E6" s="190">
        <v>3</v>
      </c>
      <c r="F6" s="1173"/>
      <c r="G6" s="1172"/>
      <c r="H6" s="1174"/>
      <c r="I6" s="1173"/>
      <c r="J6" s="1172"/>
      <c r="K6" s="1175"/>
      <c r="L6" s="1029">
        <v>0</v>
      </c>
      <c r="M6" s="913">
        <v>2.270715</v>
      </c>
      <c r="N6" s="913">
        <v>0.88140935405135046</v>
      </c>
      <c r="O6" s="913">
        <v>0</v>
      </c>
      <c r="P6" s="1177"/>
      <c r="Q6" s="915">
        <v>0</v>
      </c>
      <c r="R6" s="1172"/>
      <c r="S6" s="1172"/>
      <c r="T6" s="917">
        <v>3.1521243540513506</v>
      </c>
      <c r="U6" s="190">
        <v>3</v>
      </c>
      <c r="V6" s="190"/>
    </row>
    <row r="7" spans="1:22" s="173" customFormat="1" ht="11.25" customHeight="1">
      <c r="A7" s="1311"/>
      <c r="B7" s="1315"/>
      <c r="C7" s="1318" t="s">
        <v>208</v>
      </c>
      <c r="D7" s="1318"/>
      <c r="E7" s="187">
        <v>4</v>
      </c>
      <c r="F7" s="918">
        <v>3597.0902133883314</v>
      </c>
      <c r="G7" s="919">
        <v>49.526428571428575</v>
      </c>
      <c r="H7" s="920">
        <v>40065.055598390398</v>
      </c>
      <c r="I7" s="918">
        <v>17559.459273562108</v>
      </c>
      <c r="J7" s="919">
        <v>46683.676800000001</v>
      </c>
      <c r="K7" s="921">
        <v>10800.14</v>
      </c>
      <c r="L7" s="1030">
        <v>148041.95000000001</v>
      </c>
      <c r="M7" s="919">
        <v>15019.145</v>
      </c>
      <c r="N7" s="919">
        <v>24975.527127954279</v>
      </c>
      <c r="O7" s="919">
        <v>1543.1309700000004</v>
      </c>
      <c r="P7" s="919">
        <v>60829.598855356169</v>
      </c>
      <c r="Q7" s="921">
        <v>2101.01775</v>
      </c>
      <c r="R7" s="919">
        <v>18370.634032268033</v>
      </c>
      <c r="S7" s="1178"/>
      <c r="T7" s="920">
        <v>389635.95204949076</v>
      </c>
      <c r="U7" s="186">
        <v>4</v>
      </c>
      <c r="V7" s="190"/>
    </row>
    <row r="8" spans="1:22" s="173" customFormat="1" ht="11.25" customHeight="1">
      <c r="A8" s="1311"/>
      <c r="B8" s="1315"/>
      <c r="C8" s="1317" t="s">
        <v>90</v>
      </c>
      <c r="D8" s="1317"/>
      <c r="E8" s="191">
        <v>5</v>
      </c>
      <c r="F8" s="1172"/>
      <c r="G8" s="1172"/>
      <c r="H8" s="1174"/>
      <c r="I8" s="1173"/>
      <c r="J8" s="1172"/>
      <c r="K8" s="1169"/>
      <c r="L8" s="1035"/>
      <c r="M8" s="1172"/>
      <c r="N8" s="913">
        <v>0</v>
      </c>
      <c r="O8" s="1172"/>
      <c r="P8" s="1172"/>
      <c r="Q8" s="1175"/>
      <c r="R8" s="1172"/>
      <c r="S8" s="1176"/>
      <c r="T8" s="917">
        <v>0</v>
      </c>
      <c r="U8" s="186">
        <v>5</v>
      </c>
      <c r="V8" s="190"/>
    </row>
    <row r="9" spans="1:22" s="173" customFormat="1" ht="11.25" customHeight="1">
      <c r="A9" s="1311"/>
      <c r="B9" s="1315"/>
      <c r="C9" s="1317" t="s">
        <v>207</v>
      </c>
      <c r="D9" s="1317"/>
      <c r="E9" s="191">
        <v>6</v>
      </c>
      <c r="F9" s="1172"/>
      <c r="G9" s="1172"/>
      <c r="H9" s="1174"/>
      <c r="I9" s="1173"/>
      <c r="J9" s="1172"/>
      <c r="K9" s="1175"/>
      <c r="L9" s="1029">
        <v>53.566900000000004</v>
      </c>
      <c r="M9" s="913">
        <v>0</v>
      </c>
      <c r="N9" s="913">
        <v>0</v>
      </c>
      <c r="O9" s="913">
        <v>4.1849699999999999</v>
      </c>
      <c r="P9" s="1177"/>
      <c r="Q9" s="915">
        <v>14.053750000000001</v>
      </c>
      <c r="R9" s="1172"/>
      <c r="S9" s="1172"/>
      <c r="T9" s="917">
        <v>71.805620000000005</v>
      </c>
      <c r="U9" s="190">
        <v>6</v>
      </c>
      <c r="V9" s="190"/>
    </row>
    <row r="10" spans="1:22" s="173" customFormat="1" ht="11.25" customHeight="1">
      <c r="A10" s="1312"/>
      <c r="B10" s="1316"/>
      <c r="C10" s="1322" t="s">
        <v>206</v>
      </c>
      <c r="D10" s="1322"/>
      <c r="E10" s="187">
        <v>7</v>
      </c>
      <c r="F10" s="922">
        <v>3597.0902133883314</v>
      </c>
      <c r="G10" s="923">
        <v>49.526428571428575</v>
      </c>
      <c r="H10" s="924">
        <v>40065.055598390398</v>
      </c>
      <c r="I10" s="925">
        <v>17559.459273562108</v>
      </c>
      <c r="J10" s="922">
        <v>46683.676800000001</v>
      </c>
      <c r="K10" s="926">
        <v>10800.14</v>
      </c>
      <c r="L10" s="1051">
        <v>147988.38310000001</v>
      </c>
      <c r="M10" s="922">
        <v>15019.145</v>
      </c>
      <c r="N10" s="922">
        <v>24975.527127954283</v>
      </c>
      <c r="O10" s="922">
        <v>1538.9460000000004</v>
      </c>
      <c r="P10" s="922">
        <v>60829.598855356169</v>
      </c>
      <c r="Q10" s="926">
        <v>2086.9639999999999</v>
      </c>
      <c r="R10" s="922">
        <v>18370.634032268033</v>
      </c>
      <c r="S10" s="1179"/>
      <c r="T10" s="924">
        <v>389564.14642949076</v>
      </c>
      <c r="U10" s="186">
        <v>7</v>
      </c>
      <c r="V10" s="190"/>
    </row>
    <row r="11" spans="1:22" s="173" customFormat="1" ht="14">
      <c r="A11" s="1310" t="s">
        <v>205</v>
      </c>
      <c r="B11" s="1313" t="s">
        <v>89</v>
      </c>
      <c r="C11" s="1317" t="s">
        <v>204</v>
      </c>
      <c r="D11" s="1317"/>
      <c r="E11" s="191">
        <v>8</v>
      </c>
      <c r="F11" s="913">
        <v>0</v>
      </c>
      <c r="G11" s="916">
        <v>0</v>
      </c>
      <c r="H11" s="1174"/>
      <c r="I11" s="1180"/>
      <c r="J11" s="1172"/>
      <c r="K11" s="1175"/>
      <c r="L11" s="1029">
        <v>3795.0434999999998</v>
      </c>
      <c r="M11" s="913">
        <v>3375.442</v>
      </c>
      <c r="N11" s="1029">
        <v>6.081554899580803E-2</v>
      </c>
      <c r="O11" s="913">
        <v>0</v>
      </c>
      <c r="P11" s="1257" t="s">
        <v>30</v>
      </c>
      <c r="Q11" s="1258" t="s">
        <v>30</v>
      </c>
      <c r="R11" s="1172"/>
      <c r="S11" s="1172"/>
      <c r="T11" s="917">
        <v>7332.9529398347095</v>
      </c>
      <c r="U11" s="186">
        <v>8</v>
      </c>
      <c r="V11" s="190"/>
    </row>
    <row r="12" spans="1:22" s="173" customFormat="1" ht="14">
      <c r="A12" s="1311"/>
      <c r="B12" s="1314"/>
      <c r="C12" s="1317" t="s">
        <v>203</v>
      </c>
      <c r="D12" s="1317"/>
      <c r="E12" s="191">
        <v>9</v>
      </c>
      <c r="F12" s="913">
        <v>0</v>
      </c>
      <c r="G12" s="913">
        <v>0</v>
      </c>
      <c r="H12" s="1181"/>
      <c r="I12" s="1180"/>
      <c r="J12" s="1172"/>
      <c r="K12" s="1175"/>
      <c r="L12" s="1029">
        <v>6934.09</v>
      </c>
      <c r="M12" s="913">
        <v>6311.8289999999997</v>
      </c>
      <c r="N12" s="1029">
        <v>0</v>
      </c>
      <c r="O12" s="913">
        <v>0</v>
      </c>
      <c r="P12" s="1251" t="s">
        <v>30</v>
      </c>
      <c r="Q12" s="1252" t="s">
        <v>30</v>
      </c>
      <c r="R12" s="1172"/>
      <c r="S12" s="1172"/>
      <c r="T12" s="917">
        <v>17884.632285714288</v>
      </c>
      <c r="U12" s="190">
        <v>9</v>
      </c>
      <c r="V12" s="190"/>
    </row>
    <row r="13" spans="1:22" s="173" customFormat="1" ht="11.25" customHeight="1">
      <c r="A13" s="1311"/>
      <c r="B13" s="1315"/>
      <c r="C13" s="1317" t="s">
        <v>48</v>
      </c>
      <c r="D13" s="1317"/>
      <c r="E13" s="191">
        <v>10</v>
      </c>
      <c r="F13" s="1251" t="s">
        <v>30</v>
      </c>
      <c r="G13" s="913">
        <v>0</v>
      </c>
      <c r="H13" s="1174"/>
      <c r="I13" s="1180"/>
      <c r="J13" s="1172"/>
      <c r="K13" s="1175"/>
      <c r="L13" s="1029">
        <v>4224.9269999999997</v>
      </c>
      <c r="M13" s="1251" t="s">
        <v>30</v>
      </c>
      <c r="N13" s="1251" t="s">
        <v>30</v>
      </c>
      <c r="O13" s="913">
        <v>0</v>
      </c>
      <c r="P13" s="1251" t="s">
        <v>30</v>
      </c>
      <c r="Q13" s="915">
        <v>0</v>
      </c>
      <c r="R13" s="913">
        <v>0</v>
      </c>
      <c r="S13" s="1172"/>
      <c r="T13" s="917">
        <v>4920.376028642886</v>
      </c>
      <c r="U13" s="190">
        <v>10</v>
      </c>
      <c r="V13" s="190"/>
    </row>
    <row r="14" spans="1:22" s="173" customFormat="1" ht="11.25" customHeight="1">
      <c r="A14" s="1311"/>
      <c r="B14" s="1315"/>
      <c r="C14" s="1317" t="s">
        <v>202</v>
      </c>
      <c r="D14" s="1317"/>
      <c r="E14" s="191">
        <v>11</v>
      </c>
      <c r="F14" s="1172"/>
      <c r="G14" s="1172"/>
      <c r="H14" s="1182"/>
      <c r="I14" s="1180"/>
      <c r="J14" s="1172"/>
      <c r="K14" s="1175"/>
      <c r="L14" s="1035"/>
      <c r="M14" s="1172"/>
      <c r="N14" s="1172"/>
      <c r="O14" s="1172"/>
      <c r="P14" s="1177"/>
      <c r="Q14" s="1175"/>
      <c r="R14" s="1172"/>
      <c r="S14" s="1172"/>
      <c r="T14" s="1174"/>
      <c r="U14" s="190">
        <v>11</v>
      </c>
      <c r="V14" s="190"/>
    </row>
    <row r="15" spans="1:22" s="173" customFormat="1" ht="10.15" customHeight="1">
      <c r="A15" s="1311"/>
      <c r="B15" s="1315"/>
      <c r="C15" s="1317" t="s">
        <v>201</v>
      </c>
      <c r="D15" s="1317"/>
      <c r="E15" s="191">
        <v>12</v>
      </c>
      <c r="F15" s="1172"/>
      <c r="G15" s="1172"/>
      <c r="H15" s="917">
        <v>40065.055598390398</v>
      </c>
      <c r="I15" s="1180"/>
      <c r="J15" s="1172"/>
      <c r="K15" s="1175"/>
      <c r="L15" s="1035"/>
      <c r="M15" s="1172"/>
      <c r="N15" s="1172"/>
      <c r="O15" s="1172"/>
      <c r="P15" s="1177"/>
      <c r="Q15" s="1175"/>
      <c r="R15" s="1172"/>
      <c r="S15" s="1172"/>
      <c r="T15" s="917">
        <v>40065.055598390398</v>
      </c>
      <c r="U15" s="190">
        <v>12</v>
      </c>
      <c r="V15" s="190"/>
    </row>
    <row r="16" spans="1:22" s="173" customFormat="1" ht="11.25" customHeight="1">
      <c r="A16" s="1311"/>
      <c r="B16" s="1315"/>
      <c r="C16" s="1317" t="s">
        <v>200</v>
      </c>
      <c r="D16" s="1317"/>
      <c r="E16" s="191">
        <v>13</v>
      </c>
      <c r="F16" s="1251" t="s">
        <v>30</v>
      </c>
      <c r="G16" s="1251" t="s">
        <v>30</v>
      </c>
      <c r="H16" s="1182"/>
      <c r="I16" s="927">
        <v>17559.459273562108</v>
      </c>
      <c r="J16" s="913">
        <v>46683.676800000001</v>
      </c>
      <c r="K16" s="915">
        <v>0</v>
      </c>
      <c r="L16" s="1029">
        <v>3696.127177377944</v>
      </c>
      <c r="M16" s="913">
        <v>0</v>
      </c>
      <c r="N16" s="1172"/>
      <c r="O16" s="913">
        <v>1160.5927601809956</v>
      </c>
      <c r="P16" s="913">
        <v>55857.367855356169</v>
      </c>
      <c r="Q16" s="1252" t="s">
        <v>30</v>
      </c>
      <c r="R16" s="913">
        <v>4499.9315999999999</v>
      </c>
      <c r="S16" s="1172"/>
      <c r="T16" s="917">
        <v>133004.32689504864</v>
      </c>
      <c r="U16" s="190">
        <v>13</v>
      </c>
      <c r="V16" s="190"/>
    </row>
    <row r="17" spans="1:22" s="173" customFormat="1" ht="11.25" customHeight="1">
      <c r="A17" s="1311"/>
      <c r="B17" s="1315"/>
      <c r="C17" s="1317" t="s">
        <v>219</v>
      </c>
      <c r="D17" s="1317"/>
      <c r="E17" s="191">
        <v>14</v>
      </c>
      <c r="F17" s="1251" t="s">
        <v>30</v>
      </c>
      <c r="G17" s="1251" t="s">
        <v>30</v>
      </c>
      <c r="H17" s="1174"/>
      <c r="I17" s="1180"/>
      <c r="J17" s="1172"/>
      <c r="K17" s="1175"/>
      <c r="L17" s="1029">
        <v>1513.5664999999999</v>
      </c>
      <c r="M17" s="1251" t="s">
        <v>30</v>
      </c>
      <c r="N17" s="1251" t="s">
        <v>30</v>
      </c>
      <c r="O17" s="913">
        <v>0</v>
      </c>
      <c r="P17" s="913">
        <v>59.24709</v>
      </c>
      <c r="Q17" s="1252" t="s">
        <v>30</v>
      </c>
      <c r="R17" s="1172"/>
      <c r="S17" s="1172"/>
      <c r="T17" s="917">
        <v>2178.1623932734728</v>
      </c>
      <c r="U17" s="190">
        <v>14</v>
      </c>
      <c r="V17" s="190"/>
    </row>
    <row r="18" spans="1:22" s="173" customFormat="1" ht="11.25" customHeight="1">
      <c r="A18" s="1311"/>
      <c r="B18" s="1315"/>
      <c r="C18" s="1317" t="s">
        <v>44</v>
      </c>
      <c r="D18" s="1317"/>
      <c r="E18" s="191">
        <v>15</v>
      </c>
      <c r="F18" s="1172"/>
      <c r="G18" s="1172"/>
      <c r="H18" s="1182"/>
      <c r="I18" s="1180"/>
      <c r="J18" s="1172"/>
      <c r="K18" s="1175"/>
      <c r="L18" s="1035"/>
      <c r="M18" s="1172"/>
      <c r="N18" s="1029">
        <v>0</v>
      </c>
      <c r="O18" s="913">
        <v>0</v>
      </c>
      <c r="P18" s="1172"/>
      <c r="Q18" s="1175"/>
      <c r="R18" s="1172"/>
      <c r="S18" s="1172"/>
      <c r="T18" s="917">
        <v>0</v>
      </c>
      <c r="U18" s="190">
        <v>15</v>
      </c>
      <c r="V18" s="190"/>
    </row>
    <row r="19" spans="1:22" s="173" customFormat="1" ht="11.25" customHeight="1">
      <c r="A19" s="1311"/>
      <c r="B19" s="1315"/>
      <c r="C19" s="1319" t="s">
        <v>43</v>
      </c>
      <c r="D19" s="1319"/>
      <c r="E19" s="191">
        <v>16</v>
      </c>
      <c r="F19" s="1172"/>
      <c r="G19" s="1172"/>
      <c r="H19" s="1182"/>
      <c r="I19" s="1180"/>
      <c r="J19" s="1172"/>
      <c r="K19" s="1175"/>
      <c r="L19" s="1035"/>
      <c r="M19" s="1172"/>
      <c r="N19" s="1029">
        <v>1.131173793502293</v>
      </c>
      <c r="O19" s="1172"/>
      <c r="P19" s="1177"/>
      <c r="Q19" s="1175"/>
      <c r="R19" s="1172"/>
      <c r="S19" s="1172"/>
      <c r="T19" s="917">
        <v>1.131173793502293</v>
      </c>
      <c r="U19" s="190">
        <v>16</v>
      </c>
      <c r="V19" s="190"/>
    </row>
    <row r="20" spans="1:22" s="173" customFormat="1" ht="11.25" customHeight="1">
      <c r="A20" s="1311"/>
      <c r="B20" s="1316"/>
      <c r="C20" s="1318" t="s">
        <v>46</v>
      </c>
      <c r="D20" s="1318"/>
      <c r="E20" s="187">
        <v>17</v>
      </c>
      <c r="F20" s="918">
        <v>3282.5320000000002</v>
      </c>
      <c r="G20" s="919">
        <v>47.071428571428577</v>
      </c>
      <c r="H20" s="920">
        <v>40065.055598390398</v>
      </c>
      <c r="I20" s="918">
        <v>17559.459273562108</v>
      </c>
      <c r="J20" s="919">
        <v>46683.676800000001</v>
      </c>
      <c r="K20" s="921">
        <v>0</v>
      </c>
      <c r="L20" s="1030">
        <v>20163.754177377945</v>
      </c>
      <c r="M20" s="919">
        <v>10883.802</v>
      </c>
      <c r="N20" s="919">
        <v>1.3168212588579176</v>
      </c>
      <c r="O20" s="919">
        <v>1160.5927601809956</v>
      </c>
      <c r="P20" s="919">
        <v>60640.305855356171</v>
      </c>
      <c r="Q20" s="921">
        <v>399.13900000000001</v>
      </c>
      <c r="R20" s="919">
        <v>4499.9315999999999</v>
      </c>
      <c r="S20" s="1178"/>
      <c r="T20" s="920">
        <v>205386.6373146979</v>
      </c>
      <c r="U20" s="186">
        <v>17</v>
      </c>
      <c r="V20" s="190"/>
    </row>
    <row r="21" spans="1:22" s="173" customFormat="1" ht="12.5">
      <c r="A21" s="1311"/>
      <c r="B21" s="1313" t="s">
        <v>88</v>
      </c>
      <c r="C21" s="1317" t="s">
        <v>204</v>
      </c>
      <c r="D21" s="1317"/>
      <c r="E21" s="191">
        <v>18</v>
      </c>
      <c r="F21" s="1172"/>
      <c r="G21" s="1172"/>
      <c r="H21" s="1182"/>
      <c r="I21" s="1180"/>
      <c r="J21" s="1172"/>
      <c r="K21" s="1175"/>
      <c r="L21" s="1035"/>
      <c r="M21" s="1172"/>
      <c r="N21" s="1172"/>
      <c r="O21" s="1172"/>
      <c r="P21" s="1177"/>
      <c r="Q21" s="1175"/>
      <c r="R21" s="1172"/>
      <c r="S21" s="1172"/>
      <c r="T21" s="1174"/>
      <c r="U21" s="186">
        <v>18</v>
      </c>
      <c r="V21" s="190"/>
    </row>
    <row r="22" spans="1:22" s="173" customFormat="1" ht="12.5">
      <c r="A22" s="1311"/>
      <c r="B22" s="1314"/>
      <c r="C22" s="1317" t="s">
        <v>203</v>
      </c>
      <c r="D22" s="1317"/>
      <c r="E22" s="191">
        <v>19</v>
      </c>
      <c r="F22" s="1172"/>
      <c r="G22" s="1172"/>
      <c r="H22" s="1182"/>
      <c r="I22" s="1180"/>
      <c r="J22" s="1172"/>
      <c r="K22" s="1175"/>
      <c r="L22" s="1035"/>
      <c r="M22" s="1172"/>
      <c r="N22" s="1172"/>
      <c r="O22" s="1172"/>
      <c r="P22" s="1177"/>
      <c r="Q22" s="1175"/>
      <c r="R22" s="1172"/>
      <c r="S22" s="1172"/>
      <c r="T22" s="1174"/>
      <c r="U22" s="190">
        <v>19</v>
      </c>
      <c r="V22" s="190"/>
    </row>
    <row r="23" spans="1:22" s="173" customFormat="1" ht="11.25" customHeight="1">
      <c r="A23" s="1311"/>
      <c r="B23" s="1315"/>
      <c r="C23" s="1317" t="s">
        <v>48</v>
      </c>
      <c r="D23" s="1317"/>
      <c r="E23" s="191">
        <v>20</v>
      </c>
      <c r="F23" s="1172"/>
      <c r="G23" s="1172"/>
      <c r="H23" s="1182"/>
      <c r="I23" s="1180"/>
      <c r="J23" s="1172"/>
      <c r="K23" s="1175"/>
      <c r="L23" s="1035"/>
      <c r="M23" s="1172"/>
      <c r="N23" s="1172"/>
      <c r="O23" s="1172"/>
      <c r="P23" s="1177"/>
      <c r="Q23" s="1175"/>
      <c r="R23" s="1172"/>
      <c r="S23" s="1172"/>
      <c r="T23" s="1174"/>
      <c r="U23" s="190">
        <v>20</v>
      </c>
      <c r="V23" s="190"/>
    </row>
    <row r="24" spans="1:22" s="173" customFormat="1" ht="11.25" customHeight="1">
      <c r="A24" s="1311"/>
      <c r="B24" s="1315"/>
      <c r="C24" s="1317" t="s">
        <v>202</v>
      </c>
      <c r="D24" s="1317"/>
      <c r="E24" s="191">
        <v>21</v>
      </c>
      <c r="F24" s="1172"/>
      <c r="G24" s="1172"/>
      <c r="H24" s="1182"/>
      <c r="I24" s="1180"/>
      <c r="J24" s="1172"/>
      <c r="K24" s="1175"/>
      <c r="L24" s="1035"/>
      <c r="M24" s="1172"/>
      <c r="N24" s="1172"/>
      <c r="O24" s="1172"/>
      <c r="P24" s="1177"/>
      <c r="Q24" s="1175"/>
      <c r="R24" s="1172"/>
      <c r="S24" s="1172"/>
      <c r="T24" s="1174"/>
      <c r="U24" s="190">
        <v>21</v>
      </c>
      <c r="V24" s="190"/>
    </row>
    <row r="25" spans="1:22" s="173" customFormat="1" ht="11.25" customHeight="1">
      <c r="A25" s="1311"/>
      <c r="B25" s="1315"/>
      <c r="C25" s="1317" t="s">
        <v>201</v>
      </c>
      <c r="D25" s="1317"/>
      <c r="E25" s="191">
        <v>22</v>
      </c>
      <c r="F25" s="1172"/>
      <c r="G25" s="1172"/>
      <c r="H25" s="1182"/>
      <c r="I25" s="1180"/>
      <c r="J25" s="1172"/>
      <c r="K25" s="1175"/>
      <c r="L25" s="1035"/>
      <c r="M25" s="1172"/>
      <c r="N25" s="1172"/>
      <c r="O25" s="1172"/>
      <c r="P25" s="1177"/>
      <c r="Q25" s="1175"/>
      <c r="R25" s="1172"/>
      <c r="S25" s="1172"/>
      <c r="T25" s="1174"/>
      <c r="U25" s="190">
        <v>22</v>
      </c>
      <c r="V25" s="190"/>
    </row>
    <row r="26" spans="1:22" s="173" customFormat="1" ht="11.25" customHeight="1">
      <c r="A26" s="1311"/>
      <c r="B26" s="1315"/>
      <c r="C26" s="1317" t="s">
        <v>200</v>
      </c>
      <c r="D26" s="1317"/>
      <c r="E26" s="191">
        <v>23</v>
      </c>
      <c r="F26" s="1172"/>
      <c r="G26" s="1172"/>
      <c r="H26" s="1182"/>
      <c r="I26" s="1180"/>
      <c r="J26" s="1172"/>
      <c r="K26" s="1175"/>
      <c r="L26" s="1035"/>
      <c r="M26" s="1172"/>
      <c r="N26" s="1172"/>
      <c r="O26" s="1172"/>
      <c r="P26" s="1177"/>
      <c r="Q26" s="1175"/>
      <c r="R26" s="1172"/>
      <c r="S26" s="1172"/>
      <c r="T26" s="1174"/>
      <c r="U26" s="190">
        <v>23</v>
      </c>
      <c r="V26" s="190"/>
    </row>
    <row r="27" spans="1:22" s="173" customFormat="1" ht="11.25" customHeight="1">
      <c r="A27" s="1311"/>
      <c r="B27" s="1315"/>
      <c r="C27" s="1317" t="s">
        <v>218</v>
      </c>
      <c r="D27" s="1317"/>
      <c r="E27" s="191">
        <v>24</v>
      </c>
      <c r="F27" s="1172"/>
      <c r="G27" s="1172"/>
      <c r="H27" s="1182"/>
      <c r="I27" s="1180"/>
      <c r="J27" s="1172"/>
      <c r="K27" s="1175"/>
      <c r="L27" s="1035"/>
      <c r="M27" s="1172"/>
      <c r="N27" s="1172"/>
      <c r="O27" s="1172"/>
      <c r="P27" s="1177"/>
      <c r="Q27" s="1175"/>
      <c r="R27" s="1172"/>
      <c r="S27" s="1172"/>
      <c r="T27" s="1174"/>
      <c r="U27" s="190">
        <v>24</v>
      </c>
      <c r="V27" s="190"/>
    </row>
    <row r="28" spans="1:22" s="173" customFormat="1" ht="11.25" customHeight="1">
      <c r="A28" s="1311"/>
      <c r="B28" s="1315"/>
      <c r="C28" s="1317" t="s">
        <v>44</v>
      </c>
      <c r="D28" s="1317"/>
      <c r="E28" s="191">
        <v>25</v>
      </c>
      <c r="F28" s="1172"/>
      <c r="G28" s="1172"/>
      <c r="H28" s="1182"/>
      <c r="I28" s="1180"/>
      <c r="J28" s="1172"/>
      <c r="K28" s="1175"/>
      <c r="L28" s="1035"/>
      <c r="M28" s="1172"/>
      <c r="N28" s="913">
        <v>0</v>
      </c>
      <c r="O28" s="1172"/>
      <c r="P28" s="1177"/>
      <c r="Q28" s="1175"/>
      <c r="R28" s="1172"/>
      <c r="S28" s="1172"/>
      <c r="T28" s="917">
        <v>0</v>
      </c>
      <c r="U28" s="190">
        <v>25</v>
      </c>
      <c r="V28" s="190"/>
    </row>
    <row r="29" spans="1:22" s="173" customFormat="1" ht="11.25" customHeight="1">
      <c r="A29" s="1311"/>
      <c r="B29" s="1315"/>
      <c r="C29" s="1317" t="s">
        <v>43</v>
      </c>
      <c r="D29" s="1317"/>
      <c r="E29" s="191">
        <v>26</v>
      </c>
      <c r="F29" s="1172"/>
      <c r="G29" s="1172"/>
      <c r="H29" s="1182"/>
      <c r="I29" s="1180"/>
      <c r="J29" s="1172"/>
      <c r="K29" s="1175"/>
      <c r="L29" s="1035"/>
      <c r="M29" s="1172"/>
      <c r="N29" s="1172"/>
      <c r="O29" s="1172"/>
      <c r="P29" s="1177"/>
      <c r="Q29" s="1175"/>
      <c r="R29" s="1172"/>
      <c r="S29" s="1172"/>
      <c r="T29" s="1174"/>
      <c r="U29" s="190">
        <v>26</v>
      </c>
      <c r="V29" s="190"/>
    </row>
    <row r="30" spans="1:22" s="173" customFormat="1" ht="11.25" customHeight="1">
      <c r="A30" s="1311"/>
      <c r="B30" s="1316"/>
      <c r="C30" s="1318" t="s">
        <v>199</v>
      </c>
      <c r="D30" s="1318"/>
      <c r="E30" s="187">
        <v>27</v>
      </c>
      <c r="F30" s="1178"/>
      <c r="G30" s="1178"/>
      <c r="H30" s="1183"/>
      <c r="I30" s="1184"/>
      <c r="J30" s="1178"/>
      <c r="K30" s="1185"/>
      <c r="L30" s="1044"/>
      <c r="M30" s="1178"/>
      <c r="N30" s="919">
        <v>0</v>
      </c>
      <c r="O30" s="1178"/>
      <c r="P30" s="1186"/>
      <c r="Q30" s="1185"/>
      <c r="R30" s="1178"/>
      <c r="S30" s="1178"/>
      <c r="T30" s="920">
        <v>0</v>
      </c>
      <c r="U30" s="186">
        <v>27</v>
      </c>
      <c r="V30" s="190"/>
    </row>
    <row r="31" spans="1:22" s="173" customFormat="1" ht="11.25" customHeight="1">
      <c r="A31" s="1311"/>
      <c r="B31" s="1314" t="s">
        <v>198</v>
      </c>
      <c r="C31" s="1317" t="s">
        <v>95</v>
      </c>
      <c r="D31" s="1317"/>
      <c r="E31" s="191">
        <v>28</v>
      </c>
      <c r="F31" s="1187"/>
      <c r="G31" s="1172"/>
      <c r="H31" s="1182"/>
      <c r="I31" s="1180"/>
      <c r="J31" s="1172"/>
      <c r="K31" s="1175"/>
      <c r="L31" s="1035"/>
      <c r="M31" s="1172"/>
      <c r="N31" s="1172"/>
      <c r="O31" s="1172"/>
      <c r="P31" s="1177"/>
      <c r="Q31" s="1188"/>
      <c r="R31" s="1172"/>
      <c r="S31" s="1172"/>
      <c r="T31" s="1174"/>
      <c r="U31" s="186">
        <v>28</v>
      </c>
      <c r="V31" s="190"/>
    </row>
    <row r="32" spans="1:22" s="173" customFormat="1" ht="11.25" customHeight="1">
      <c r="A32" s="1311"/>
      <c r="B32" s="1314"/>
      <c r="C32" s="1317" t="s">
        <v>45</v>
      </c>
      <c r="D32" s="1317"/>
      <c r="E32" s="190">
        <v>29</v>
      </c>
      <c r="F32" s="927">
        <v>0</v>
      </c>
      <c r="G32" s="913">
        <v>0</v>
      </c>
      <c r="H32" s="1174"/>
      <c r="I32" s="1173"/>
      <c r="J32" s="1172"/>
      <c r="K32" s="1175"/>
      <c r="L32" s="1028">
        <v>0</v>
      </c>
      <c r="M32" s="913">
        <v>0</v>
      </c>
      <c r="N32" s="1251" t="s">
        <v>30</v>
      </c>
      <c r="O32" s="913">
        <v>0</v>
      </c>
      <c r="P32" s="913">
        <v>0</v>
      </c>
      <c r="Q32" s="915">
        <v>0</v>
      </c>
      <c r="R32" s="913">
        <v>0</v>
      </c>
      <c r="S32" s="1172"/>
      <c r="T32" s="917">
        <v>0</v>
      </c>
      <c r="U32" s="190">
        <v>29</v>
      </c>
      <c r="V32" s="190"/>
    </row>
    <row r="33" spans="1:22" s="173" customFormat="1" ht="10.15" customHeight="1">
      <c r="A33" s="1311"/>
      <c r="B33" s="1314"/>
      <c r="C33" s="1317" t="s">
        <v>44</v>
      </c>
      <c r="D33" s="1317"/>
      <c r="E33" s="190">
        <v>30</v>
      </c>
      <c r="F33" s="927">
        <v>0</v>
      </c>
      <c r="G33" s="913">
        <v>0</v>
      </c>
      <c r="H33" s="1174"/>
      <c r="I33" s="1173"/>
      <c r="J33" s="1172"/>
      <c r="K33" s="1175"/>
      <c r="L33" s="1028">
        <v>0</v>
      </c>
      <c r="M33" s="913">
        <v>0</v>
      </c>
      <c r="N33" s="1251" t="s">
        <v>30</v>
      </c>
      <c r="O33" s="913">
        <v>0</v>
      </c>
      <c r="P33" s="913">
        <v>0</v>
      </c>
      <c r="Q33" s="915">
        <v>0</v>
      </c>
      <c r="R33" s="913">
        <v>0</v>
      </c>
      <c r="S33" s="1172"/>
      <c r="T33" s="917">
        <v>0.47372111849366261</v>
      </c>
      <c r="U33" s="190">
        <v>30</v>
      </c>
      <c r="V33" s="190"/>
    </row>
    <row r="34" spans="1:22" s="173" customFormat="1" ht="10.15" customHeight="1">
      <c r="A34" s="1311"/>
      <c r="B34" s="1314"/>
      <c r="C34" s="1317" t="s">
        <v>43</v>
      </c>
      <c r="D34" s="1317"/>
      <c r="E34" s="191">
        <v>31</v>
      </c>
      <c r="F34" s="928">
        <v>0</v>
      </c>
      <c r="G34" s="1172"/>
      <c r="H34" s="1182"/>
      <c r="I34" s="1180"/>
      <c r="J34" s="1172"/>
      <c r="K34" s="1175"/>
      <c r="L34" s="1035"/>
      <c r="M34" s="1172"/>
      <c r="N34" s="1172"/>
      <c r="O34" s="1172"/>
      <c r="P34" s="1172"/>
      <c r="Q34" s="1175"/>
      <c r="R34" s="1172"/>
      <c r="S34" s="1172"/>
      <c r="T34" s="917">
        <v>0</v>
      </c>
      <c r="U34" s="190">
        <v>31</v>
      </c>
      <c r="V34" s="190"/>
    </row>
    <row r="35" spans="1:22" s="173" customFormat="1" ht="11.25" customHeight="1">
      <c r="A35" s="1312"/>
      <c r="B35" s="1314"/>
      <c r="C35" s="1318" t="s">
        <v>197</v>
      </c>
      <c r="D35" s="1318"/>
      <c r="E35" s="187">
        <v>32</v>
      </c>
      <c r="F35" s="918">
        <v>0</v>
      </c>
      <c r="G35" s="919">
        <v>0</v>
      </c>
      <c r="H35" s="1189"/>
      <c r="I35" s="1190"/>
      <c r="J35" s="1178"/>
      <c r="K35" s="1185"/>
      <c r="L35" s="1030">
        <v>0</v>
      </c>
      <c r="M35" s="919">
        <v>0</v>
      </c>
      <c r="N35" s="919">
        <v>0.47372111849366261</v>
      </c>
      <c r="O35" s="919">
        <v>0</v>
      </c>
      <c r="P35" s="919">
        <v>0</v>
      </c>
      <c r="Q35" s="921">
        <v>0</v>
      </c>
      <c r="R35" s="919">
        <v>0</v>
      </c>
      <c r="S35" s="1178"/>
      <c r="T35" s="920">
        <v>0.47372111849366261</v>
      </c>
      <c r="U35" s="186">
        <v>32</v>
      </c>
      <c r="V35" s="190"/>
    </row>
    <row r="36" spans="1:22" s="173" customFormat="1" ht="11.25" customHeight="1">
      <c r="A36" s="193"/>
      <c r="B36" s="1313"/>
      <c r="C36" s="1324" t="s">
        <v>94</v>
      </c>
      <c r="D36" s="1324"/>
      <c r="E36" s="194">
        <v>33</v>
      </c>
      <c r="F36" s="916">
        <v>156.41999999999999</v>
      </c>
      <c r="G36" s="1172"/>
      <c r="H36" s="1191"/>
      <c r="I36" s="1192"/>
      <c r="J36" s="1193"/>
      <c r="K36" s="1188"/>
      <c r="L36" s="1062"/>
      <c r="M36" s="1172"/>
      <c r="N36" s="1172"/>
      <c r="O36" s="1172"/>
      <c r="P36" s="1186"/>
      <c r="Q36" s="1175"/>
      <c r="R36" s="1193"/>
      <c r="S36" s="1193"/>
      <c r="T36" s="917">
        <v>156.41999999999999</v>
      </c>
      <c r="U36" s="186">
        <v>33</v>
      </c>
      <c r="V36" s="190"/>
    </row>
    <row r="37" spans="1:22" s="173" customFormat="1" ht="11.25" customHeight="1">
      <c r="A37" s="193"/>
      <c r="B37" s="1314"/>
      <c r="C37" s="1318" t="s">
        <v>86</v>
      </c>
      <c r="D37" s="1318"/>
      <c r="E37" s="187">
        <v>34</v>
      </c>
      <c r="F37" s="919">
        <v>158.13821338833122</v>
      </c>
      <c r="G37" s="919">
        <v>2.4550000000000001</v>
      </c>
      <c r="H37" s="1194"/>
      <c r="I37" s="1190"/>
      <c r="J37" s="1178"/>
      <c r="K37" s="921">
        <v>10800.14</v>
      </c>
      <c r="L37" s="1065">
        <v>127824.62892262207</v>
      </c>
      <c r="M37" s="919">
        <v>4135.3429999999998</v>
      </c>
      <c r="N37" s="919">
        <v>24973.736585576931</v>
      </c>
      <c r="O37" s="919">
        <v>378.35323981900473</v>
      </c>
      <c r="P37" s="919">
        <v>189.29300000000001</v>
      </c>
      <c r="Q37" s="921">
        <v>1687.825</v>
      </c>
      <c r="R37" s="919">
        <v>13870.702432268032</v>
      </c>
      <c r="S37" s="1178"/>
      <c r="T37" s="920">
        <v>184020.61539367435</v>
      </c>
      <c r="U37" s="186">
        <v>34</v>
      </c>
      <c r="V37" s="190"/>
    </row>
    <row r="38" spans="1:22" s="173" customFormat="1" ht="11.25" customHeight="1">
      <c r="A38" s="193"/>
      <c r="B38" s="1314"/>
      <c r="C38" s="1318" t="s">
        <v>33</v>
      </c>
      <c r="D38" s="1318"/>
      <c r="E38" s="187">
        <v>35</v>
      </c>
      <c r="F38" s="919">
        <v>0</v>
      </c>
      <c r="G38" s="919">
        <v>0</v>
      </c>
      <c r="H38" s="1189"/>
      <c r="I38" s="1190"/>
      <c r="J38" s="1179"/>
      <c r="K38" s="1195"/>
      <c r="L38" s="1044"/>
      <c r="M38" s="919">
        <v>35.11</v>
      </c>
      <c r="N38" s="919">
        <v>0</v>
      </c>
      <c r="O38" s="919">
        <v>0</v>
      </c>
      <c r="P38" s="919">
        <v>0</v>
      </c>
      <c r="Q38" s="1196"/>
      <c r="R38" s="1178"/>
      <c r="S38" s="1178"/>
      <c r="T38" s="920">
        <v>35.11</v>
      </c>
      <c r="U38" s="186">
        <v>35</v>
      </c>
      <c r="V38" s="190"/>
    </row>
    <row r="39" spans="1:22" s="173" customFormat="1" ht="11.25" customHeight="1">
      <c r="A39" s="559"/>
      <c r="B39" s="1314"/>
      <c r="C39" s="1318" t="s">
        <v>57</v>
      </c>
      <c r="D39" s="1318"/>
      <c r="E39" s="187">
        <v>36</v>
      </c>
      <c r="F39" s="1186"/>
      <c r="G39" s="1197"/>
      <c r="H39" s="1183"/>
      <c r="I39" s="1184"/>
      <c r="J39" s="1186"/>
      <c r="K39" s="1198"/>
      <c r="L39" s="1071"/>
      <c r="M39" s="1172"/>
      <c r="N39" s="1172"/>
      <c r="O39" s="1172"/>
      <c r="P39" s="1177"/>
      <c r="Q39" s="1188"/>
      <c r="R39" s="1178"/>
      <c r="S39" s="1178"/>
      <c r="T39" s="1174"/>
      <c r="U39" s="186">
        <v>36</v>
      </c>
      <c r="V39" s="190"/>
    </row>
    <row r="40" spans="1:22" s="173" customFormat="1" ht="11.25" customHeight="1">
      <c r="A40" s="1325" t="s">
        <v>217</v>
      </c>
      <c r="B40" s="192"/>
      <c r="C40" s="1322" t="s">
        <v>34</v>
      </c>
      <c r="D40" s="1322"/>
      <c r="E40" s="187">
        <v>37</v>
      </c>
      <c r="F40" s="925">
        <v>158.13821338833122</v>
      </c>
      <c r="G40" s="922">
        <v>2.4550000000000001</v>
      </c>
      <c r="H40" s="1194"/>
      <c r="I40" s="1199"/>
      <c r="J40" s="1179"/>
      <c r="K40" s="926">
        <v>10800.14</v>
      </c>
      <c r="L40" s="1049">
        <v>127824.62892262207</v>
      </c>
      <c r="M40" s="922">
        <v>4100.2330000000002</v>
      </c>
      <c r="N40" s="922">
        <v>24973.736585576931</v>
      </c>
      <c r="O40" s="922">
        <v>378.35323981900473</v>
      </c>
      <c r="P40" s="922">
        <v>189.29300000000001</v>
      </c>
      <c r="Q40" s="926">
        <v>1687.825</v>
      </c>
      <c r="R40" s="922">
        <v>13870.702432268032</v>
      </c>
      <c r="S40" s="1179"/>
      <c r="T40" s="924">
        <v>183985.50539367436</v>
      </c>
      <c r="U40" s="186">
        <v>37</v>
      </c>
      <c r="V40" s="190"/>
    </row>
    <row r="41" spans="1:22" s="173" customFormat="1" ht="11.25" customHeight="1">
      <c r="A41" s="1311"/>
      <c r="B41" s="189"/>
      <c r="C41" s="1317" t="s">
        <v>108</v>
      </c>
      <c r="D41" s="1317"/>
      <c r="E41" s="190">
        <v>38</v>
      </c>
      <c r="F41" s="912">
        <v>79.756389999999996</v>
      </c>
      <c r="G41" s="913">
        <v>0</v>
      </c>
      <c r="H41" s="914">
        <v>0</v>
      </c>
      <c r="I41" s="913">
        <v>0</v>
      </c>
      <c r="J41" s="913">
        <v>0</v>
      </c>
      <c r="K41" s="1251" t="s">
        <v>30</v>
      </c>
      <c r="L41" s="1029">
        <v>1011.831</v>
      </c>
      <c r="M41" s="913">
        <v>0</v>
      </c>
      <c r="N41" s="1251" t="s">
        <v>30</v>
      </c>
      <c r="O41" s="913">
        <v>0</v>
      </c>
      <c r="P41" s="913">
        <v>50.896000000000001</v>
      </c>
      <c r="Q41" s="913">
        <v>0</v>
      </c>
      <c r="R41" s="1259" t="s">
        <v>30</v>
      </c>
      <c r="S41" s="1172"/>
      <c r="T41" s="917">
        <v>1142.7905908183684</v>
      </c>
      <c r="U41" s="190">
        <v>38</v>
      </c>
      <c r="V41" s="190"/>
    </row>
    <row r="42" spans="1:22" s="173" customFormat="1" ht="11.25" customHeight="1">
      <c r="A42" s="1311"/>
      <c r="B42" s="189"/>
      <c r="C42" s="1317" t="s">
        <v>106</v>
      </c>
      <c r="D42" s="1317"/>
      <c r="E42" s="190">
        <v>39</v>
      </c>
      <c r="F42" s="927">
        <v>0</v>
      </c>
      <c r="G42" s="913">
        <v>0</v>
      </c>
      <c r="H42" s="917">
        <v>0</v>
      </c>
      <c r="I42" s="913">
        <v>0</v>
      </c>
      <c r="J42" s="913">
        <v>0</v>
      </c>
      <c r="K42" s="913">
        <v>0</v>
      </c>
      <c r="L42" s="1251" t="s">
        <v>30</v>
      </c>
      <c r="M42" s="913">
        <v>0</v>
      </c>
      <c r="N42" s="1029">
        <v>0</v>
      </c>
      <c r="O42" s="913">
        <v>0</v>
      </c>
      <c r="P42" s="1251" t="s">
        <v>30</v>
      </c>
      <c r="Q42" s="913">
        <v>0</v>
      </c>
      <c r="R42" s="1250" t="s">
        <v>30</v>
      </c>
      <c r="S42" s="1172"/>
      <c r="T42" s="917">
        <v>43.463000000000001</v>
      </c>
      <c r="U42" s="190">
        <v>39</v>
      </c>
      <c r="V42" s="190"/>
    </row>
    <row r="43" spans="1:22" s="173" customFormat="1" ht="11.25" customHeight="1">
      <c r="A43" s="1311"/>
      <c r="B43" s="189"/>
      <c r="C43" s="1317" t="s">
        <v>105</v>
      </c>
      <c r="D43" s="1317"/>
      <c r="E43" s="190">
        <v>40</v>
      </c>
      <c r="F43" s="1250" t="s">
        <v>30</v>
      </c>
      <c r="G43" s="913">
        <v>0</v>
      </c>
      <c r="H43" s="917">
        <v>0</v>
      </c>
      <c r="I43" s="913">
        <v>0</v>
      </c>
      <c r="J43" s="913">
        <v>0</v>
      </c>
      <c r="K43" s="913">
        <v>0</v>
      </c>
      <c r="L43" s="1251" t="s">
        <v>30</v>
      </c>
      <c r="M43" s="1251" t="s">
        <v>30</v>
      </c>
      <c r="N43" s="1029">
        <v>0</v>
      </c>
      <c r="O43" s="913">
        <v>0</v>
      </c>
      <c r="P43" s="913">
        <v>71.215000000000003</v>
      </c>
      <c r="Q43" s="913">
        <v>0</v>
      </c>
      <c r="R43" s="927">
        <v>0</v>
      </c>
      <c r="S43" s="1172"/>
      <c r="T43" s="917">
        <v>2923.0666700000002</v>
      </c>
      <c r="U43" s="190">
        <v>40</v>
      </c>
      <c r="V43" s="190"/>
    </row>
    <row r="44" spans="1:22" s="173" customFormat="1" ht="11.25" customHeight="1">
      <c r="A44" s="1311"/>
      <c r="B44" s="189"/>
      <c r="C44" s="1317" t="s">
        <v>103</v>
      </c>
      <c r="D44" s="1317"/>
      <c r="E44" s="190">
        <v>41</v>
      </c>
      <c r="F44" s="1250" t="s">
        <v>30</v>
      </c>
      <c r="G44" s="913">
        <v>0</v>
      </c>
      <c r="H44" s="917">
        <v>0</v>
      </c>
      <c r="I44" s="913">
        <v>0</v>
      </c>
      <c r="J44" s="913">
        <v>0</v>
      </c>
      <c r="K44" s="1251" t="s">
        <v>30</v>
      </c>
      <c r="L44" s="1029">
        <v>14.291</v>
      </c>
      <c r="M44" s="913">
        <v>7.7499999999999999E-2</v>
      </c>
      <c r="N44" s="1251" t="s">
        <v>30</v>
      </c>
      <c r="O44" s="913">
        <v>0</v>
      </c>
      <c r="P44" s="1251" t="s">
        <v>30</v>
      </c>
      <c r="Q44" s="913">
        <v>0</v>
      </c>
      <c r="R44" s="927">
        <v>0</v>
      </c>
      <c r="S44" s="1172"/>
      <c r="T44" s="917">
        <v>28.060204751129653</v>
      </c>
      <c r="U44" s="190">
        <v>41</v>
      </c>
      <c r="V44" s="190"/>
    </row>
    <row r="45" spans="1:22" s="173" customFormat="1" ht="11.25" customHeight="1">
      <c r="A45" s="1311"/>
      <c r="B45" s="189"/>
      <c r="C45" s="1317" t="s">
        <v>196</v>
      </c>
      <c r="D45" s="1317"/>
      <c r="E45" s="190">
        <v>42</v>
      </c>
      <c r="F45" s="927">
        <v>0</v>
      </c>
      <c r="G45" s="913">
        <v>0</v>
      </c>
      <c r="H45" s="917">
        <v>0</v>
      </c>
      <c r="I45" s="913">
        <v>0</v>
      </c>
      <c r="J45" s="913">
        <v>0</v>
      </c>
      <c r="K45" s="913">
        <v>0</v>
      </c>
      <c r="L45" s="1251" t="s">
        <v>30</v>
      </c>
      <c r="M45" s="913">
        <v>0</v>
      </c>
      <c r="N45" s="1251" t="s">
        <v>30</v>
      </c>
      <c r="O45" s="913">
        <v>0</v>
      </c>
      <c r="P45" s="913">
        <v>0</v>
      </c>
      <c r="Q45" s="913">
        <v>0</v>
      </c>
      <c r="R45" s="1250" t="s">
        <v>30</v>
      </c>
      <c r="S45" s="1172"/>
      <c r="T45" s="917">
        <v>41.989803273472802</v>
      </c>
      <c r="U45" s="190">
        <v>42</v>
      </c>
      <c r="V45" s="190"/>
    </row>
    <row r="46" spans="1:22" s="173" customFormat="1" ht="11.25" customHeight="1">
      <c r="A46" s="1311"/>
      <c r="B46" s="189"/>
      <c r="C46" s="1317" t="s">
        <v>101</v>
      </c>
      <c r="D46" s="1317"/>
      <c r="E46" s="190">
        <v>43</v>
      </c>
      <c r="F46" s="927">
        <v>0</v>
      </c>
      <c r="G46" s="1251" t="s">
        <v>30</v>
      </c>
      <c r="H46" s="917">
        <v>0</v>
      </c>
      <c r="I46" s="913">
        <v>0</v>
      </c>
      <c r="J46" s="913">
        <v>0</v>
      </c>
      <c r="K46" s="913">
        <v>0</v>
      </c>
      <c r="L46" s="1029">
        <v>946.27499999999998</v>
      </c>
      <c r="M46" s="1251" t="s">
        <v>30</v>
      </c>
      <c r="N46" s="1029">
        <v>2.0389213005436693</v>
      </c>
      <c r="O46" s="913">
        <v>81.706999999999994</v>
      </c>
      <c r="P46" s="1251" t="s">
        <v>30</v>
      </c>
      <c r="Q46" s="1251" t="s">
        <v>30</v>
      </c>
      <c r="R46" s="1250" t="s">
        <v>30</v>
      </c>
      <c r="S46" s="1172"/>
      <c r="T46" s="917">
        <v>4990.1564213005431</v>
      </c>
      <c r="U46" s="190">
        <v>43</v>
      </c>
      <c r="V46" s="190"/>
    </row>
    <row r="47" spans="1:22" s="173" customFormat="1" ht="11.25" customHeight="1">
      <c r="A47" s="1311"/>
      <c r="B47" s="189"/>
      <c r="C47" s="1317" t="s">
        <v>100</v>
      </c>
      <c r="D47" s="1317"/>
      <c r="E47" s="190">
        <v>44</v>
      </c>
      <c r="F47" s="927">
        <v>0</v>
      </c>
      <c r="G47" s="913">
        <v>0</v>
      </c>
      <c r="H47" s="917">
        <v>0</v>
      </c>
      <c r="I47" s="913">
        <v>0</v>
      </c>
      <c r="J47" s="913">
        <v>0</v>
      </c>
      <c r="K47" s="913">
        <v>0</v>
      </c>
      <c r="L47" s="1029">
        <v>0</v>
      </c>
      <c r="M47" s="913">
        <v>0</v>
      </c>
      <c r="N47" s="1251" t="s">
        <v>30</v>
      </c>
      <c r="O47" s="913">
        <v>0</v>
      </c>
      <c r="P47" s="913">
        <v>0</v>
      </c>
      <c r="Q47" s="913">
        <v>0</v>
      </c>
      <c r="R47" s="927">
        <v>0</v>
      </c>
      <c r="S47" s="1172"/>
      <c r="T47" s="917">
        <v>9.6024551046012679E-3</v>
      </c>
      <c r="U47" s="190">
        <v>44</v>
      </c>
      <c r="V47" s="190"/>
    </row>
    <row r="48" spans="1:22" s="173" customFormat="1" ht="11.25" customHeight="1">
      <c r="A48" s="1311"/>
      <c r="B48" s="189"/>
      <c r="C48" s="1317" t="s">
        <v>99</v>
      </c>
      <c r="D48" s="1317"/>
      <c r="E48" s="190">
        <v>45</v>
      </c>
      <c r="F48" s="927">
        <v>0</v>
      </c>
      <c r="G48" s="913">
        <v>0</v>
      </c>
      <c r="H48" s="917">
        <v>0</v>
      </c>
      <c r="I48" s="913">
        <v>0</v>
      </c>
      <c r="J48" s="913">
        <v>0</v>
      </c>
      <c r="K48" s="913">
        <v>0</v>
      </c>
      <c r="L48" s="1029">
        <v>382.029</v>
      </c>
      <c r="M48" s="913">
        <v>0</v>
      </c>
      <c r="N48" s="1251" t="s">
        <v>30</v>
      </c>
      <c r="O48" s="1251" t="s">
        <v>30</v>
      </c>
      <c r="P48" s="1251" t="s">
        <v>30</v>
      </c>
      <c r="Q48" s="913">
        <v>0</v>
      </c>
      <c r="R48" s="927">
        <v>2.5030000000000001</v>
      </c>
      <c r="S48" s="1172"/>
      <c r="T48" s="917">
        <v>409.43561063878661</v>
      </c>
      <c r="U48" s="190">
        <v>45</v>
      </c>
      <c r="V48" s="190"/>
    </row>
    <row r="49" spans="1:22" s="173" customFormat="1" ht="11.25" customHeight="1">
      <c r="A49" s="1311"/>
      <c r="B49" s="189"/>
      <c r="C49" s="1317" t="s">
        <v>98</v>
      </c>
      <c r="D49" s="1317"/>
      <c r="E49" s="190">
        <v>46</v>
      </c>
      <c r="F49" s="927">
        <v>0</v>
      </c>
      <c r="G49" s="913">
        <v>0</v>
      </c>
      <c r="H49" s="917">
        <v>0</v>
      </c>
      <c r="I49" s="913">
        <v>0</v>
      </c>
      <c r="J49" s="913">
        <v>0</v>
      </c>
      <c r="K49" s="1251" t="s">
        <v>30</v>
      </c>
      <c r="L49" s="1029">
        <v>91.376000000000005</v>
      </c>
      <c r="M49" s="1251" t="s">
        <v>30</v>
      </c>
      <c r="N49" s="1251" t="s">
        <v>30</v>
      </c>
      <c r="O49" s="1251" t="s">
        <v>30</v>
      </c>
      <c r="P49" s="1251" t="s">
        <v>30</v>
      </c>
      <c r="Q49" s="1251" t="s">
        <v>30</v>
      </c>
      <c r="R49" s="927">
        <v>7.6289999999999996</v>
      </c>
      <c r="S49" s="1172"/>
      <c r="T49" s="917">
        <v>431.10735928661046</v>
      </c>
      <c r="U49" s="190">
        <v>46</v>
      </c>
      <c r="V49" s="190"/>
    </row>
    <row r="50" spans="1:22" s="173" customFormat="1" ht="11.25" customHeight="1">
      <c r="A50" s="1311"/>
      <c r="B50" s="189"/>
      <c r="C50" s="1317" t="s">
        <v>97</v>
      </c>
      <c r="D50" s="1317"/>
      <c r="E50" s="190">
        <v>47</v>
      </c>
      <c r="F50" s="927">
        <v>0</v>
      </c>
      <c r="G50" s="913">
        <v>0</v>
      </c>
      <c r="H50" s="917">
        <v>0</v>
      </c>
      <c r="I50" s="913">
        <v>0</v>
      </c>
      <c r="J50" s="913">
        <v>0</v>
      </c>
      <c r="K50" s="1251" t="s">
        <v>30</v>
      </c>
      <c r="L50" s="1029">
        <v>10.564</v>
      </c>
      <c r="M50" s="913">
        <v>0</v>
      </c>
      <c r="N50" s="1251" t="s">
        <v>30</v>
      </c>
      <c r="O50" s="913">
        <v>0</v>
      </c>
      <c r="P50" s="913">
        <v>0</v>
      </c>
      <c r="Q50" s="913">
        <v>0</v>
      </c>
      <c r="R50" s="1250" t="s">
        <v>30</v>
      </c>
      <c r="S50" s="1172"/>
      <c r="T50" s="917">
        <v>15.560171857322089</v>
      </c>
      <c r="U50" s="190">
        <v>47</v>
      </c>
      <c r="V50" s="190"/>
    </row>
    <row r="51" spans="1:22" s="173" customFormat="1" ht="11.25" customHeight="1">
      <c r="A51" s="1311"/>
      <c r="B51" s="189"/>
      <c r="C51" s="1317" t="s">
        <v>96</v>
      </c>
      <c r="D51" s="1317"/>
      <c r="E51" s="190">
        <v>48</v>
      </c>
      <c r="F51" s="927">
        <v>0</v>
      </c>
      <c r="G51" s="913">
        <v>0</v>
      </c>
      <c r="H51" s="917">
        <v>0</v>
      </c>
      <c r="I51" s="913">
        <v>0</v>
      </c>
      <c r="J51" s="913">
        <v>0</v>
      </c>
      <c r="K51" s="913">
        <v>0</v>
      </c>
      <c r="L51" s="1029">
        <v>97.324000000000012</v>
      </c>
      <c r="M51" s="913">
        <v>0</v>
      </c>
      <c r="N51" s="1251" t="s">
        <v>30</v>
      </c>
      <c r="O51" s="1251" t="s">
        <v>30</v>
      </c>
      <c r="P51" s="1251" t="s">
        <v>30</v>
      </c>
      <c r="Q51" s="913">
        <v>0</v>
      </c>
      <c r="R51" s="1250" t="s">
        <v>30</v>
      </c>
      <c r="S51" s="1172"/>
      <c r="T51" s="917">
        <v>113.75760654694561</v>
      </c>
      <c r="U51" s="190">
        <v>48</v>
      </c>
      <c r="V51" s="190"/>
    </row>
    <row r="52" spans="1:22" s="173" customFormat="1" ht="11.25" customHeight="1">
      <c r="A52" s="1311"/>
      <c r="B52" s="189"/>
      <c r="C52" s="1317" t="s">
        <v>195</v>
      </c>
      <c r="D52" s="1317"/>
      <c r="E52" s="190">
        <v>49</v>
      </c>
      <c r="F52" s="927">
        <v>0</v>
      </c>
      <c r="G52" s="913">
        <v>0</v>
      </c>
      <c r="H52" s="929">
        <v>0</v>
      </c>
      <c r="I52" s="913">
        <v>0</v>
      </c>
      <c r="J52" s="913">
        <v>0</v>
      </c>
      <c r="K52" s="913">
        <v>0</v>
      </c>
      <c r="L52" s="1029">
        <v>9443.905999999999</v>
      </c>
      <c r="M52" s="913">
        <v>0</v>
      </c>
      <c r="N52" s="1251" t="s">
        <v>30</v>
      </c>
      <c r="O52" s="1251" t="s">
        <v>30</v>
      </c>
      <c r="P52" s="1251" t="s">
        <v>30</v>
      </c>
      <c r="Q52" s="913">
        <v>0</v>
      </c>
      <c r="R52" s="1260" t="s">
        <v>30</v>
      </c>
      <c r="S52" s="1172"/>
      <c r="T52" s="917">
        <v>9456.4260900205009</v>
      </c>
      <c r="U52" s="190">
        <v>49</v>
      </c>
      <c r="V52" s="190"/>
    </row>
    <row r="53" spans="1:22" s="173" customFormat="1" ht="11.25" customHeight="1">
      <c r="A53" s="1311"/>
      <c r="B53" s="189"/>
      <c r="C53" s="1318" t="s">
        <v>216</v>
      </c>
      <c r="D53" s="1318"/>
      <c r="E53" s="563">
        <v>50</v>
      </c>
      <c r="F53" s="918">
        <v>145.65456</v>
      </c>
      <c r="G53" s="919">
        <v>2.4550000000000001</v>
      </c>
      <c r="H53" s="1194"/>
      <c r="I53" s="1190"/>
      <c r="J53" s="1179"/>
      <c r="K53" s="921">
        <v>0.13999999999999999</v>
      </c>
      <c r="L53" s="1040">
        <v>13316.256000000001</v>
      </c>
      <c r="M53" s="919">
        <v>4100.2330000000002</v>
      </c>
      <c r="N53" s="919">
        <v>6.9265709487857157</v>
      </c>
      <c r="O53" s="919">
        <v>129.315</v>
      </c>
      <c r="P53" s="919">
        <v>189.29300000000001</v>
      </c>
      <c r="Q53" s="921">
        <v>1687.825</v>
      </c>
      <c r="R53" s="919">
        <v>17.724999999999998</v>
      </c>
      <c r="S53" s="1178"/>
      <c r="T53" s="920">
        <v>19595.823130948786</v>
      </c>
      <c r="U53" s="186">
        <v>50</v>
      </c>
      <c r="V53" s="190"/>
    </row>
    <row r="54" spans="1:22" s="173" customFormat="1" ht="11.25" customHeight="1">
      <c r="A54" s="1311"/>
      <c r="B54" s="189"/>
      <c r="C54" s="1323" t="s">
        <v>41</v>
      </c>
      <c r="D54" s="1323"/>
      <c r="E54" s="191">
        <v>51</v>
      </c>
      <c r="F54" s="1172"/>
      <c r="G54" s="1172"/>
      <c r="H54" s="1174"/>
      <c r="I54" s="1172"/>
      <c r="J54" s="1172"/>
      <c r="K54" s="1175"/>
      <c r="L54" s="1035"/>
      <c r="M54" s="1172"/>
      <c r="N54" s="913">
        <v>185.64746535562446</v>
      </c>
      <c r="O54" s="1172"/>
      <c r="P54" s="1172"/>
      <c r="Q54" s="1175"/>
      <c r="R54" s="1172"/>
      <c r="S54" s="1172"/>
      <c r="T54" s="917">
        <v>185.64746535562446</v>
      </c>
      <c r="U54" s="186">
        <v>51</v>
      </c>
      <c r="V54" s="190"/>
    </row>
    <row r="55" spans="1:22" s="173" customFormat="1" ht="11.25" customHeight="1">
      <c r="A55" s="1311"/>
      <c r="B55" s="189"/>
      <c r="C55" s="1317" t="s">
        <v>40</v>
      </c>
      <c r="D55" s="1317"/>
      <c r="E55" s="191">
        <v>52</v>
      </c>
      <c r="F55" s="1172"/>
      <c r="G55" s="1172"/>
      <c r="H55" s="1174"/>
      <c r="I55" s="1172"/>
      <c r="J55" s="1172"/>
      <c r="K55" s="1175"/>
      <c r="L55" s="1035"/>
      <c r="M55" s="1172"/>
      <c r="N55" s="913">
        <v>22924.323461041226</v>
      </c>
      <c r="O55" s="1172"/>
      <c r="P55" s="1172"/>
      <c r="Q55" s="1175"/>
      <c r="R55" s="1172"/>
      <c r="S55" s="1172"/>
      <c r="T55" s="917">
        <v>22924.323461041226</v>
      </c>
      <c r="U55" s="190">
        <v>52</v>
      </c>
      <c r="V55" s="190"/>
    </row>
    <row r="56" spans="1:22" s="173" customFormat="1" ht="11.25" customHeight="1">
      <c r="A56" s="1311"/>
      <c r="B56" s="189"/>
      <c r="C56" s="1317" t="s">
        <v>39</v>
      </c>
      <c r="D56" s="1317"/>
      <c r="E56" s="191">
        <v>53</v>
      </c>
      <c r="F56" s="1172"/>
      <c r="G56" s="1172"/>
      <c r="H56" s="1174"/>
      <c r="I56" s="1172"/>
      <c r="J56" s="1172"/>
      <c r="K56" s="1175"/>
      <c r="L56" s="1035"/>
      <c r="M56" s="1172"/>
      <c r="N56" s="1172"/>
      <c r="O56" s="1172"/>
      <c r="P56" s="1172"/>
      <c r="Q56" s="1175"/>
      <c r="R56" s="1172"/>
      <c r="S56" s="1172"/>
      <c r="T56" s="1174"/>
      <c r="U56" s="190">
        <v>53</v>
      </c>
      <c r="V56" s="190"/>
    </row>
    <row r="57" spans="1:22" s="173" customFormat="1" ht="11.25" customHeight="1">
      <c r="A57" s="1311"/>
      <c r="B57" s="189"/>
      <c r="C57" s="1317" t="s">
        <v>38</v>
      </c>
      <c r="D57" s="1317"/>
      <c r="E57" s="191">
        <v>54</v>
      </c>
      <c r="F57" s="1172"/>
      <c r="G57" s="1172"/>
      <c r="H57" s="1174"/>
      <c r="I57" s="1172"/>
      <c r="J57" s="1172"/>
      <c r="K57" s="1175"/>
      <c r="L57" s="1035"/>
      <c r="M57" s="1172"/>
      <c r="N57" s="913">
        <v>9.6024551046012707</v>
      </c>
      <c r="O57" s="1172"/>
      <c r="P57" s="1172"/>
      <c r="Q57" s="1175"/>
      <c r="R57" s="1172"/>
      <c r="S57" s="1172"/>
      <c r="T57" s="917">
        <v>9.6024551046012707</v>
      </c>
      <c r="U57" s="190">
        <v>54</v>
      </c>
      <c r="V57" s="190"/>
    </row>
    <row r="58" spans="1:22" s="173" customFormat="1" ht="11.25" customHeight="1">
      <c r="A58" s="1311"/>
      <c r="B58" s="189"/>
      <c r="C58" s="1318" t="s">
        <v>194</v>
      </c>
      <c r="D58" s="1318"/>
      <c r="E58" s="187">
        <v>55</v>
      </c>
      <c r="F58" s="1178"/>
      <c r="G58" s="1178"/>
      <c r="H58" s="1189"/>
      <c r="I58" s="1200"/>
      <c r="J58" s="1178"/>
      <c r="K58" s="1185"/>
      <c r="L58" s="1044"/>
      <c r="M58" s="1178"/>
      <c r="N58" s="919">
        <v>23119.573381501454</v>
      </c>
      <c r="O58" s="1178"/>
      <c r="P58" s="1186"/>
      <c r="Q58" s="1185"/>
      <c r="R58" s="1178"/>
      <c r="S58" s="1178"/>
      <c r="T58" s="920">
        <v>23119.573381501454</v>
      </c>
      <c r="U58" s="186">
        <v>55</v>
      </c>
      <c r="V58" s="190"/>
    </row>
    <row r="59" spans="1:22" s="173" customFormat="1" ht="11.25" customHeight="1">
      <c r="A59" s="1312"/>
      <c r="B59" s="188"/>
      <c r="C59" s="1326" t="s">
        <v>215</v>
      </c>
      <c r="D59" s="1326"/>
      <c r="E59" s="187">
        <v>56</v>
      </c>
      <c r="F59" s="919">
        <v>12.483653388331227</v>
      </c>
      <c r="G59" s="1178"/>
      <c r="H59" s="1189"/>
      <c r="I59" s="1190"/>
      <c r="J59" s="1178"/>
      <c r="K59" s="921">
        <v>10800</v>
      </c>
      <c r="L59" s="1030">
        <v>114508.37292262207</v>
      </c>
      <c r="M59" s="1178"/>
      <c r="N59" s="919">
        <v>1847.2366331266946</v>
      </c>
      <c r="O59" s="919">
        <v>249.03823981900473</v>
      </c>
      <c r="P59" s="1186"/>
      <c r="Q59" s="1196"/>
      <c r="R59" s="919">
        <v>13852.977432268031</v>
      </c>
      <c r="S59" s="1178"/>
      <c r="T59" s="920">
        <v>141270.10888122415</v>
      </c>
      <c r="U59" s="186">
        <v>56</v>
      </c>
      <c r="V59" s="190"/>
    </row>
    <row r="60" spans="1:22" s="177" customFormat="1" ht="8.25" customHeight="1">
      <c r="A60" s="99" t="s">
        <v>161</v>
      </c>
      <c r="B60" s="185"/>
      <c r="C60" s="184"/>
      <c r="D60" s="184"/>
      <c r="E60" s="183"/>
      <c r="F60" s="182"/>
      <c r="G60" s="182"/>
      <c r="H60" s="180"/>
      <c r="I60" s="182"/>
      <c r="J60" s="182"/>
      <c r="K60" s="182"/>
      <c r="L60" s="180"/>
      <c r="M60" s="180"/>
      <c r="N60" s="180"/>
      <c r="O60" s="180"/>
      <c r="P60" s="181"/>
      <c r="Q60" s="180"/>
      <c r="R60" s="180"/>
      <c r="S60" s="180"/>
      <c r="T60" s="179"/>
      <c r="U60" s="178"/>
      <c r="V60" s="183"/>
    </row>
    <row r="61" spans="1:22" s="173" customFormat="1" ht="11.25" customHeight="1">
      <c r="A61" s="592" t="s">
        <v>519</v>
      </c>
      <c r="B61" s="591"/>
      <c r="C61" s="591"/>
      <c r="D61" s="591"/>
      <c r="E61" s="591"/>
      <c r="F61" s="591"/>
      <c r="G61" s="591"/>
      <c r="H61" s="591"/>
      <c r="I61" s="876"/>
      <c r="J61" s="591"/>
      <c r="K61" s="591"/>
      <c r="L61" s="591"/>
      <c r="M61" s="591"/>
      <c r="N61" s="591"/>
      <c r="O61" s="591"/>
      <c r="P61" s="591"/>
      <c r="Q61" s="591"/>
      <c r="R61" s="585"/>
      <c r="S61" s="176"/>
      <c r="T61" s="176"/>
      <c r="U61" s="176"/>
      <c r="V61" s="577"/>
    </row>
    <row r="62" spans="1:22" s="173" customFormat="1" ht="11.25" customHeight="1">
      <c r="A62" s="592" t="s">
        <v>511</v>
      </c>
      <c r="B62" s="591"/>
      <c r="C62" s="591"/>
      <c r="D62" s="591"/>
      <c r="E62" s="591"/>
      <c r="F62" s="591"/>
      <c r="G62" s="591"/>
      <c r="H62" s="591"/>
      <c r="I62" s="591"/>
      <c r="J62" s="591"/>
      <c r="K62" s="591"/>
      <c r="L62" s="591"/>
      <c r="M62" s="591"/>
      <c r="N62" s="591"/>
      <c r="O62" s="591"/>
      <c r="P62" s="591"/>
      <c r="Q62" s="591"/>
      <c r="R62" s="175"/>
      <c r="S62" s="174"/>
      <c r="T62" s="174"/>
      <c r="U62" s="174"/>
      <c r="V62" s="578"/>
    </row>
    <row r="63" spans="1:22" s="173" customFormat="1" ht="11.25" customHeight="1">
      <c r="A63" s="592" t="s">
        <v>512</v>
      </c>
      <c r="B63" s="591"/>
      <c r="C63" s="591"/>
      <c r="D63" s="591"/>
      <c r="E63" s="591"/>
      <c r="F63" s="591"/>
      <c r="G63" s="591"/>
      <c r="H63" s="591"/>
      <c r="I63" s="591"/>
      <c r="J63" s="591"/>
      <c r="K63" s="591"/>
      <c r="L63" s="591"/>
      <c r="M63" s="591"/>
      <c r="N63" s="838"/>
      <c r="O63" s="591"/>
      <c r="P63" s="591"/>
      <c r="Q63" s="591"/>
      <c r="R63" s="585"/>
      <c r="S63" s="174"/>
      <c r="T63" s="174"/>
      <c r="U63" s="174"/>
      <c r="V63" s="578"/>
    </row>
    <row r="64" spans="1:22" s="173" customFormat="1" ht="11.25" customHeight="1">
      <c r="A64" s="592" t="s">
        <v>560</v>
      </c>
      <c r="B64" s="591"/>
      <c r="C64" s="591"/>
      <c r="D64" s="591"/>
      <c r="E64" s="591"/>
      <c r="F64" s="591"/>
      <c r="G64" s="591"/>
      <c r="H64" s="591"/>
      <c r="I64" s="591"/>
      <c r="J64" s="591"/>
      <c r="K64" s="591"/>
      <c r="L64" s="591"/>
      <c r="M64" s="591"/>
      <c r="N64" s="591"/>
      <c r="O64" s="591"/>
      <c r="P64" s="591"/>
      <c r="Q64" s="591"/>
      <c r="R64" s="585"/>
      <c r="T64" s="174"/>
      <c r="U64" s="174"/>
      <c r="V64" s="578"/>
    </row>
    <row r="65" spans="1:22" s="173" customFormat="1" ht="11.25" customHeight="1">
      <c r="A65" s="592" t="s">
        <v>513</v>
      </c>
      <c r="B65" s="591"/>
      <c r="C65" s="591"/>
      <c r="D65" s="591"/>
      <c r="E65" s="591"/>
      <c r="F65" s="591"/>
      <c r="G65" s="591"/>
      <c r="H65" s="591"/>
      <c r="I65" s="591"/>
      <c r="J65" s="591"/>
      <c r="K65" s="591"/>
      <c r="L65" s="591"/>
      <c r="M65" s="591"/>
      <c r="N65" s="591"/>
      <c r="O65" s="591"/>
      <c r="P65" s="591"/>
      <c r="Q65" s="591"/>
      <c r="R65" s="585"/>
      <c r="S65" s="174"/>
      <c r="T65" s="174"/>
      <c r="U65" s="174"/>
      <c r="V65" s="578"/>
    </row>
  </sheetData>
  <mergeCells count="66">
    <mergeCell ref="C58:D58"/>
    <mergeCell ref="A40:A59"/>
    <mergeCell ref="C40:D40"/>
    <mergeCell ref="C41:D41"/>
    <mergeCell ref="C42:D42"/>
    <mergeCell ref="C43:D43"/>
    <mergeCell ref="C55:D55"/>
    <mergeCell ref="C44:D44"/>
    <mergeCell ref="C50:D50"/>
    <mergeCell ref="C51:D51"/>
    <mergeCell ref="C59:D59"/>
    <mergeCell ref="C52:D52"/>
    <mergeCell ref="C53:D53"/>
    <mergeCell ref="C56:D56"/>
    <mergeCell ref="C57:D57"/>
    <mergeCell ref="C45:D45"/>
    <mergeCell ref="C54:D54"/>
    <mergeCell ref="C28:D28"/>
    <mergeCell ref="B36:B39"/>
    <mergeCell ref="C36:D36"/>
    <mergeCell ref="C37:D37"/>
    <mergeCell ref="C38:D38"/>
    <mergeCell ref="C39:D39"/>
    <mergeCell ref="C49:D49"/>
    <mergeCell ref="C30:D30"/>
    <mergeCell ref="B31:B35"/>
    <mergeCell ref="C31:D31"/>
    <mergeCell ref="C32:D32"/>
    <mergeCell ref="C33:D33"/>
    <mergeCell ref="C34:D34"/>
    <mergeCell ref="C47:D47"/>
    <mergeCell ref="C35:D35"/>
    <mergeCell ref="C48:D48"/>
    <mergeCell ref="B21:B30"/>
    <mergeCell ref="C21:D21"/>
    <mergeCell ref="C22:D22"/>
    <mergeCell ref="C29:D29"/>
    <mergeCell ref="C26:D26"/>
    <mergeCell ref="C27:D27"/>
    <mergeCell ref="C46:D46"/>
    <mergeCell ref="C25:D25"/>
    <mergeCell ref="A3:D3"/>
    <mergeCell ref="C7:D7"/>
    <mergeCell ref="B4:B10"/>
    <mergeCell ref="C4:D4"/>
    <mergeCell ref="C5:D5"/>
    <mergeCell ref="C6:D6"/>
    <mergeCell ref="C8:D8"/>
    <mergeCell ref="C9:D9"/>
    <mergeCell ref="C10:D10"/>
    <mergeCell ref="A2:D2"/>
    <mergeCell ref="A11:A35"/>
    <mergeCell ref="B11:B20"/>
    <mergeCell ref="C11:D11"/>
    <mergeCell ref="C12:D12"/>
    <mergeCell ref="A4:A10"/>
    <mergeCell ref="C13:D13"/>
    <mergeCell ref="C14:D14"/>
    <mergeCell ref="C20:D20"/>
    <mergeCell ref="C23:D23"/>
    <mergeCell ref="C24:D24"/>
    <mergeCell ref="C15:D15"/>
    <mergeCell ref="C16:D16"/>
    <mergeCell ref="C17:D17"/>
    <mergeCell ref="C18:D18"/>
    <mergeCell ref="C19:D19"/>
  </mergeCells>
  <conditionalFormatting sqref="A64:R64 A2 O41:V52 O11:V19 M53:V59 M5:V10 M20:V40 M11:M19 M41:M52 A4:K59 A1:AO1 T64:V64 A60:V63 E2:AO2 A3:AO3 M4:AO4 A65:V190 W5:AO190">
    <cfRule type="cellIs" dxfId="375" priority="8" stopIfTrue="1" operator="equal">
      <formula>0</formula>
    </cfRule>
  </conditionalFormatting>
  <conditionalFormatting sqref="N41:N52">
    <cfRule type="cellIs" dxfId="374" priority="5" stopIfTrue="1" operator="equal">
      <formula>0</formula>
    </cfRule>
  </conditionalFormatting>
  <conditionalFormatting sqref="N11:N13 N17:N19">
    <cfRule type="cellIs" dxfId="373" priority="4" stopIfTrue="1" operator="equal">
      <formula>0</formula>
    </cfRule>
  </conditionalFormatting>
  <conditionalFormatting sqref="N14:N16">
    <cfRule type="cellIs" dxfId="372" priority="3" stopIfTrue="1" operator="equal">
      <formula>0</formula>
    </cfRule>
  </conditionalFormatting>
  <conditionalFormatting sqref="L4:L59">
    <cfRule type="cellIs" dxfId="371" priority="1" stopIfTrue="1" operator="equal">
      <formula>0</formula>
    </cfRule>
  </conditionalFormatting>
  <pageMargins left="0.78740157480314965" right="0.78740157480314965" top="0.78740157480314965" bottom="0.78740157480314965" header="0.51181102362204722" footer="0.51181102362204722"/>
  <pageSetup paperSize="9" scale="65" orientation="landscape" r:id="rId1"/>
  <headerFooter alignWithMargins="0">
    <oddFooter>&amp;L&amp;"Arial,Standard"&amp;10Stand: 24.01.2023&amp;C&amp;"Arial,Standard"&amp;10Bayerisches Landesamt für Statistik - Energiebilanz 2020&amp;R&amp;"Arial,Standard"&amp;10&amp;P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DF082"/>
  </sheetPr>
  <dimension ref="A1:D25"/>
  <sheetViews>
    <sheetView view="pageBreakPreview" zoomScaleNormal="100" zoomScaleSheetLayoutView="100" workbookViewId="0"/>
  </sheetViews>
  <sheetFormatPr baseColWidth="10" defaultColWidth="11.453125" defaultRowHeight="15.75" customHeight="1"/>
  <cols>
    <col min="1" max="1" width="34.26953125" style="172" customWidth="1"/>
    <col min="2" max="4" width="30" style="172" customWidth="1"/>
    <col min="5" max="5" width="0.453125" style="172" customWidth="1"/>
    <col min="6" max="16384" width="11.453125" style="172"/>
  </cols>
  <sheetData>
    <row r="1" spans="1:4" ht="15.75" customHeight="1">
      <c r="A1" s="486" t="s">
        <v>706</v>
      </c>
      <c r="B1" s="490"/>
      <c r="C1" s="487"/>
      <c r="D1" s="487"/>
    </row>
    <row r="2" spans="1:4" ht="15.75" customHeight="1">
      <c r="A2" s="29"/>
      <c r="B2" s="29"/>
      <c r="C2" s="29"/>
      <c r="D2" s="29"/>
    </row>
    <row r="3" spans="1:4" ht="31.5" customHeight="1">
      <c r="A3" s="544"/>
      <c r="B3" s="249" t="s">
        <v>9</v>
      </c>
      <c r="C3" s="248" t="s">
        <v>229</v>
      </c>
      <c r="D3" s="247" t="s">
        <v>230</v>
      </c>
    </row>
    <row r="4" spans="1:4" ht="15.75" customHeight="1">
      <c r="A4" s="545"/>
      <c r="B4" s="252" t="s">
        <v>17</v>
      </c>
      <c r="C4" s="253" t="s">
        <v>5</v>
      </c>
      <c r="D4" s="14"/>
    </row>
    <row r="5" spans="1:4" ht="15.75" customHeight="1">
      <c r="A5" s="57" t="s">
        <v>28</v>
      </c>
      <c r="B5" s="960">
        <v>3597.0902133883314</v>
      </c>
      <c r="C5" s="839">
        <v>0.9233627494616955</v>
      </c>
      <c r="D5" s="839">
        <v>0.20331344490526321</v>
      </c>
    </row>
    <row r="6" spans="1:4" ht="15.75" customHeight="1">
      <c r="A6" s="57" t="s">
        <v>226</v>
      </c>
      <c r="B6" s="960">
        <v>49.526428571428575</v>
      </c>
      <c r="C6" s="839">
        <v>1.2713292284559001E-2</v>
      </c>
      <c r="D6" s="839">
        <v>2.7993150600542178E-3</v>
      </c>
    </row>
    <row r="7" spans="1:4" ht="15.75" customHeight="1">
      <c r="A7" s="57" t="s">
        <v>22</v>
      </c>
      <c r="B7" s="960">
        <v>40065.055598390398</v>
      </c>
      <c r="C7" s="839">
        <v>10.284584956188207</v>
      </c>
      <c r="D7" s="839">
        <v>2.2645427250368102</v>
      </c>
    </row>
    <row r="8" spans="1:4" ht="15.75" customHeight="1">
      <c r="A8" s="57" t="s">
        <v>84</v>
      </c>
      <c r="B8" s="960">
        <v>17559.459273562108</v>
      </c>
      <c r="C8" s="839">
        <v>4.5074628747284597</v>
      </c>
      <c r="D8" s="839">
        <v>0.99248946893069434</v>
      </c>
    </row>
    <row r="9" spans="1:4" ht="15.75" customHeight="1">
      <c r="A9" s="57" t="s">
        <v>83</v>
      </c>
      <c r="B9" s="960">
        <v>46683.676800000001</v>
      </c>
      <c r="C9" s="839">
        <v>11.983566051412671</v>
      </c>
      <c r="D9" s="839">
        <v>2.6386380624330616</v>
      </c>
    </row>
    <row r="10" spans="1:4" ht="15.75" customHeight="1">
      <c r="A10" s="57" t="s">
        <v>227</v>
      </c>
      <c r="B10" s="960">
        <v>10800.14</v>
      </c>
      <c r="C10" s="839">
        <v>2.7723649876374781</v>
      </c>
      <c r="D10" s="839">
        <v>0.61044164549622193</v>
      </c>
    </row>
    <row r="11" spans="1:4" ht="15.75" customHeight="1">
      <c r="A11" s="57" t="s">
        <v>224</v>
      </c>
      <c r="B11" s="960">
        <v>147988.38310000001</v>
      </c>
      <c r="C11" s="839">
        <v>37.98819384596144</v>
      </c>
      <c r="D11" s="839">
        <v>8.3645463942031579</v>
      </c>
    </row>
    <row r="12" spans="1:4" ht="15.75" customHeight="1">
      <c r="A12" s="57" t="s">
        <v>25</v>
      </c>
      <c r="B12" s="960">
        <v>15019.145</v>
      </c>
      <c r="C12" s="839">
        <v>3.8553714805780759</v>
      </c>
      <c r="D12" s="839">
        <v>0.84890673525957594</v>
      </c>
    </row>
    <row r="13" spans="1:4" ht="15.75" customHeight="1">
      <c r="A13" s="57" t="s">
        <v>26</v>
      </c>
      <c r="B13" s="960">
        <v>24975.527127954283</v>
      </c>
      <c r="C13" s="839">
        <v>6.411146240449705</v>
      </c>
      <c r="D13" s="839">
        <v>1.4116578004659148</v>
      </c>
    </row>
    <row r="14" spans="1:4" ht="15.75" customHeight="1">
      <c r="A14" s="57" t="s">
        <v>222</v>
      </c>
      <c r="B14" s="960">
        <v>1538.9460000000004</v>
      </c>
      <c r="C14" s="839">
        <v>0.39504302798526209</v>
      </c>
      <c r="D14" s="839">
        <v>8.6983754707793515E-2</v>
      </c>
    </row>
    <row r="15" spans="1:4" ht="15.75" customHeight="1">
      <c r="A15" s="57" t="s">
        <v>225</v>
      </c>
      <c r="B15" s="960">
        <v>60829.598855356169</v>
      </c>
      <c r="C15" s="839">
        <v>15.614783704528115</v>
      </c>
      <c r="D15" s="839">
        <v>3.4381888031209527</v>
      </c>
    </row>
    <row r="16" spans="1:4" ht="15.75" customHeight="1">
      <c r="A16" s="57" t="s">
        <v>223</v>
      </c>
      <c r="B16" s="960">
        <v>2086.9639999999999</v>
      </c>
      <c r="C16" s="839">
        <v>0.53571767810971549</v>
      </c>
      <c r="D16" s="839">
        <v>0.11795863185582571</v>
      </c>
    </row>
    <row r="17" spans="1:4" ht="15.75" customHeight="1">
      <c r="A17" s="57" t="s">
        <v>221</v>
      </c>
      <c r="B17" s="960">
        <v>18370.634032268033</v>
      </c>
      <c r="C17" s="839">
        <v>4.7156891106746217</v>
      </c>
      <c r="D17" s="839">
        <v>1.0383383981565604</v>
      </c>
    </row>
    <row r="18" spans="1:4" ht="15.75" customHeight="1">
      <c r="A18" s="57" t="s">
        <v>220</v>
      </c>
      <c r="B18" s="960">
        <v>0</v>
      </c>
      <c r="C18" s="839">
        <v>0</v>
      </c>
      <c r="D18" s="839">
        <v>0</v>
      </c>
    </row>
    <row r="19" spans="1:4" ht="15.75" customHeight="1">
      <c r="A19" s="103" t="s">
        <v>0</v>
      </c>
      <c r="B19" s="976">
        <v>389564.14642949076</v>
      </c>
      <c r="C19" s="840">
        <v>100</v>
      </c>
      <c r="D19" s="840">
        <v>22.018805179631887</v>
      </c>
    </row>
    <row r="25" spans="1:4" ht="15.75" customHeight="1">
      <c r="B25" s="230"/>
    </row>
  </sheetData>
  <conditionalFormatting sqref="A1:GR995">
    <cfRule type="cellIs" dxfId="37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EDF082"/>
  </sheetPr>
  <dimension ref="A1:R41"/>
  <sheetViews>
    <sheetView view="pageBreakPreview" zoomScaleNormal="115" zoomScaleSheetLayoutView="100" workbookViewId="0"/>
  </sheetViews>
  <sheetFormatPr baseColWidth="10" defaultColWidth="11.453125" defaultRowHeight="15.75" customHeight="1"/>
  <cols>
    <col min="1" max="1" width="7.1796875" style="172" customWidth="1"/>
    <col min="2" max="8" width="17.1796875" style="172" customWidth="1"/>
    <col min="9" max="9" width="0.453125" style="172" customWidth="1"/>
    <col min="10" max="16384" width="11.453125" style="172"/>
  </cols>
  <sheetData>
    <row r="1" spans="1:9" ht="15.75" customHeight="1">
      <c r="A1" s="486" t="s">
        <v>707</v>
      </c>
      <c r="B1" s="490"/>
      <c r="C1" s="487"/>
      <c r="D1" s="487"/>
    </row>
    <row r="2" spans="1:9" ht="15.75" customHeight="1">
      <c r="A2" s="29"/>
      <c r="B2" s="29"/>
      <c r="C2" s="29"/>
      <c r="D2" s="29"/>
      <c r="I2" s="233"/>
    </row>
    <row r="3" spans="1:9" ht="15.75" customHeight="1">
      <c r="A3" s="322"/>
      <c r="B3" s="241"/>
      <c r="C3" s="1327" t="s">
        <v>11</v>
      </c>
      <c r="D3" s="1328"/>
      <c r="E3" s="1328"/>
      <c r="F3" s="1328"/>
      <c r="G3" s="1328"/>
      <c r="H3" s="1328"/>
      <c r="I3" s="233"/>
    </row>
    <row r="4" spans="1:9" ht="31.5" customHeight="1">
      <c r="A4" s="323"/>
      <c r="B4" s="240"/>
      <c r="C4" s="530" t="s">
        <v>238</v>
      </c>
      <c r="D4" s="530" t="s">
        <v>22</v>
      </c>
      <c r="E4" s="530" t="s">
        <v>84</v>
      </c>
      <c r="F4" s="530" t="s">
        <v>239</v>
      </c>
      <c r="G4" s="530" t="s">
        <v>27</v>
      </c>
      <c r="H4" s="528" t="s">
        <v>19</v>
      </c>
      <c r="I4" s="233"/>
    </row>
    <row r="5" spans="1:9" ht="15.75" customHeight="1">
      <c r="A5" s="324"/>
      <c r="B5" s="297" t="s">
        <v>17</v>
      </c>
      <c r="C5" s="250"/>
      <c r="D5" s="250"/>
      <c r="E5" s="250"/>
      <c r="F5" s="250"/>
      <c r="G5" s="250"/>
      <c r="H5" s="250"/>
      <c r="I5" s="233"/>
    </row>
    <row r="6" spans="1:9" ht="15.75" customHeight="1">
      <c r="A6" s="242">
        <v>1990</v>
      </c>
      <c r="B6" s="287">
        <v>61349.83756896769</v>
      </c>
      <c r="C6" s="281">
        <v>2539</v>
      </c>
      <c r="D6" s="281">
        <v>38707.199999999997</v>
      </c>
      <c r="E6" s="983" t="s">
        <v>32</v>
      </c>
      <c r="F6" s="282" t="s">
        <v>32</v>
      </c>
      <c r="G6" s="281">
        <v>20103.637568967693</v>
      </c>
      <c r="H6" s="983" t="s">
        <v>32</v>
      </c>
      <c r="I6" s="233"/>
    </row>
    <row r="7" spans="1:9" ht="15.75" customHeight="1">
      <c r="A7" s="242">
        <v>1991</v>
      </c>
      <c r="B7" s="692">
        <v>56973.768952192244</v>
      </c>
      <c r="C7" s="711">
        <v>2793</v>
      </c>
      <c r="D7" s="711">
        <v>35349.360613810743</v>
      </c>
      <c r="E7" s="714" t="s">
        <v>32</v>
      </c>
      <c r="F7" s="714" t="s">
        <v>32</v>
      </c>
      <c r="G7" s="711">
        <v>18831.408338381498</v>
      </c>
      <c r="H7" s="714" t="s">
        <v>32</v>
      </c>
      <c r="I7" s="233"/>
    </row>
    <row r="8" spans="1:9" ht="15.75" customHeight="1">
      <c r="A8" s="242">
        <v>1992</v>
      </c>
      <c r="B8" s="692">
        <v>63259.381275137799</v>
      </c>
      <c r="C8" s="711">
        <v>2888</v>
      </c>
      <c r="D8" s="711">
        <v>41464.800000000003</v>
      </c>
      <c r="E8" s="714" t="s">
        <v>32</v>
      </c>
      <c r="F8" s="714" t="s">
        <v>32</v>
      </c>
      <c r="G8" s="711">
        <v>18906.581275137793</v>
      </c>
      <c r="H8" s="714" t="s">
        <v>32</v>
      </c>
      <c r="I8" s="233"/>
    </row>
    <row r="9" spans="1:9" ht="15.75" customHeight="1">
      <c r="A9" s="242">
        <v>1993</v>
      </c>
      <c r="B9" s="692">
        <v>65039.920137167799</v>
      </c>
      <c r="C9" s="711">
        <v>2831</v>
      </c>
      <c r="D9" s="711">
        <v>43596</v>
      </c>
      <c r="E9" s="714" t="s">
        <v>32</v>
      </c>
      <c r="F9" s="714" t="s">
        <v>32</v>
      </c>
      <c r="G9" s="711">
        <v>18612.920137167795</v>
      </c>
      <c r="H9" s="714" t="s">
        <v>32</v>
      </c>
      <c r="I9" s="233"/>
    </row>
    <row r="10" spans="1:9" ht="15.75" customHeight="1">
      <c r="A10" s="242">
        <v>1994</v>
      </c>
      <c r="B10" s="692">
        <v>68275.399999999994</v>
      </c>
      <c r="C10" s="711">
        <v>2673</v>
      </c>
      <c r="D10" s="711">
        <v>44114.400000000001</v>
      </c>
      <c r="E10" s="714" t="s">
        <v>32</v>
      </c>
      <c r="F10" s="714" t="s">
        <v>32</v>
      </c>
      <c r="G10" s="711">
        <v>21488</v>
      </c>
      <c r="H10" s="714" t="s">
        <v>32</v>
      </c>
    </row>
    <row r="11" spans="1:9" ht="15.75" customHeight="1">
      <c r="A11" s="242">
        <v>1995</v>
      </c>
      <c r="B11" s="692">
        <v>108068.6</v>
      </c>
      <c r="C11" s="711">
        <v>3125</v>
      </c>
      <c r="D11" s="711">
        <v>47205</v>
      </c>
      <c r="E11" s="714" t="s">
        <v>32</v>
      </c>
      <c r="F11" s="714" t="s">
        <v>32</v>
      </c>
      <c r="G11" s="711">
        <v>55027.6</v>
      </c>
      <c r="H11" s="711">
        <v>2711</v>
      </c>
    </row>
    <row r="12" spans="1:9" ht="15.75" customHeight="1">
      <c r="A12" s="242">
        <v>1996</v>
      </c>
      <c r="B12" s="692">
        <v>105929.4</v>
      </c>
      <c r="C12" s="711">
        <v>3487</v>
      </c>
      <c r="D12" s="711">
        <v>42858</v>
      </c>
      <c r="E12" s="714" t="s">
        <v>32</v>
      </c>
      <c r="F12" s="714" t="s">
        <v>32</v>
      </c>
      <c r="G12" s="711">
        <v>56243.4</v>
      </c>
      <c r="H12" s="711">
        <v>3341</v>
      </c>
    </row>
    <row r="13" spans="1:9" ht="15.75" customHeight="1">
      <c r="A13" s="242">
        <v>1997</v>
      </c>
      <c r="B13" s="692">
        <v>106513.57587164649</v>
      </c>
      <c r="C13" s="711">
        <v>3646</v>
      </c>
      <c r="D13" s="711">
        <v>41903</v>
      </c>
      <c r="E13" s="714" t="s">
        <v>32</v>
      </c>
      <c r="F13" s="714" t="s">
        <v>32</v>
      </c>
      <c r="G13" s="711">
        <v>56762.8</v>
      </c>
      <c r="H13" s="711">
        <v>4201.7758716464878</v>
      </c>
    </row>
    <row r="14" spans="1:9" ht="15.75" customHeight="1">
      <c r="A14" s="242">
        <v>1998</v>
      </c>
      <c r="B14" s="692">
        <v>110107.0111737917</v>
      </c>
      <c r="C14" s="711">
        <v>3089.8293737917193</v>
      </c>
      <c r="D14" s="711">
        <v>44372.354399999997</v>
      </c>
      <c r="E14" s="711">
        <v>270</v>
      </c>
      <c r="F14" s="711">
        <v>586.4</v>
      </c>
      <c r="G14" s="711">
        <v>60628.427399999993</v>
      </c>
      <c r="H14" s="711">
        <v>1160</v>
      </c>
    </row>
    <row r="15" spans="1:9" ht="15.75" customHeight="1">
      <c r="A15" s="242">
        <v>1999</v>
      </c>
      <c r="B15" s="692">
        <v>120086.7315351828</v>
      </c>
      <c r="C15" s="711">
        <v>2573.8098499933189</v>
      </c>
      <c r="D15" s="711">
        <v>49907.568960000004</v>
      </c>
      <c r="E15" s="711">
        <v>330</v>
      </c>
      <c r="F15" s="711">
        <v>1001.4</v>
      </c>
      <c r="G15" s="711">
        <v>65023.952725189483</v>
      </c>
      <c r="H15" s="711">
        <v>1250</v>
      </c>
    </row>
    <row r="16" spans="1:9" ht="15.75" customHeight="1">
      <c r="A16" s="242">
        <v>2000</v>
      </c>
      <c r="B16" s="692">
        <v>129444.86387730992</v>
      </c>
      <c r="C16" s="711">
        <v>2874.7473333099119</v>
      </c>
      <c r="D16" s="711">
        <v>50917.811040000001</v>
      </c>
      <c r="E16" s="711">
        <v>412</v>
      </c>
      <c r="F16" s="711">
        <v>1255.3</v>
      </c>
      <c r="G16" s="711">
        <v>72658.005504000001</v>
      </c>
      <c r="H16" s="711">
        <v>1327</v>
      </c>
    </row>
    <row r="17" spans="1:18" ht="15.75" customHeight="1">
      <c r="A17" s="242">
        <v>2001</v>
      </c>
      <c r="B17" s="692">
        <v>133220.66827140778</v>
      </c>
      <c r="C17" s="711">
        <v>2882.0965034077785</v>
      </c>
      <c r="D17" s="711">
        <v>51034.463567999999</v>
      </c>
      <c r="E17" s="711">
        <v>485</v>
      </c>
      <c r="F17" s="711">
        <v>1387</v>
      </c>
      <c r="G17" s="711">
        <v>75694.108200000002</v>
      </c>
      <c r="H17" s="711">
        <v>1738</v>
      </c>
    </row>
    <row r="18" spans="1:18" ht="15.75" customHeight="1">
      <c r="A18" s="242">
        <v>2002</v>
      </c>
      <c r="B18" s="692">
        <v>145946.97346059722</v>
      </c>
      <c r="C18" s="711">
        <v>2854.9669805972399</v>
      </c>
      <c r="D18" s="711">
        <v>57166.728480000005</v>
      </c>
      <c r="E18" s="711">
        <v>473.2704</v>
      </c>
      <c r="F18" s="711">
        <v>2942.9304000000002</v>
      </c>
      <c r="G18" s="711">
        <v>80744.077200000014</v>
      </c>
      <c r="H18" s="711">
        <v>1765</v>
      </c>
    </row>
    <row r="19" spans="1:18" ht="15.75" customHeight="1">
      <c r="A19" s="242">
        <v>2003</v>
      </c>
      <c r="B19" s="692">
        <v>138729.98598372898</v>
      </c>
      <c r="C19" s="711">
        <v>2946.6937037289836</v>
      </c>
      <c r="D19" s="711">
        <v>43074.449280000001</v>
      </c>
      <c r="E19" s="711">
        <v>606.64320000000009</v>
      </c>
      <c r="F19" s="711">
        <v>2988.0502000000001</v>
      </c>
      <c r="G19" s="711">
        <v>87256.88960000001</v>
      </c>
      <c r="H19" s="711">
        <v>1857.2599999999998</v>
      </c>
    </row>
    <row r="20" spans="1:18" ht="15.75" customHeight="1">
      <c r="A20" s="242">
        <v>2004</v>
      </c>
      <c r="B20" s="692">
        <v>145225.39265864188</v>
      </c>
      <c r="C20" s="711">
        <v>3955.813860238939</v>
      </c>
      <c r="D20" s="711">
        <v>44981.950398402958</v>
      </c>
      <c r="E20" s="711">
        <v>835.47360000000003</v>
      </c>
      <c r="F20" s="711">
        <v>3652.0475999999999</v>
      </c>
      <c r="G20" s="711">
        <v>89192.695600000006</v>
      </c>
      <c r="H20" s="711">
        <v>2607.4115999999995</v>
      </c>
    </row>
    <row r="21" spans="1:18" ht="15.75" customHeight="1">
      <c r="A21" s="242">
        <v>2005</v>
      </c>
      <c r="B21" s="692">
        <v>161614.06838860031</v>
      </c>
      <c r="C21" s="711">
        <v>3867.0902104394245</v>
      </c>
      <c r="D21" s="711">
        <v>42404.592060000003</v>
      </c>
      <c r="E21" s="711">
        <v>861.61402799999996</v>
      </c>
      <c r="F21" s="711">
        <v>5311.5710145062385</v>
      </c>
      <c r="G21" s="711">
        <v>107193.00130394782</v>
      </c>
      <c r="H21" s="711">
        <v>1976.1997717068264</v>
      </c>
    </row>
    <row r="22" spans="1:18" ht="15.75" customHeight="1">
      <c r="A22" s="242">
        <v>2006</v>
      </c>
      <c r="B22" s="692">
        <v>190028.55811960035</v>
      </c>
      <c r="C22" s="711">
        <v>3946.634864990197</v>
      </c>
      <c r="D22" s="711">
        <v>43310.656259999996</v>
      </c>
      <c r="E22" s="711">
        <v>1273.340772</v>
      </c>
      <c r="F22" s="711">
        <v>7837.5015428621382</v>
      </c>
      <c r="G22" s="711">
        <v>131463.75244851352</v>
      </c>
      <c r="H22" s="711">
        <v>2196.6722312344723</v>
      </c>
    </row>
    <row r="23" spans="1:18" ht="15.75" customHeight="1">
      <c r="A23" s="242">
        <v>2007</v>
      </c>
      <c r="B23" s="692">
        <v>206331.15480136059</v>
      </c>
      <c r="C23" s="711">
        <v>3997.245735704817</v>
      </c>
      <c r="D23" s="711">
        <v>46213.184988000001</v>
      </c>
      <c r="E23" s="711">
        <v>1885.364208</v>
      </c>
      <c r="F23" s="711">
        <v>10017.298707946935</v>
      </c>
      <c r="G23" s="711">
        <v>140318.04887405314</v>
      </c>
      <c r="H23" s="711">
        <v>3900.0122876557502</v>
      </c>
      <c r="N23" s="214"/>
      <c r="O23" s="214"/>
      <c r="P23" s="214"/>
      <c r="Q23" s="214"/>
      <c r="R23" s="214"/>
    </row>
    <row r="24" spans="1:18" ht="15.75" customHeight="1">
      <c r="A24" s="242">
        <v>2008</v>
      </c>
      <c r="B24" s="692">
        <v>206977.89295662791</v>
      </c>
      <c r="C24" s="711">
        <v>3598.4386213585399</v>
      </c>
      <c r="D24" s="711">
        <v>45278.224200000004</v>
      </c>
      <c r="E24" s="711">
        <v>1969.6066559999999</v>
      </c>
      <c r="F24" s="711">
        <v>12705.650835912711</v>
      </c>
      <c r="G24" s="711">
        <v>138931.38674915055</v>
      </c>
      <c r="H24" s="711">
        <v>4494.5858942061268</v>
      </c>
    </row>
    <row r="25" spans="1:18" ht="15.75" customHeight="1">
      <c r="A25" s="242">
        <v>2009</v>
      </c>
      <c r="B25" s="960">
        <v>214681.97539905939</v>
      </c>
      <c r="C25" s="953">
        <v>3477.8802707022287</v>
      </c>
      <c r="D25" s="953">
        <v>43152.532704000005</v>
      </c>
      <c r="E25" s="953">
        <v>2005.6195440000001</v>
      </c>
      <c r="F25" s="953">
        <v>15560.670517143495</v>
      </c>
      <c r="G25" s="953">
        <v>145591.19790174536</v>
      </c>
      <c r="H25" s="953">
        <v>4894.0744614683044</v>
      </c>
    </row>
    <row r="26" spans="1:18" ht="15.75" customHeight="1">
      <c r="A26" s="486" t="s">
        <v>708</v>
      </c>
      <c r="B26" s="748"/>
      <c r="C26" s="743"/>
      <c r="D26" s="743"/>
      <c r="E26" s="743"/>
      <c r="F26" s="743"/>
      <c r="G26" s="743"/>
      <c r="H26" s="743"/>
    </row>
    <row r="27" spans="1:18" ht="15.75" customHeight="1">
      <c r="A27" s="762"/>
      <c r="B27" s="743"/>
      <c r="C27" s="743"/>
      <c r="D27" s="743"/>
      <c r="E27" s="743"/>
      <c r="F27" s="743"/>
      <c r="G27" s="743"/>
      <c r="H27" s="743"/>
    </row>
    <row r="28" spans="1:18" ht="15.75" customHeight="1">
      <c r="A28" s="323"/>
      <c r="B28" s="241"/>
      <c r="C28" s="1327" t="s">
        <v>11</v>
      </c>
      <c r="D28" s="1328"/>
      <c r="E28" s="1328"/>
      <c r="F28" s="1328"/>
      <c r="G28" s="1328"/>
      <c r="H28" s="1328"/>
    </row>
    <row r="29" spans="1:18" ht="31.5" customHeight="1">
      <c r="A29" s="323"/>
      <c r="B29" s="240"/>
      <c r="C29" s="760" t="s">
        <v>238</v>
      </c>
      <c r="D29" s="760" t="s">
        <v>22</v>
      </c>
      <c r="E29" s="760" t="s">
        <v>84</v>
      </c>
      <c r="F29" s="760" t="s">
        <v>239</v>
      </c>
      <c r="G29" s="760" t="s">
        <v>27</v>
      </c>
      <c r="H29" s="758" t="s">
        <v>19</v>
      </c>
    </row>
    <row r="30" spans="1:18" ht="15.75" customHeight="1">
      <c r="A30" s="324"/>
      <c r="B30" s="297" t="s">
        <v>17</v>
      </c>
      <c r="C30" s="250"/>
      <c r="D30" s="250"/>
      <c r="E30" s="250"/>
      <c r="F30" s="250"/>
      <c r="G30" s="250"/>
      <c r="H30" s="250"/>
    </row>
    <row r="31" spans="1:18" ht="15.75" customHeight="1">
      <c r="A31" s="242">
        <v>2010</v>
      </c>
      <c r="B31" s="692">
        <v>269358.82179103669</v>
      </c>
      <c r="C31" s="711">
        <v>3306.4140688001835</v>
      </c>
      <c r="D31" s="711">
        <v>45110.372291999993</v>
      </c>
      <c r="E31" s="711">
        <v>2162.2439159999999</v>
      </c>
      <c r="F31" s="711">
        <v>22917.309368220529</v>
      </c>
      <c r="G31" s="711">
        <v>190231.54432872278</v>
      </c>
      <c r="H31" s="711">
        <v>5630.9378172932456</v>
      </c>
    </row>
    <row r="32" spans="1:18" ht="15.75" customHeight="1">
      <c r="A32" s="242">
        <v>2011</v>
      </c>
      <c r="B32" s="692">
        <v>288424.76278051641</v>
      </c>
      <c r="C32" s="711">
        <v>3355.9184799999998</v>
      </c>
      <c r="D32" s="711">
        <v>38687.723243999993</v>
      </c>
      <c r="E32" s="711">
        <v>2842.1766000000002</v>
      </c>
      <c r="F32" s="711">
        <v>32365.949975999996</v>
      </c>
      <c r="G32" s="711">
        <v>204771.93139584587</v>
      </c>
      <c r="H32" s="711">
        <v>6401.0630846706081</v>
      </c>
    </row>
    <row r="33" spans="1:8" ht="15.75" customHeight="1">
      <c r="A33" s="656">
        <v>2012</v>
      </c>
      <c r="B33" s="1105">
        <v>307829.22969835042</v>
      </c>
      <c r="C33" s="1115">
        <v>3414.4401671232877</v>
      </c>
      <c r="D33" s="1115">
        <v>47203.614953195298</v>
      </c>
      <c r="E33" s="1115">
        <v>4043.8659960000005</v>
      </c>
      <c r="F33" s="1115">
        <v>38843.377271999998</v>
      </c>
      <c r="G33" s="1115">
        <v>206101.44998510138</v>
      </c>
      <c r="H33" s="1115">
        <v>8222.4813249304716</v>
      </c>
    </row>
    <row r="34" spans="1:8" ht="15.75" customHeight="1">
      <c r="A34" s="656">
        <v>2013</v>
      </c>
      <c r="B34" s="1105">
        <v>319569.38210822013</v>
      </c>
      <c r="C34" s="1115">
        <v>3565.7664650347865</v>
      </c>
      <c r="D34" s="1115">
        <v>47315.714228402401</v>
      </c>
      <c r="E34" s="1115">
        <v>4968.0870796097051</v>
      </c>
      <c r="F34" s="1115">
        <v>8028</v>
      </c>
      <c r="G34" s="1115">
        <v>213156.83855526074</v>
      </c>
      <c r="H34" s="1115">
        <v>42534.975779912485</v>
      </c>
    </row>
    <row r="35" spans="1:8" ht="15.75" customHeight="1">
      <c r="A35" s="656">
        <v>2014</v>
      </c>
      <c r="B35" s="1105">
        <v>314359.97482402046</v>
      </c>
      <c r="C35" s="1115">
        <v>3638.1912616438353</v>
      </c>
      <c r="D35" s="1115">
        <v>40534.572972394802</v>
      </c>
      <c r="E35" s="1115">
        <v>6613.300560613874</v>
      </c>
      <c r="F35" s="1115">
        <v>8604</v>
      </c>
      <c r="G35" s="1115">
        <v>205260.83010193022</v>
      </c>
      <c r="H35" s="1115">
        <v>49709.07992743775</v>
      </c>
    </row>
    <row r="36" spans="1:8" ht="15.75" customHeight="1">
      <c r="A36" s="656">
        <v>2015</v>
      </c>
      <c r="B36" s="1105">
        <v>329744.877289975</v>
      </c>
      <c r="C36" s="1115">
        <v>3630.1094106849309</v>
      </c>
      <c r="D36" s="1115">
        <v>40343.215449121206</v>
      </c>
      <c r="E36" s="1115">
        <v>10212.512908756695</v>
      </c>
      <c r="F36" s="1115">
        <v>9144</v>
      </c>
      <c r="G36" s="1115">
        <v>213724.64011780583</v>
      </c>
      <c r="H36" s="1115">
        <v>52690.39940360633</v>
      </c>
    </row>
    <row r="37" spans="1:8" ht="15.75" customHeight="1">
      <c r="A37" s="789">
        <v>2016</v>
      </c>
      <c r="B37" s="1105">
        <v>345476.42243455804</v>
      </c>
      <c r="C37" s="1115">
        <v>3638.5491912328771</v>
      </c>
      <c r="D37" s="1115">
        <v>43703.094187526396</v>
      </c>
      <c r="E37" s="1115">
        <v>11899.815834223376</v>
      </c>
      <c r="F37" s="1115">
        <v>9576.0251599999992</v>
      </c>
      <c r="G37" s="1115">
        <v>224618.53595331698</v>
      </c>
      <c r="H37" s="1115">
        <v>52040.402108258466</v>
      </c>
    </row>
    <row r="38" spans="1:8" ht="15.75" customHeight="1">
      <c r="A38" s="841">
        <v>2017</v>
      </c>
      <c r="B38" s="1105">
        <v>357330.66670651676</v>
      </c>
      <c r="C38" s="1115">
        <v>3748.157976986301</v>
      </c>
      <c r="D38" s="1115">
        <v>43775.343275619598</v>
      </c>
      <c r="E38" s="1115">
        <v>16647.942275229354</v>
      </c>
      <c r="F38" s="1115">
        <v>9756.0857808000001</v>
      </c>
      <c r="G38" s="1115">
        <v>228395.14217443811</v>
      </c>
      <c r="H38" s="1115">
        <v>55007.995223443409</v>
      </c>
    </row>
    <row r="39" spans="1:8" ht="15.75" customHeight="1">
      <c r="A39" s="841">
        <v>2018</v>
      </c>
      <c r="B39" s="1105">
        <v>360560.92743436818</v>
      </c>
      <c r="C39" s="1115">
        <v>3902.5120462744289</v>
      </c>
      <c r="D39" s="1115">
        <v>38304.537088662</v>
      </c>
      <c r="E39" s="1115">
        <v>16564.442443466694</v>
      </c>
      <c r="F39" s="1115">
        <v>53153.924800000001</v>
      </c>
      <c r="G39" s="1115">
        <v>233150.42310909447</v>
      </c>
      <c r="H39" s="1115">
        <v>15485.087946870513</v>
      </c>
    </row>
    <row r="40" spans="1:8" ht="15.75" customHeight="1">
      <c r="A40" s="841">
        <v>2019</v>
      </c>
      <c r="B40" s="1016">
        <v>375733.63182772952</v>
      </c>
      <c r="C40" s="1016">
        <v>3743.9278705032589</v>
      </c>
      <c r="D40" s="1016">
        <v>42931.005510571209</v>
      </c>
      <c r="E40" s="1016">
        <v>17981.040660348521</v>
      </c>
      <c r="F40" s="1016">
        <v>53786.785363380281</v>
      </c>
      <c r="G40" s="1016">
        <v>240306.16968692205</v>
      </c>
      <c r="H40" s="1016">
        <v>16984.702736004241</v>
      </c>
    </row>
    <row r="41" spans="1:8" ht="15.75" customHeight="1">
      <c r="A41" s="841">
        <v>2020</v>
      </c>
      <c r="B41" s="1115">
        <v>389564.14642949076</v>
      </c>
      <c r="C41" s="1115">
        <v>3646.6166419597598</v>
      </c>
      <c r="D41" s="1115">
        <v>40065.055598390398</v>
      </c>
      <c r="E41" s="1115">
        <v>17559.459273562108</v>
      </c>
      <c r="F41" s="1115">
        <v>57483.816800000001</v>
      </c>
      <c r="G41" s="1115">
        <v>252438.56408331046</v>
      </c>
      <c r="H41" s="1115">
        <v>18370.634032268033</v>
      </c>
    </row>
  </sheetData>
  <mergeCells count="2">
    <mergeCell ref="C3:H3"/>
    <mergeCell ref="C28:H28"/>
  </mergeCells>
  <conditionalFormatting sqref="A42:GR1005 A32:J33 K32:GR36 B34:J36 B37:GR37 B38:F38 H38:GR38 A1:GR31 B39:GR41">
    <cfRule type="cellIs" dxfId="369" priority="5" stopIfTrue="1" operator="equal">
      <formula>0</formula>
    </cfRule>
  </conditionalFormatting>
  <conditionalFormatting sqref="A34:A38">
    <cfRule type="cellIs" dxfId="368" priority="4" stopIfTrue="1" operator="equal">
      <formula>0</formula>
    </cfRule>
  </conditionalFormatting>
  <conditionalFormatting sqref="A39">
    <cfRule type="cellIs" dxfId="367" priority="3" stopIfTrue="1" operator="equal">
      <formula>0</formula>
    </cfRule>
  </conditionalFormatting>
  <conditionalFormatting sqref="A40">
    <cfRule type="cellIs" dxfId="366" priority="2" stopIfTrue="1" operator="equal">
      <formula>0</formula>
    </cfRule>
  </conditionalFormatting>
  <conditionalFormatting sqref="A41">
    <cfRule type="cellIs" dxfId="365"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5"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EDF082"/>
  </sheetPr>
  <dimension ref="A1:D36"/>
  <sheetViews>
    <sheetView view="pageBreakPreview" zoomScaleNormal="115" zoomScaleSheetLayoutView="100" workbookViewId="0"/>
  </sheetViews>
  <sheetFormatPr baseColWidth="10" defaultColWidth="11.453125" defaultRowHeight="15.75" customHeight="1"/>
  <cols>
    <col min="1" max="1" width="50" style="172" customWidth="1"/>
    <col min="2" max="4" width="25.7265625" style="172" customWidth="1"/>
    <col min="5" max="5" width="0.453125" style="172" customWidth="1"/>
    <col min="6" max="16384" width="11.453125" style="172"/>
  </cols>
  <sheetData>
    <row r="1" spans="1:4" ht="15.75" customHeight="1">
      <c r="A1" s="486" t="s">
        <v>709</v>
      </c>
      <c r="B1" s="490"/>
      <c r="C1" s="487"/>
      <c r="D1" s="487"/>
    </row>
    <row r="2" spans="1:4" ht="15.75" customHeight="1">
      <c r="A2" s="29"/>
      <c r="B2" s="29"/>
      <c r="C2" s="29"/>
      <c r="D2" s="29"/>
    </row>
    <row r="3" spans="1:4" ht="31.5" customHeight="1">
      <c r="A3" s="544"/>
      <c r="B3" s="249" t="s">
        <v>9</v>
      </c>
      <c r="C3" s="248" t="s">
        <v>235</v>
      </c>
      <c r="D3" s="247" t="s">
        <v>236</v>
      </c>
    </row>
    <row r="4" spans="1:4" ht="15.75" customHeight="1">
      <c r="A4" s="545"/>
      <c r="B4" s="252" t="s">
        <v>17</v>
      </c>
      <c r="C4" s="253" t="s">
        <v>5</v>
      </c>
      <c r="D4" s="14"/>
    </row>
    <row r="5" spans="1:4" ht="15.75" customHeight="1">
      <c r="A5" s="57" t="s">
        <v>224</v>
      </c>
      <c r="B5" s="984">
        <v>147988.38310000001</v>
      </c>
      <c r="C5" s="982">
        <v>58.623524356270892</v>
      </c>
      <c r="D5" s="982">
        <v>37.98819384596144</v>
      </c>
    </row>
    <row r="6" spans="1:4" ht="15.75" customHeight="1">
      <c r="A6" s="57" t="s">
        <v>231</v>
      </c>
      <c r="B6" s="985">
        <v>98492.45</v>
      </c>
      <c r="C6" s="982">
        <v>39.016403994238871</v>
      </c>
      <c r="D6" s="982">
        <v>25.282729661526144</v>
      </c>
    </row>
    <row r="7" spans="1:4" ht="15.75" customHeight="1">
      <c r="A7" s="57" t="s">
        <v>232</v>
      </c>
      <c r="B7" s="985">
        <v>651</v>
      </c>
      <c r="C7" s="982">
        <v>0.25788452820748708</v>
      </c>
      <c r="D7" s="982">
        <v>0.16710983440510943</v>
      </c>
    </row>
    <row r="8" spans="1:4" ht="15.75" customHeight="1">
      <c r="A8" s="57" t="s">
        <v>233</v>
      </c>
      <c r="B8" s="985">
        <v>11113.6</v>
      </c>
      <c r="C8" s="982">
        <v>4.4024969165694747</v>
      </c>
      <c r="D8" s="982">
        <v>2.8528292713435084</v>
      </c>
    </row>
    <row r="9" spans="1:4" ht="15.75" customHeight="1">
      <c r="A9" s="57" t="s">
        <v>234</v>
      </c>
      <c r="B9" s="985">
        <v>37731.333099999996</v>
      </c>
      <c r="C9" s="982">
        <v>14.94673891725505</v>
      </c>
      <c r="D9" s="982">
        <v>9.6855250786866716</v>
      </c>
    </row>
    <row r="10" spans="1:4" ht="15.75" customHeight="1">
      <c r="A10" s="57" t="s">
        <v>25</v>
      </c>
      <c r="B10" s="985">
        <v>15019.145</v>
      </c>
      <c r="C10" s="982">
        <v>5.9496238439398432</v>
      </c>
      <c r="D10" s="982">
        <v>3.8553714805780759</v>
      </c>
    </row>
    <row r="11" spans="1:4" ht="15.75" customHeight="1">
      <c r="A11" s="57" t="s">
        <v>26</v>
      </c>
      <c r="B11" s="985">
        <v>24975.527127954283</v>
      </c>
      <c r="C11" s="982">
        <v>9.8937051154005911</v>
      </c>
      <c r="D11" s="982">
        <v>6.411146240449705</v>
      </c>
    </row>
    <row r="12" spans="1:4" ht="15.75" customHeight="1">
      <c r="A12" s="57" t="s">
        <v>222</v>
      </c>
      <c r="B12" s="985">
        <v>1538.9460000000004</v>
      </c>
      <c r="C12" s="982">
        <v>0.60963189423471498</v>
      </c>
      <c r="D12" s="982">
        <v>0.39504302798526209</v>
      </c>
    </row>
    <row r="13" spans="1:4" ht="15.75" customHeight="1">
      <c r="A13" s="57" t="s">
        <v>225</v>
      </c>
      <c r="B13" s="985">
        <v>60829.598855356169</v>
      </c>
      <c r="C13" s="982">
        <v>24.096793244031058</v>
      </c>
      <c r="D13" s="982">
        <v>15.614783704528115</v>
      </c>
    </row>
    <row r="14" spans="1:4" ht="15.75" customHeight="1">
      <c r="A14" s="57" t="s">
        <v>223</v>
      </c>
      <c r="B14" s="985">
        <v>2086.9639999999999</v>
      </c>
      <c r="C14" s="982">
        <v>0.82672154612290316</v>
      </c>
      <c r="D14" s="982">
        <v>0.53571767810971549</v>
      </c>
    </row>
    <row r="15" spans="1:4" ht="15.75" customHeight="1">
      <c r="A15" s="103" t="s">
        <v>0</v>
      </c>
      <c r="B15" s="976">
        <v>252438.56408331046</v>
      </c>
      <c r="C15" s="986">
        <v>100</v>
      </c>
      <c r="D15" s="986">
        <v>64.800255977612309</v>
      </c>
    </row>
    <row r="16" spans="1:4" ht="15.75" customHeight="1">
      <c r="A16" s="61"/>
      <c r="B16" s="231"/>
      <c r="C16" s="232"/>
      <c r="D16" s="232"/>
    </row>
    <row r="17" spans="1:4" ht="15.75" customHeight="1">
      <c r="A17" s="108"/>
      <c r="B17" s="234"/>
      <c r="C17" s="235"/>
      <c r="D17" s="236"/>
    </row>
    <row r="18" spans="1:4" ht="15.75" customHeight="1">
      <c r="A18" s="108"/>
    </row>
    <row r="19" spans="1:4" ht="15.75" customHeight="1">
      <c r="A19" s="31"/>
      <c r="B19" s="29"/>
      <c r="C19" s="31"/>
      <c r="D19" s="31"/>
    </row>
    <row r="20" spans="1:4" ht="15.75" customHeight="1">
      <c r="A20" s="220"/>
      <c r="B20" s="220"/>
      <c r="C20" s="31"/>
      <c r="D20" s="31"/>
    </row>
    <row r="33" spans="1:4" ht="15.75" customHeight="1">
      <c r="D33" s="230"/>
    </row>
    <row r="35" spans="1:4" ht="15.75" customHeight="1">
      <c r="D35" s="230"/>
    </row>
    <row r="36" spans="1:4" ht="15.75" customHeight="1">
      <c r="A36" s="65"/>
    </row>
  </sheetData>
  <conditionalFormatting sqref="A1:GR999">
    <cfRule type="cellIs" dxfId="36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EDF082"/>
  </sheetPr>
  <dimension ref="A1:G33"/>
  <sheetViews>
    <sheetView view="pageBreakPreview" zoomScaleNormal="100" zoomScaleSheetLayoutView="100" workbookViewId="0"/>
  </sheetViews>
  <sheetFormatPr baseColWidth="10" defaultColWidth="11.453125" defaultRowHeight="15.75" customHeight="1"/>
  <cols>
    <col min="1" max="1" width="35.7265625" style="13" customWidth="1"/>
    <col min="2" max="6" width="17.81640625" style="13" customWidth="1"/>
    <col min="7" max="7" width="0.453125" style="13" customWidth="1"/>
    <col min="8" max="16384" width="11.453125" style="13"/>
  </cols>
  <sheetData>
    <row r="1" spans="1:7" ht="15.75" customHeight="1">
      <c r="A1" s="486" t="s">
        <v>710</v>
      </c>
      <c r="B1" s="490"/>
      <c r="C1" s="487"/>
      <c r="D1" s="487"/>
      <c r="E1" s="487"/>
      <c r="F1" s="487"/>
    </row>
    <row r="2" spans="1:7" ht="15.75" customHeight="1">
      <c r="A2" s="488"/>
      <c r="B2" s="488"/>
      <c r="C2" s="488"/>
      <c r="D2" s="488"/>
      <c r="E2" s="488"/>
      <c r="F2" s="488"/>
      <c r="G2" s="32"/>
    </row>
    <row r="3" spans="1:7" ht="15.75" customHeight="1">
      <c r="A3" s="542"/>
      <c r="B3" s="253" t="s">
        <v>247</v>
      </c>
      <c r="C3" s="14"/>
      <c r="D3" s="14"/>
      <c r="E3" s="14"/>
      <c r="F3" s="14"/>
      <c r="G3" s="32"/>
    </row>
    <row r="4" spans="1:7" ht="15.75" customHeight="1">
      <c r="A4" s="542"/>
      <c r="B4" s="275">
        <v>2019</v>
      </c>
      <c r="C4" s="276">
        <v>2020</v>
      </c>
      <c r="D4" s="251">
        <v>2019</v>
      </c>
      <c r="E4" s="277">
        <v>2020</v>
      </c>
      <c r="F4" s="6" t="s">
        <v>56</v>
      </c>
      <c r="G4" s="32"/>
    </row>
    <row r="5" spans="1:7" ht="15.75" customHeight="1">
      <c r="A5" s="543"/>
      <c r="B5" s="253" t="s">
        <v>17</v>
      </c>
      <c r="C5" s="278"/>
      <c r="D5" s="253" t="s">
        <v>5</v>
      </c>
      <c r="E5" s="14"/>
      <c r="F5" s="14"/>
      <c r="G5" s="32"/>
    </row>
    <row r="6" spans="1:7" ht="15.75" customHeight="1">
      <c r="A6" s="856" t="s">
        <v>4</v>
      </c>
      <c r="B6" s="981">
        <v>7144.2430000000004</v>
      </c>
      <c r="C6" s="981">
        <v>6595.1550000000007</v>
      </c>
      <c r="D6" s="982">
        <v>0.4822147186928889</v>
      </c>
      <c r="E6" s="982">
        <v>0.47805516418764366</v>
      </c>
      <c r="F6" s="982">
        <v>-7.6857408125675448</v>
      </c>
      <c r="G6" s="32"/>
    </row>
    <row r="7" spans="1:7" ht="15.75" customHeight="1">
      <c r="A7" s="845" t="s">
        <v>3</v>
      </c>
      <c r="B7" s="981">
        <v>8164.1230743295937</v>
      </c>
      <c r="C7" s="981">
        <v>7500.5912303249997</v>
      </c>
      <c r="D7" s="982">
        <v>0.55105352822712894</v>
      </c>
      <c r="E7" s="982">
        <v>0.54368644438491864</v>
      </c>
      <c r="F7" s="982">
        <v>-8.1274110882886248</v>
      </c>
      <c r="G7" s="32"/>
    </row>
    <row r="8" spans="1:7" ht="15.75" customHeight="1">
      <c r="A8" s="845" t="s">
        <v>187</v>
      </c>
      <c r="B8" s="981">
        <v>645068.26972895965</v>
      </c>
      <c r="C8" s="981">
        <v>563045.13157510851</v>
      </c>
      <c r="D8" s="982">
        <v>43.540150331540914</v>
      </c>
      <c r="E8" s="982">
        <v>40.812783447878317</v>
      </c>
      <c r="F8" s="982">
        <v>-12.715419747481164</v>
      </c>
      <c r="G8" s="32"/>
    </row>
    <row r="9" spans="1:7" ht="15.75" customHeight="1">
      <c r="A9" s="845" t="s">
        <v>2</v>
      </c>
      <c r="B9" s="981">
        <v>288759.78437738575</v>
      </c>
      <c r="C9" s="981">
        <v>273988.50393405464</v>
      </c>
      <c r="D9" s="982">
        <v>19.490409017912789</v>
      </c>
      <c r="E9" s="982">
        <v>19.860279134261642</v>
      </c>
      <c r="F9" s="982">
        <v>-5.115421621186087</v>
      </c>
      <c r="G9" s="32"/>
    </row>
    <row r="10" spans="1:7" ht="15.75" customHeight="1">
      <c r="A10" s="845" t="s">
        <v>1</v>
      </c>
      <c r="B10" s="981">
        <v>172861.96087073084</v>
      </c>
      <c r="C10" s="981">
        <v>183985.50539367436</v>
      </c>
      <c r="D10" s="982">
        <v>11.667657697810759</v>
      </c>
      <c r="E10" s="982">
        <v>13.336338719729801</v>
      </c>
      <c r="F10" s="982">
        <v>6.4349290421748151</v>
      </c>
    </row>
    <row r="11" spans="1:7" ht="15.75" customHeight="1">
      <c r="A11" s="845" t="s">
        <v>35</v>
      </c>
      <c r="B11" s="981">
        <v>277412.50230480009</v>
      </c>
      <c r="C11" s="981">
        <v>271897.87342319998</v>
      </c>
      <c r="D11" s="982">
        <v>18.724501918649679</v>
      </c>
      <c r="E11" s="982">
        <v>19.708738084487628</v>
      </c>
      <c r="F11" s="982">
        <v>-1.9878804436654605</v>
      </c>
    </row>
    <row r="12" spans="1:7" ht="15.75" customHeight="1">
      <c r="A12" s="845" t="s">
        <v>37</v>
      </c>
      <c r="B12" s="981">
        <v>56932.900080799998</v>
      </c>
      <c r="C12" s="981">
        <v>55542.972000000002</v>
      </c>
      <c r="D12" s="982">
        <v>3.8427979558972618</v>
      </c>
      <c r="E12" s="982">
        <v>4.0260774157589463</v>
      </c>
      <c r="F12" s="982">
        <v>-2.4413442470476525</v>
      </c>
    </row>
    <row r="13" spans="1:7" ht="15.75" customHeight="1">
      <c r="A13" s="845" t="s">
        <v>157</v>
      </c>
      <c r="B13" s="981">
        <v>25204.315999999999</v>
      </c>
      <c r="C13" s="981">
        <v>17024.595000000005</v>
      </c>
      <c r="D13" s="982">
        <v>1.7012148312685722</v>
      </c>
      <c r="E13" s="982">
        <v>1.2340415893111139</v>
      </c>
      <c r="F13" s="982">
        <v>-32.453651985636085</v>
      </c>
    </row>
    <row r="14" spans="1:7" ht="15.75" customHeight="1">
      <c r="A14" s="855" t="s">
        <v>0</v>
      </c>
      <c r="B14" s="962">
        <v>1481548.0994370061</v>
      </c>
      <c r="C14" s="962">
        <v>1379580.3275563624</v>
      </c>
      <c r="D14" s="986">
        <v>100</v>
      </c>
      <c r="E14" s="986">
        <v>100</v>
      </c>
      <c r="F14" s="986">
        <v>-6.8825151150605137</v>
      </c>
    </row>
    <row r="15" spans="1:7" ht="15.75" customHeight="1">
      <c r="A15" s="845" t="s">
        <v>241</v>
      </c>
      <c r="B15" s="981">
        <v>319232.47946884861</v>
      </c>
      <c r="C15" s="981">
        <v>294558.60573473613</v>
      </c>
      <c r="D15" s="982">
        <v>21.547223447565298</v>
      </c>
      <c r="E15" s="982">
        <v>21.351319662297954</v>
      </c>
      <c r="F15" s="982">
        <v>-7.7291238583134856</v>
      </c>
    </row>
    <row r="16" spans="1:7" ht="15.75" customHeight="1">
      <c r="A16" s="845" t="s">
        <v>175</v>
      </c>
      <c r="B16" s="981">
        <v>479982.24924750917</v>
      </c>
      <c r="C16" s="981">
        <v>389882.76622538822</v>
      </c>
      <c r="D16" s="982">
        <v>32.397345008906846</v>
      </c>
      <c r="E16" s="982">
        <v>28.260968820567623</v>
      </c>
      <c r="F16" s="982">
        <v>-18.771419810498031</v>
      </c>
    </row>
    <row r="17" spans="1:6" ht="15.75" customHeight="1">
      <c r="A17" s="845" t="s">
        <v>242</v>
      </c>
      <c r="B17" s="981">
        <v>682333.37072064821</v>
      </c>
      <c r="C17" s="981">
        <v>695138.95559623814</v>
      </c>
      <c r="D17" s="982">
        <v>46.055431543527845</v>
      </c>
      <c r="E17" s="982">
        <v>50.387711517134434</v>
      </c>
      <c r="F17" s="982">
        <v>1.8767343684312721</v>
      </c>
    </row>
    <row r="18" spans="1:6" ht="15.75" customHeight="1">
      <c r="A18" s="99" t="s">
        <v>161</v>
      </c>
      <c r="B18" s="272"/>
      <c r="C18" s="272"/>
      <c r="D18" s="273"/>
      <c r="E18" s="273"/>
      <c r="F18" s="274"/>
    </row>
    <row r="19" spans="1:6" ht="15.75" customHeight="1">
      <c r="A19" s="105" t="s">
        <v>243</v>
      </c>
      <c r="B19" s="272"/>
      <c r="C19" s="272"/>
      <c r="D19" s="273"/>
      <c r="E19" s="273"/>
      <c r="F19" s="273"/>
    </row>
    <row r="20" spans="1:6" ht="15.75" customHeight="1">
      <c r="A20" s="105" t="s">
        <v>455</v>
      </c>
      <c r="B20" s="31"/>
      <c r="C20" s="31"/>
      <c r="D20" s="31"/>
      <c r="E20" s="31"/>
      <c r="F20" s="31"/>
    </row>
    <row r="21" spans="1:6" ht="15.75" customHeight="1">
      <c r="A21" s="105" t="s">
        <v>156</v>
      </c>
      <c r="B21" s="35"/>
      <c r="C21" s="106"/>
      <c r="D21" s="107"/>
      <c r="E21" s="106"/>
      <c r="F21" s="106"/>
    </row>
    <row r="22" spans="1:6" ht="15.75" customHeight="1">
      <c r="A22" s="35" t="s">
        <v>245</v>
      </c>
      <c r="B22" s="35"/>
      <c r="C22" s="271"/>
      <c r="D22" s="107"/>
      <c r="E22" s="271"/>
      <c r="F22" s="271"/>
    </row>
    <row r="23" spans="1:6" ht="15.75" customHeight="1">
      <c r="B23" s="35"/>
      <c r="C23" s="271"/>
      <c r="D23" s="107"/>
      <c r="E23" s="271"/>
      <c r="F23" s="271"/>
    </row>
    <row r="24" spans="1:6" ht="15.75" customHeight="1">
      <c r="A24" s="35"/>
      <c r="B24" s="35"/>
      <c r="C24" s="271"/>
      <c r="D24" s="107"/>
      <c r="E24" s="271"/>
      <c r="F24" s="271"/>
    </row>
    <row r="28" spans="1:6" ht="15.75" customHeight="1">
      <c r="C28" s="279"/>
    </row>
    <row r="32" spans="1:6" ht="15.75" customHeight="1">
      <c r="C32"/>
    </row>
    <row r="33" spans="3:3" ht="15.75" customHeight="1">
      <c r="C33"/>
    </row>
  </sheetData>
  <conditionalFormatting sqref="A34:GR1000 A32:B33 D32:GR33 A1:GR31">
    <cfRule type="cellIs" dxfId="363"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EDF082"/>
  </sheetPr>
  <dimension ref="A1:V77"/>
  <sheetViews>
    <sheetView view="pageBreakPreview" zoomScaleNormal="115" zoomScaleSheetLayoutView="100" workbookViewId="0"/>
  </sheetViews>
  <sheetFormatPr baseColWidth="10" defaultColWidth="9.81640625" defaultRowHeight="15.75" customHeight="1"/>
  <cols>
    <col min="1" max="1" width="7.1796875" style="262" customWidth="1"/>
    <col min="2" max="10" width="12.81640625" style="262" customWidth="1"/>
    <col min="11" max="11" width="0.453125" style="262" customWidth="1"/>
    <col min="13" max="13" width="9.81640625" style="262"/>
    <col min="14" max="14" width="11" style="262" bestFit="1" customWidth="1"/>
    <col min="15" max="16384" width="9.81640625" style="262"/>
  </cols>
  <sheetData>
    <row r="1" spans="1:22" ht="15.75" customHeight="1">
      <c r="A1" s="420" t="s">
        <v>711</v>
      </c>
      <c r="B1" s="491"/>
      <c r="C1" s="491"/>
      <c r="D1" s="491"/>
      <c r="E1" s="263"/>
      <c r="F1" s="263"/>
      <c r="G1" s="263"/>
      <c r="H1" s="263"/>
      <c r="I1" s="263"/>
      <c r="J1" s="263"/>
      <c r="K1" s="263"/>
      <c r="M1" s="263"/>
    </row>
    <row r="2" spans="1:22" ht="15.75" customHeight="1">
      <c r="K2"/>
    </row>
    <row r="3" spans="1:22" ht="15.75" customHeight="1">
      <c r="A3" s="322"/>
      <c r="B3" s="241"/>
      <c r="C3" s="246" t="s">
        <v>11</v>
      </c>
      <c r="D3" s="245"/>
      <c r="E3" s="245"/>
      <c r="F3" s="245"/>
      <c r="G3" s="245"/>
      <c r="H3" s="245"/>
      <c r="I3" s="245"/>
      <c r="J3" s="245"/>
      <c r="K3"/>
    </row>
    <row r="4" spans="1:22" ht="52">
      <c r="A4" s="323"/>
      <c r="B4" s="240"/>
      <c r="C4" s="289" t="s">
        <v>36</v>
      </c>
      <c r="D4" s="289"/>
      <c r="E4" s="561" t="s">
        <v>453</v>
      </c>
      <c r="F4" s="530" t="s">
        <v>251</v>
      </c>
      <c r="G4" s="528" t="s">
        <v>35</v>
      </c>
      <c r="H4" s="289" t="s">
        <v>19</v>
      </c>
      <c r="I4" s="327"/>
      <c r="J4" s="327"/>
      <c r="K4"/>
    </row>
    <row r="5" spans="1:22" ht="15.75" customHeight="1">
      <c r="A5" s="324"/>
      <c r="B5" s="325" t="s">
        <v>17</v>
      </c>
      <c r="C5" s="326"/>
      <c r="D5" s="326"/>
      <c r="E5" s="326"/>
      <c r="F5" s="326"/>
      <c r="G5" s="326"/>
      <c r="H5" s="326"/>
      <c r="I5" s="326"/>
      <c r="J5" s="326"/>
      <c r="K5"/>
    </row>
    <row r="6" spans="1:22" ht="15.75" customHeight="1">
      <c r="A6" s="85">
        <v>1950</v>
      </c>
      <c r="B6" s="287">
        <v>337000</v>
      </c>
      <c r="C6" s="290">
        <v>205000</v>
      </c>
      <c r="D6" s="290"/>
      <c r="E6" s="281">
        <v>23000</v>
      </c>
      <c r="F6" s="283">
        <v>6000</v>
      </c>
      <c r="G6" s="283">
        <v>18000</v>
      </c>
      <c r="H6" s="290">
        <v>85000</v>
      </c>
      <c r="I6" s="606"/>
      <c r="J6" s="606"/>
      <c r="K6"/>
      <c r="M6" s="172"/>
      <c r="N6" s="571"/>
      <c r="V6" s="887"/>
    </row>
    <row r="7" spans="1:22" ht="15.75" customHeight="1">
      <c r="A7" s="85">
        <v>1955</v>
      </c>
      <c r="B7" s="288">
        <v>492000</v>
      </c>
      <c r="C7" s="291">
        <v>325000</v>
      </c>
      <c r="D7" s="291"/>
      <c r="E7" s="88">
        <v>62000</v>
      </c>
      <c r="F7" s="285">
        <v>9000</v>
      </c>
      <c r="G7" s="285">
        <v>32000</v>
      </c>
      <c r="H7" s="291">
        <v>64000</v>
      </c>
      <c r="I7" s="291"/>
      <c r="J7" s="291"/>
      <c r="K7"/>
      <c r="M7" s="172"/>
      <c r="N7" s="571"/>
      <c r="R7" s="887"/>
      <c r="S7" s="887"/>
      <c r="T7" s="887"/>
      <c r="U7" s="887"/>
      <c r="V7" s="887"/>
    </row>
    <row r="8" spans="1:22" ht="15.75" customHeight="1">
      <c r="A8" s="85">
        <v>1960</v>
      </c>
      <c r="B8" s="288">
        <v>598000</v>
      </c>
      <c r="C8" s="291">
        <v>299000</v>
      </c>
      <c r="D8" s="291"/>
      <c r="E8" s="88">
        <v>173000</v>
      </c>
      <c r="F8" s="88">
        <v>9000</v>
      </c>
      <c r="G8" s="285">
        <v>44000</v>
      </c>
      <c r="H8" s="291">
        <v>73000</v>
      </c>
      <c r="I8" s="291"/>
      <c r="J8" s="291"/>
      <c r="K8"/>
      <c r="M8" s="172"/>
      <c r="N8" s="571"/>
      <c r="R8" s="887"/>
      <c r="S8" s="887"/>
      <c r="T8" s="887"/>
      <c r="U8" s="887"/>
      <c r="V8" s="887"/>
    </row>
    <row r="9" spans="1:22" ht="15.75" customHeight="1">
      <c r="A9" s="85">
        <v>1965</v>
      </c>
      <c r="B9" s="288">
        <v>736000</v>
      </c>
      <c r="C9" s="291">
        <v>214000</v>
      </c>
      <c r="D9" s="291"/>
      <c r="E9" s="88">
        <v>422000</v>
      </c>
      <c r="F9" s="88">
        <v>23000</v>
      </c>
      <c r="G9" s="285">
        <v>62000</v>
      </c>
      <c r="H9" s="291">
        <v>15000</v>
      </c>
      <c r="I9" s="291"/>
      <c r="J9" s="291"/>
      <c r="K9"/>
      <c r="M9" s="172"/>
      <c r="N9" s="571"/>
      <c r="R9" s="887"/>
      <c r="S9" s="887"/>
      <c r="T9" s="887"/>
      <c r="U9" s="887"/>
      <c r="V9" s="887"/>
    </row>
    <row r="10" spans="1:22" ht="15.75" customHeight="1">
      <c r="A10" s="85">
        <v>1970</v>
      </c>
      <c r="B10" s="288">
        <v>952590</v>
      </c>
      <c r="C10" s="291">
        <v>115000</v>
      </c>
      <c r="D10" s="291"/>
      <c r="E10" s="88">
        <v>658000</v>
      </c>
      <c r="F10" s="88">
        <v>54000</v>
      </c>
      <c r="G10" s="285">
        <v>102000</v>
      </c>
      <c r="H10" s="291">
        <v>23000</v>
      </c>
      <c r="I10" s="291"/>
      <c r="J10" s="291"/>
      <c r="K10"/>
      <c r="M10" s="172"/>
      <c r="N10" s="571"/>
      <c r="R10" s="887"/>
      <c r="S10" s="887"/>
      <c r="T10" s="887"/>
      <c r="U10" s="887"/>
      <c r="V10" s="887"/>
    </row>
    <row r="11" spans="1:22" ht="15.75" customHeight="1">
      <c r="A11" s="85">
        <v>1971</v>
      </c>
      <c r="B11" s="288">
        <v>980381.90800000005</v>
      </c>
      <c r="C11" s="291">
        <v>79131.600000000006</v>
      </c>
      <c r="D11" s="291"/>
      <c r="E11" s="88">
        <v>712184.4</v>
      </c>
      <c r="F11" s="88">
        <v>58616</v>
      </c>
      <c r="G11" s="285">
        <v>108439.6</v>
      </c>
      <c r="H11" s="291">
        <v>23446.400000000001</v>
      </c>
      <c r="I11" s="291"/>
      <c r="J11" s="291"/>
      <c r="K11"/>
      <c r="M11" s="172"/>
      <c r="N11" s="571"/>
      <c r="R11" s="887"/>
      <c r="S11" s="887"/>
      <c r="T11" s="887"/>
      <c r="U11" s="887"/>
      <c r="V11" s="887"/>
    </row>
    <row r="12" spans="1:22" ht="15.75" customHeight="1">
      <c r="A12" s="85">
        <v>1972</v>
      </c>
      <c r="B12" s="288">
        <v>1035568.872</v>
      </c>
      <c r="C12" s="291">
        <v>64477.600000000013</v>
      </c>
      <c r="D12" s="291"/>
      <c r="E12" s="88">
        <v>750284.80000000005</v>
      </c>
      <c r="F12" s="88">
        <v>73270</v>
      </c>
      <c r="G12" s="285">
        <v>117232</v>
      </c>
      <c r="H12" s="291">
        <v>26377.200000000001</v>
      </c>
      <c r="I12" s="291"/>
      <c r="J12" s="291"/>
      <c r="K12"/>
      <c r="M12" s="172"/>
      <c r="N12" s="571"/>
      <c r="R12" s="887"/>
      <c r="S12" s="887"/>
      <c r="T12" s="887"/>
      <c r="U12" s="887"/>
      <c r="V12" s="887"/>
    </row>
    <row r="13" spans="1:22" ht="15.75" customHeight="1">
      <c r="A13" s="85">
        <v>1973</v>
      </c>
      <c r="B13" s="288">
        <v>1070972.936</v>
      </c>
      <c r="C13" s="291">
        <v>64477.600000000013</v>
      </c>
      <c r="D13" s="291"/>
      <c r="E13" s="88">
        <v>767869.6</v>
      </c>
      <c r="F13" s="88">
        <v>84993.2</v>
      </c>
      <c r="G13" s="285">
        <v>126024.4</v>
      </c>
      <c r="H13" s="291">
        <v>26377.200000000001</v>
      </c>
      <c r="I13" s="291"/>
      <c r="J13" s="291"/>
      <c r="K13"/>
      <c r="M13" s="172"/>
      <c r="N13" s="571"/>
      <c r="R13" s="887"/>
      <c r="S13" s="887"/>
      <c r="T13" s="887"/>
      <c r="U13" s="887"/>
      <c r="V13" s="887"/>
    </row>
    <row r="14" spans="1:22" ht="15.75" customHeight="1">
      <c r="A14" s="85">
        <v>1974</v>
      </c>
      <c r="B14" s="288">
        <v>1061506.452</v>
      </c>
      <c r="C14" s="291">
        <v>64477.600000000013</v>
      </c>
      <c r="D14" s="291"/>
      <c r="E14" s="88">
        <v>759077.2</v>
      </c>
      <c r="F14" s="88">
        <v>84993.2</v>
      </c>
      <c r="G14" s="285">
        <v>128955.20000000003</v>
      </c>
      <c r="H14" s="291">
        <v>23446.400000000001</v>
      </c>
      <c r="I14" s="291"/>
      <c r="J14" s="291"/>
      <c r="K14"/>
      <c r="M14" s="172"/>
      <c r="N14" s="571"/>
      <c r="R14" s="887"/>
      <c r="S14" s="887"/>
      <c r="T14" s="887"/>
      <c r="U14" s="887"/>
      <c r="V14" s="887"/>
    </row>
    <row r="15" spans="1:22" ht="15.75" customHeight="1">
      <c r="A15" s="85">
        <v>1975</v>
      </c>
      <c r="B15" s="288">
        <v>1042582</v>
      </c>
      <c r="C15" s="291">
        <v>50000</v>
      </c>
      <c r="D15" s="291"/>
      <c r="E15" s="88">
        <v>751000</v>
      </c>
      <c r="F15" s="88">
        <v>89000</v>
      </c>
      <c r="G15" s="285">
        <v>131000</v>
      </c>
      <c r="H15" s="291">
        <v>22000</v>
      </c>
      <c r="I15" s="291"/>
      <c r="J15" s="291"/>
      <c r="K15"/>
      <c r="M15" s="172"/>
      <c r="N15" s="571"/>
      <c r="R15" s="887"/>
      <c r="S15" s="887"/>
      <c r="T15" s="887"/>
      <c r="U15" s="887"/>
      <c r="V15" s="887"/>
    </row>
    <row r="16" spans="1:22" ht="15.75" customHeight="1">
      <c r="A16" s="85">
        <v>1976</v>
      </c>
      <c r="B16" s="288">
        <v>1162472.5120000001</v>
      </c>
      <c r="C16" s="291">
        <v>44000</v>
      </c>
      <c r="D16" s="291"/>
      <c r="E16" s="88">
        <v>838000</v>
      </c>
      <c r="F16" s="88">
        <v>117000</v>
      </c>
      <c r="G16" s="285">
        <v>141000</v>
      </c>
      <c r="H16" s="291">
        <v>23000</v>
      </c>
      <c r="I16" s="291"/>
      <c r="J16" s="291"/>
      <c r="K16"/>
      <c r="M16" s="172"/>
      <c r="N16" s="571"/>
      <c r="R16" s="887"/>
      <c r="S16" s="887"/>
      <c r="T16" s="887"/>
      <c r="U16" s="887"/>
      <c r="V16" s="887"/>
    </row>
    <row r="17" spans="1:22" ht="15.75" customHeight="1">
      <c r="A17" s="85">
        <v>1977</v>
      </c>
      <c r="B17" s="288">
        <v>1156991.9160000002</v>
      </c>
      <c r="C17" s="291">
        <v>41000</v>
      </c>
      <c r="D17" s="291"/>
      <c r="E17" s="88">
        <v>829000</v>
      </c>
      <c r="F17" s="88">
        <v>120000</v>
      </c>
      <c r="G17" s="285">
        <v>144000</v>
      </c>
      <c r="H17" s="291">
        <v>23000</v>
      </c>
      <c r="I17" s="291"/>
      <c r="J17" s="291"/>
      <c r="K17"/>
      <c r="M17" s="172"/>
      <c r="N17" s="571"/>
      <c r="R17" s="887"/>
      <c r="S17" s="887"/>
      <c r="T17" s="887"/>
      <c r="U17" s="887"/>
      <c r="V17" s="887"/>
    </row>
    <row r="18" spans="1:22" ht="15.75" customHeight="1">
      <c r="A18" s="85">
        <v>1978</v>
      </c>
      <c r="B18" s="288">
        <v>1167542.46</v>
      </c>
      <c r="C18" s="291">
        <v>41000</v>
      </c>
      <c r="D18" s="291"/>
      <c r="E18" s="88">
        <v>818000</v>
      </c>
      <c r="F18" s="88">
        <v>133000</v>
      </c>
      <c r="G18" s="285">
        <v>153000</v>
      </c>
      <c r="H18" s="291">
        <v>23000</v>
      </c>
      <c r="I18" s="291"/>
      <c r="J18" s="291"/>
      <c r="K18"/>
      <c r="M18" s="172"/>
      <c r="N18" s="571"/>
      <c r="R18" s="887"/>
      <c r="S18" s="887"/>
      <c r="T18" s="887"/>
      <c r="U18" s="887"/>
      <c r="V18" s="887"/>
    </row>
    <row r="19" spans="1:22" ht="15.75" customHeight="1">
      <c r="A19" s="85">
        <v>1979</v>
      </c>
      <c r="B19" s="288">
        <v>1205950</v>
      </c>
      <c r="C19" s="291">
        <v>50000</v>
      </c>
      <c r="D19" s="291"/>
      <c r="E19" s="88">
        <v>828000</v>
      </c>
      <c r="F19" s="88">
        <v>142000</v>
      </c>
      <c r="G19" s="285">
        <v>160000</v>
      </c>
      <c r="H19" s="291">
        <v>26000</v>
      </c>
      <c r="I19" s="291"/>
      <c r="J19" s="291"/>
      <c r="K19"/>
      <c r="M19" s="172"/>
      <c r="N19" s="571"/>
      <c r="R19" s="887"/>
      <c r="S19" s="887"/>
      <c r="T19" s="887"/>
      <c r="U19" s="887"/>
      <c r="V19" s="887"/>
    </row>
    <row r="20" spans="1:22" ht="15.75" customHeight="1">
      <c r="A20" s="99" t="s">
        <v>161</v>
      </c>
      <c r="B20" s="88"/>
      <c r="C20" s="291"/>
      <c r="D20" s="291"/>
      <c r="E20" s="88"/>
      <c r="F20" s="88"/>
      <c r="G20" s="291"/>
      <c r="H20" s="291"/>
      <c r="I20" s="291"/>
      <c r="J20" s="285"/>
      <c r="K20"/>
      <c r="M20" s="172"/>
    </row>
    <row r="21" spans="1:22" ht="15.75" customHeight="1">
      <c r="A21" s="903" t="s">
        <v>243</v>
      </c>
      <c r="B21" s="1105"/>
      <c r="C21" s="291"/>
      <c r="D21" s="291"/>
      <c r="E21" s="88"/>
      <c r="F21" s="88"/>
      <c r="G21" s="291"/>
      <c r="H21" s="291"/>
      <c r="I21" s="291"/>
      <c r="J21" s="285"/>
      <c r="K21"/>
      <c r="M21" s="172"/>
    </row>
    <row r="22" spans="1:22" ht="15.75" customHeight="1">
      <c r="A22" s="420" t="s">
        <v>711</v>
      </c>
      <c r="B22" s="491"/>
      <c r="C22" s="491"/>
      <c r="D22" s="491"/>
      <c r="E22" s="263"/>
      <c r="F22" s="263"/>
      <c r="G22" s="263"/>
      <c r="H22" s="263"/>
      <c r="I22" s="263"/>
      <c r="J22" s="263"/>
      <c r="K22"/>
      <c r="M22" s="172"/>
    </row>
    <row r="23" spans="1:22" ht="15.75" customHeight="1">
      <c r="B23" s="607"/>
      <c r="C23" s="607"/>
      <c r="D23" s="607"/>
      <c r="E23" s="607"/>
      <c r="F23" s="607"/>
      <c r="G23" s="607"/>
      <c r="H23" s="607"/>
      <c r="I23" s="607"/>
      <c r="J23" s="607"/>
      <c r="K23"/>
      <c r="M23" s="172"/>
    </row>
    <row r="24" spans="1:22" ht="15.75" customHeight="1">
      <c r="A24" s="322"/>
      <c r="B24" s="608"/>
      <c r="C24" s="609" t="s">
        <v>11</v>
      </c>
      <c r="D24" s="610"/>
      <c r="E24" s="610"/>
      <c r="F24" s="610"/>
      <c r="G24" s="610"/>
      <c r="H24" s="610"/>
      <c r="I24" s="610"/>
      <c r="J24" s="610"/>
      <c r="K24"/>
      <c r="M24" s="172"/>
    </row>
    <row r="25" spans="1:22" ht="52">
      <c r="A25" s="323"/>
      <c r="B25" s="611"/>
      <c r="C25" s="612" t="s">
        <v>36</v>
      </c>
      <c r="D25" s="612"/>
      <c r="E25" s="613" t="s">
        <v>453</v>
      </c>
      <c r="F25" s="613" t="s">
        <v>251</v>
      </c>
      <c r="G25" s="477" t="s">
        <v>35</v>
      </c>
      <c r="H25" s="612" t="s">
        <v>19</v>
      </c>
      <c r="I25" s="614"/>
      <c r="J25" s="614"/>
      <c r="K25"/>
      <c r="M25" s="172"/>
    </row>
    <row r="26" spans="1:22" ht="15.75" customHeight="1">
      <c r="A26" s="324"/>
      <c r="B26" s="615" t="s">
        <v>17</v>
      </c>
      <c r="C26" s="616"/>
      <c r="D26" s="616"/>
      <c r="E26" s="616"/>
      <c r="F26" s="616"/>
      <c r="G26" s="616"/>
      <c r="H26" s="616"/>
      <c r="I26" s="616"/>
      <c r="J26" s="616"/>
      <c r="K26"/>
      <c r="M26" s="172"/>
    </row>
    <row r="27" spans="1:22" ht="15.75" customHeight="1">
      <c r="A27" s="85">
        <v>1980</v>
      </c>
      <c r="B27" s="288">
        <v>1168282</v>
      </c>
      <c r="C27" s="291">
        <v>53000</v>
      </c>
      <c r="D27" s="291">
        <v>0</v>
      </c>
      <c r="E27" s="88">
        <v>768000</v>
      </c>
      <c r="F27" s="88">
        <v>153000</v>
      </c>
      <c r="G27" s="285">
        <v>165000</v>
      </c>
      <c r="H27" s="1331">
        <v>29000</v>
      </c>
      <c r="I27" s="1331"/>
      <c r="J27" s="1331"/>
      <c r="K27"/>
      <c r="M27" s="172"/>
      <c r="N27" s="571"/>
    </row>
    <row r="28" spans="1:22" ht="15.75" customHeight="1">
      <c r="A28" s="85">
        <v>1981</v>
      </c>
      <c r="B28" s="288">
        <v>1104852</v>
      </c>
      <c r="C28" s="291">
        <v>49700</v>
      </c>
      <c r="D28" s="291">
        <v>0</v>
      </c>
      <c r="E28" s="88">
        <v>705800</v>
      </c>
      <c r="F28" s="88">
        <v>152800</v>
      </c>
      <c r="G28" s="285">
        <v>168100</v>
      </c>
      <c r="H28" s="1330">
        <v>28500</v>
      </c>
      <c r="I28" s="1330"/>
      <c r="J28" s="1330"/>
      <c r="K28"/>
      <c r="M28" s="172"/>
      <c r="N28" s="571"/>
    </row>
    <row r="29" spans="1:22" ht="15.75" customHeight="1">
      <c r="A29" s="85">
        <v>1982</v>
      </c>
      <c r="B29" s="288">
        <v>1049986</v>
      </c>
      <c r="C29" s="291">
        <v>52000</v>
      </c>
      <c r="D29" s="291">
        <v>0</v>
      </c>
      <c r="E29" s="88">
        <v>671000</v>
      </c>
      <c r="F29" s="88">
        <v>129199.99999999999</v>
      </c>
      <c r="G29" s="285">
        <v>169300</v>
      </c>
      <c r="H29" s="1330">
        <v>28500</v>
      </c>
      <c r="I29" s="1330"/>
      <c r="J29" s="1330"/>
      <c r="K29"/>
      <c r="M29" s="172"/>
      <c r="N29" s="571"/>
    </row>
    <row r="30" spans="1:22" ht="15.75" customHeight="1">
      <c r="A30" s="85">
        <v>1983</v>
      </c>
      <c r="B30" s="288">
        <v>1084932</v>
      </c>
      <c r="C30" s="291">
        <v>48900</v>
      </c>
      <c r="D30" s="291">
        <v>0</v>
      </c>
      <c r="E30" s="88">
        <v>692600</v>
      </c>
      <c r="F30" s="88">
        <v>142400</v>
      </c>
      <c r="G30" s="285">
        <v>173700</v>
      </c>
      <c r="H30" s="1330">
        <v>27300</v>
      </c>
      <c r="I30" s="1330"/>
      <c r="J30" s="1330"/>
      <c r="K30"/>
      <c r="M30" s="172"/>
      <c r="N30" s="571"/>
    </row>
    <row r="31" spans="1:22" ht="15.75" customHeight="1">
      <c r="A31" s="85">
        <v>1984</v>
      </c>
      <c r="B31" s="288">
        <v>1127638</v>
      </c>
      <c r="C31" s="291">
        <v>62400</v>
      </c>
      <c r="D31" s="291">
        <v>0</v>
      </c>
      <c r="E31" s="88">
        <v>695400</v>
      </c>
      <c r="F31" s="88">
        <v>159500</v>
      </c>
      <c r="G31" s="285">
        <v>180300</v>
      </c>
      <c r="H31" s="1330">
        <v>30000</v>
      </c>
      <c r="I31" s="1330"/>
      <c r="J31" s="1330"/>
      <c r="K31"/>
      <c r="M31" s="172"/>
      <c r="N31" s="571"/>
    </row>
    <row r="32" spans="1:22" ht="15.75" customHeight="1">
      <c r="A32" s="85">
        <v>1985</v>
      </c>
      <c r="B32" s="288">
        <v>1163311</v>
      </c>
      <c r="C32" s="291">
        <v>64000</v>
      </c>
      <c r="D32" s="291">
        <v>0</v>
      </c>
      <c r="E32" s="88">
        <v>683000</v>
      </c>
      <c r="F32" s="88">
        <v>196000</v>
      </c>
      <c r="G32" s="285">
        <v>187000</v>
      </c>
      <c r="H32" s="1330">
        <v>33000</v>
      </c>
      <c r="I32" s="1330"/>
      <c r="J32" s="1330"/>
      <c r="K32"/>
      <c r="M32" s="172"/>
      <c r="N32" s="571"/>
    </row>
    <row r="33" spans="1:14" ht="15.75" customHeight="1">
      <c r="A33" s="85">
        <v>1986</v>
      </c>
      <c r="B33" s="288">
        <v>1208466</v>
      </c>
      <c r="C33" s="291">
        <v>52700</v>
      </c>
      <c r="D33" s="291">
        <v>0</v>
      </c>
      <c r="E33" s="88">
        <v>737000</v>
      </c>
      <c r="F33" s="88">
        <v>197400</v>
      </c>
      <c r="G33" s="285">
        <v>189600</v>
      </c>
      <c r="H33" s="1330">
        <v>31800</v>
      </c>
      <c r="I33" s="1330"/>
      <c r="J33" s="1330"/>
      <c r="K33"/>
      <c r="M33" s="172"/>
      <c r="N33" s="571"/>
    </row>
    <row r="34" spans="1:14" ht="15.75" customHeight="1">
      <c r="A34" s="85">
        <v>1987</v>
      </c>
      <c r="B34" s="288">
        <v>1199685</v>
      </c>
      <c r="C34" s="291">
        <v>47900</v>
      </c>
      <c r="D34" s="291">
        <v>0</v>
      </c>
      <c r="E34" s="88">
        <v>707900</v>
      </c>
      <c r="F34" s="88">
        <v>212900</v>
      </c>
      <c r="G34" s="285">
        <v>196100</v>
      </c>
      <c r="H34" s="1330">
        <v>34900</v>
      </c>
      <c r="I34" s="1330"/>
      <c r="J34" s="1330"/>
      <c r="K34"/>
      <c r="M34" s="172"/>
      <c r="N34" s="571"/>
    </row>
    <row r="35" spans="1:14" ht="15.75" customHeight="1">
      <c r="A35" s="85">
        <v>1988</v>
      </c>
      <c r="B35" s="288">
        <v>1213616</v>
      </c>
      <c r="C35" s="291">
        <v>46000</v>
      </c>
      <c r="D35" s="291">
        <v>0</v>
      </c>
      <c r="E35" s="88">
        <v>725700</v>
      </c>
      <c r="F35" s="88">
        <v>208200</v>
      </c>
      <c r="G35" s="285">
        <v>201000</v>
      </c>
      <c r="H35" s="1330">
        <v>32700.000000000004</v>
      </c>
      <c r="I35" s="1330"/>
      <c r="J35" s="1330"/>
      <c r="K35"/>
      <c r="M35" s="172"/>
      <c r="N35" s="571"/>
    </row>
    <row r="36" spans="1:14" s="607" customFormat="1" ht="15.75" customHeight="1">
      <c r="A36" s="1111">
        <v>1989</v>
      </c>
      <c r="B36" s="1115">
        <v>1157076</v>
      </c>
      <c r="C36" s="291">
        <v>44600</v>
      </c>
      <c r="D36" s="291">
        <v>0</v>
      </c>
      <c r="E36" s="1115">
        <v>654600</v>
      </c>
      <c r="F36" s="1115">
        <v>217300</v>
      </c>
      <c r="G36" s="1110">
        <v>207800</v>
      </c>
      <c r="H36" s="1330">
        <v>32800</v>
      </c>
      <c r="I36" s="1330"/>
      <c r="J36" s="1330"/>
      <c r="K36" s="795"/>
      <c r="L36" s="795"/>
      <c r="M36" s="172"/>
      <c r="N36" s="571"/>
    </row>
    <row r="37" spans="1:14" ht="15.75" customHeight="1">
      <c r="A37" s="1111">
        <v>1990</v>
      </c>
      <c r="B37" s="985">
        <v>1195515.0909090908</v>
      </c>
      <c r="C37" s="981">
        <v>26497</v>
      </c>
      <c r="D37" s="981">
        <v>10163.000000000002</v>
      </c>
      <c r="E37" s="981">
        <v>699621</v>
      </c>
      <c r="F37" s="981">
        <v>210084</v>
      </c>
      <c r="G37" s="958">
        <v>214095</v>
      </c>
      <c r="H37" s="981">
        <v>11470</v>
      </c>
      <c r="I37" s="958">
        <v>23585</v>
      </c>
      <c r="J37" s="958">
        <v>0</v>
      </c>
      <c r="K37" s="243"/>
      <c r="L37" s="564"/>
      <c r="M37" s="172"/>
      <c r="N37" s="571"/>
    </row>
    <row r="38" spans="1:14" ht="15.75" customHeight="1">
      <c r="A38" s="85">
        <v>1991</v>
      </c>
      <c r="B38" s="985">
        <v>1261676.8058022566</v>
      </c>
      <c r="C38" s="981">
        <v>23480</v>
      </c>
      <c r="D38" s="981">
        <v>11985</v>
      </c>
      <c r="E38" s="981">
        <v>738851</v>
      </c>
      <c r="F38" s="981">
        <v>226659</v>
      </c>
      <c r="G38" s="958">
        <v>221720</v>
      </c>
      <c r="H38" s="981">
        <v>11052</v>
      </c>
      <c r="I38" s="958">
        <v>27930</v>
      </c>
      <c r="J38" s="958">
        <v>0</v>
      </c>
      <c r="K38" s="243"/>
      <c r="L38" s="564"/>
      <c r="M38" s="172"/>
      <c r="N38" s="571"/>
    </row>
    <row r="39" spans="1:14" ht="15.75" customHeight="1">
      <c r="A39" s="85">
        <v>1992</v>
      </c>
      <c r="B39" s="985">
        <v>1255390.9999999998</v>
      </c>
      <c r="C39" s="981">
        <v>23971</v>
      </c>
      <c r="D39" s="981">
        <v>12989.804066000001</v>
      </c>
      <c r="E39" s="981">
        <v>727945</v>
      </c>
      <c r="F39" s="981">
        <v>229615.00000000006</v>
      </c>
      <c r="G39" s="958">
        <v>223081</v>
      </c>
      <c r="H39" s="981">
        <v>11027</v>
      </c>
      <c r="I39" s="958">
        <v>26762</v>
      </c>
      <c r="J39" s="958">
        <v>0</v>
      </c>
      <c r="M39" s="172"/>
      <c r="N39" s="571"/>
    </row>
    <row r="40" spans="1:14" ht="15.75" customHeight="1">
      <c r="A40" s="85">
        <v>1993</v>
      </c>
      <c r="B40" s="985">
        <v>1305414</v>
      </c>
      <c r="C40" s="981">
        <v>21326.000000000015</v>
      </c>
      <c r="D40" s="981">
        <v>10223.522260000002</v>
      </c>
      <c r="E40" s="981">
        <v>772594</v>
      </c>
      <c r="F40" s="981">
        <v>240993.00000000003</v>
      </c>
      <c r="G40" s="958">
        <v>220424</v>
      </c>
      <c r="H40" s="981">
        <v>10710</v>
      </c>
      <c r="I40" s="958">
        <v>29143</v>
      </c>
      <c r="J40" s="958">
        <v>0</v>
      </c>
      <c r="M40" s="172"/>
      <c r="N40" s="571"/>
    </row>
    <row r="41" spans="1:14" ht="15.75" customHeight="1">
      <c r="A41" s="85">
        <v>1994</v>
      </c>
      <c r="B41" s="985">
        <v>1276485.2</v>
      </c>
      <c r="C41" s="1016">
        <v>21658</v>
      </c>
      <c r="D41" s="1016">
        <v>8982.0674399999989</v>
      </c>
      <c r="E41" s="1016">
        <v>747525</v>
      </c>
      <c r="F41" s="1016">
        <v>235102</v>
      </c>
      <c r="G41" s="1018">
        <v>222934.2</v>
      </c>
      <c r="H41" s="981">
        <v>13445</v>
      </c>
      <c r="I41" s="958">
        <v>26831</v>
      </c>
      <c r="J41" s="958">
        <v>0</v>
      </c>
      <c r="M41" s="172"/>
      <c r="N41" s="571"/>
    </row>
    <row r="42" spans="1:14" ht="15.75" customHeight="1">
      <c r="A42" s="85">
        <v>1995</v>
      </c>
      <c r="B42" s="985">
        <v>1336947</v>
      </c>
      <c r="C42" s="981">
        <v>21924</v>
      </c>
      <c r="D42" s="981">
        <v>8002.4523900000004</v>
      </c>
      <c r="E42" s="981">
        <v>742701</v>
      </c>
      <c r="F42" s="981">
        <v>258044</v>
      </c>
      <c r="G42" s="958">
        <v>238916</v>
      </c>
      <c r="H42" s="981">
        <v>35777</v>
      </c>
      <c r="I42" s="958">
        <v>31582</v>
      </c>
      <c r="J42" s="958">
        <v>0</v>
      </c>
      <c r="M42" s="172"/>
      <c r="N42" s="571"/>
    </row>
    <row r="43" spans="1:14" ht="15.75" customHeight="1">
      <c r="A43" s="85">
        <v>1996</v>
      </c>
      <c r="B43" s="985">
        <v>1390970</v>
      </c>
      <c r="C43" s="981">
        <v>20450</v>
      </c>
      <c r="D43" s="981">
        <v>9578.9639999999999</v>
      </c>
      <c r="E43" s="981">
        <v>770499</v>
      </c>
      <c r="F43" s="981">
        <v>282451</v>
      </c>
      <c r="G43" s="958">
        <v>238144</v>
      </c>
      <c r="H43" s="981">
        <v>36686</v>
      </c>
      <c r="I43" s="958">
        <v>33161</v>
      </c>
      <c r="J43" s="958">
        <v>0</v>
      </c>
      <c r="M43" s="172"/>
      <c r="N43" s="571"/>
    </row>
    <row r="44" spans="1:14" ht="15.75" customHeight="1">
      <c r="A44" s="85">
        <v>1997</v>
      </c>
      <c r="B44" s="985">
        <v>1363902.7758716464</v>
      </c>
      <c r="C44" s="981">
        <v>19323</v>
      </c>
      <c r="D44" s="981">
        <v>7951.5980851999993</v>
      </c>
      <c r="E44" s="981">
        <v>755898</v>
      </c>
      <c r="F44" s="981">
        <v>276208</v>
      </c>
      <c r="G44" s="958">
        <v>239685</v>
      </c>
      <c r="H44" s="981">
        <v>37278.775871646489</v>
      </c>
      <c r="I44" s="958">
        <v>27559</v>
      </c>
      <c r="J44" s="958">
        <v>0</v>
      </c>
      <c r="M44" s="172"/>
      <c r="N44" s="571"/>
    </row>
    <row r="45" spans="1:14" ht="15.75" customHeight="1">
      <c r="A45" s="85">
        <v>1998</v>
      </c>
      <c r="B45" s="985">
        <v>1384795.4443292164</v>
      </c>
      <c r="C45" s="981">
        <v>18029.149481289216</v>
      </c>
      <c r="D45" s="981">
        <v>5839.3949440000006</v>
      </c>
      <c r="E45" s="981">
        <v>777819.21311653918</v>
      </c>
      <c r="F45" s="981">
        <v>273275.08957560983</v>
      </c>
      <c r="G45" s="958">
        <v>244296.92627999999</v>
      </c>
      <c r="H45" s="981">
        <v>37372.067311578423</v>
      </c>
      <c r="I45" s="958">
        <v>28162.68</v>
      </c>
      <c r="J45" s="958">
        <v>0</v>
      </c>
      <c r="M45" s="172"/>
      <c r="N45" s="571"/>
    </row>
    <row r="46" spans="1:14" ht="15.75" customHeight="1">
      <c r="A46" s="85">
        <v>1999</v>
      </c>
      <c r="B46" s="985">
        <v>1383227.4859515394</v>
      </c>
      <c r="C46" s="981">
        <v>15809.838168968601</v>
      </c>
      <c r="D46" s="981">
        <v>5149.3799510479002</v>
      </c>
      <c r="E46" s="981">
        <v>756289.92724899994</v>
      </c>
      <c r="F46" s="981">
        <v>287464.27316511219</v>
      </c>
      <c r="G46" s="958">
        <v>250598.25244800004</v>
      </c>
      <c r="H46" s="981">
        <v>38909.207860858223</v>
      </c>
      <c r="I46" s="958">
        <v>29007.16</v>
      </c>
      <c r="J46" s="958">
        <v>0</v>
      </c>
      <c r="M46" s="172"/>
      <c r="N46" s="571"/>
    </row>
    <row r="47" spans="1:14" s="607" customFormat="1" ht="15.75" customHeight="1">
      <c r="A47" s="99" t="s">
        <v>161</v>
      </c>
      <c r="B47" s="1115"/>
      <c r="C47" s="291"/>
      <c r="D47" s="291"/>
      <c r="E47" s="1115"/>
      <c r="F47" s="1115"/>
      <c r="G47" s="1110"/>
      <c r="H47" s="1155"/>
      <c r="I47" s="1155"/>
      <c r="J47" s="1155"/>
      <c r="K47" s="795"/>
      <c r="L47" s="795"/>
      <c r="M47" s="172"/>
      <c r="N47" s="571"/>
    </row>
    <row r="48" spans="1:14" s="607" customFormat="1" ht="15.75" customHeight="1">
      <c r="A48" s="903" t="s">
        <v>243</v>
      </c>
      <c r="B48" s="1105"/>
      <c r="C48" s="291"/>
      <c r="D48" s="291"/>
      <c r="E48" s="1115"/>
      <c r="F48" s="1115"/>
      <c r="G48" s="1110"/>
      <c r="H48" s="1155"/>
      <c r="I48" s="1155"/>
      <c r="J48" s="1155"/>
      <c r="K48" s="795"/>
      <c r="L48" s="795"/>
      <c r="M48" s="172"/>
      <c r="N48" s="571"/>
    </row>
    <row r="49" spans="1:14" ht="15.75" customHeight="1">
      <c r="A49" s="420" t="s">
        <v>711</v>
      </c>
      <c r="B49" s="491"/>
      <c r="C49" s="491"/>
      <c r="D49" s="491"/>
      <c r="E49" s="263"/>
      <c r="F49" s="263"/>
      <c r="G49" s="263"/>
      <c r="H49" s="263"/>
      <c r="I49" s="263"/>
      <c r="J49" s="263"/>
      <c r="M49" s="172"/>
      <c r="N49" s="571"/>
    </row>
    <row r="50" spans="1:14" ht="15.75" customHeight="1">
      <c r="B50" s="607"/>
      <c r="C50" s="607"/>
      <c r="D50" s="607"/>
      <c r="E50" s="607"/>
      <c r="F50" s="607"/>
      <c r="G50" s="607"/>
      <c r="H50" s="607"/>
      <c r="I50" s="607"/>
      <c r="J50" s="607"/>
      <c r="M50" s="172"/>
      <c r="N50" s="571"/>
    </row>
    <row r="51" spans="1:14" ht="15.75" customHeight="1">
      <c r="A51" s="322"/>
      <c r="B51" s="608"/>
      <c r="C51" s="609" t="s">
        <v>11</v>
      </c>
      <c r="D51" s="610"/>
      <c r="E51" s="610"/>
      <c r="F51" s="610"/>
      <c r="G51" s="610"/>
      <c r="H51" s="610"/>
      <c r="I51" s="610"/>
      <c r="J51" s="610"/>
      <c r="M51" s="172"/>
      <c r="N51" s="571"/>
    </row>
    <row r="52" spans="1:14" ht="54">
      <c r="A52" s="323"/>
      <c r="B52" s="611"/>
      <c r="C52" s="652" t="s">
        <v>4</v>
      </c>
      <c r="D52" s="652" t="s">
        <v>3</v>
      </c>
      <c r="E52" s="652" t="s">
        <v>452</v>
      </c>
      <c r="F52" s="652" t="s">
        <v>2</v>
      </c>
      <c r="G52" s="650" t="s">
        <v>35</v>
      </c>
      <c r="H52" s="652" t="s">
        <v>1</v>
      </c>
      <c r="I52" s="650" t="s">
        <v>37</v>
      </c>
      <c r="J52" s="650" t="s">
        <v>454</v>
      </c>
      <c r="M52" s="172"/>
      <c r="N52" s="571"/>
    </row>
    <row r="53" spans="1:14" ht="15.75" customHeight="1">
      <c r="A53" s="324"/>
      <c r="B53" s="615" t="s">
        <v>17</v>
      </c>
      <c r="C53" s="616"/>
      <c r="D53" s="616"/>
      <c r="E53" s="616"/>
      <c r="F53" s="616"/>
      <c r="G53" s="616"/>
      <c r="H53" s="616"/>
      <c r="I53" s="616"/>
      <c r="J53" s="616"/>
      <c r="M53" s="172"/>
      <c r="N53" s="571"/>
    </row>
    <row r="54" spans="1:14" ht="15.75" customHeight="1">
      <c r="A54" s="85">
        <v>2000</v>
      </c>
      <c r="B54" s="692">
        <v>1371206.7194006972</v>
      </c>
      <c r="C54" s="711">
        <v>19641.559537999536</v>
      </c>
      <c r="D54" s="711">
        <v>5211.1252125968094</v>
      </c>
      <c r="E54" s="711">
        <v>732527.31296200003</v>
      </c>
      <c r="F54" s="711">
        <v>279478.3986553069</v>
      </c>
      <c r="G54" s="715">
        <v>260382.46392000001</v>
      </c>
      <c r="H54" s="711">
        <v>43936.170322358848</v>
      </c>
      <c r="I54" s="715">
        <v>30030</v>
      </c>
      <c r="J54" s="715">
        <v>0</v>
      </c>
      <c r="M54" s="172"/>
      <c r="N54" s="1127"/>
    </row>
    <row r="55" spans="1:14" ht="15.75" customHeight="1">
      <c r="A55" s="85">
        <v>2001</v>
      </c>
      <c r="B55" s="692">
        <v>1420250.5696629616</v>
      </c>
      <c r="C55" s="711">
        <v>16390.952137916072</v>
      </c>
      <c r="D55" s="711">
        <v>4570.9724064617094</v>
      </c>
      <c r="E55" s="711">
        <v>760128.16055999999</v>
      </c>
      <c r="F55" s="711">
        <v>290505.41500876821</v>
      </c>
      <c r="G55" s="715">
        <v>272306.93623200001</v>
      </c>
      <c r="H55" s="711">
        <v>43870.54396477792</v>
      </c>
      <c r="I55" s="715">
        <v>32477.9</v>
      </c>
      <c r="J55" s="715">
        <v>0</v>
      </c>
      <c r="M55" s="172"/>
      <c r="N55" s="1127"/>
    </row>
    <row r="56" spans="1:14" ht="15.75" customHeight="1">
      <c r="A56" s="85">
        <v>2002</v>
      </c>
      <c r="B56" s="692">
        <v>1370207.3468967173</v>
      </c>
      <c r="C56" s="711">
        <v>14668.285226643073</v>
      </c>
      <c r="D56" s="711">
        <v>3987.4075980000002</v>
      </c>
      <c r="E56" s="711">
        <v>715728.45649300015</v>
      </c>
      <c r="F56" s="711">
        <v>289951.60734960798</v>
      </c>
      <c r="G56" s="715">
        <v>265832.85484799987</v>
      </c>
      <c r="H56" s="711">
        <v>47005.73771606524</v>
      </c>
      <c r="I56" s="715">
        <v>33033</v>
      </c>
      <c r="J56" s="715">
        <v>0</v>
      </c>
      <c r="M56" s="172"/>
      <c r="N56" s="1127"/>
    </row>
    <row r="57" spans="1:14" ht="15.75" customHeight="1">
      <c r="A57" s="85">
        <v>2003</v>
      </c>
      <c r="B57" s="692">
        <v>1359545.5090997783</v>
      </c>
      <c r="C57" s="711">
        <v>11412.39329700001</v>
      </c>
      <c r="D57" s="711">
        <v>3628.5501354999997</v>
      </c>
      <c r="E57" s="711">
        <v>696809.13612000016</v>
      </c>
      <c r="F57" s="711">
        <v>293643.31216940546</v>
      </c>
      <c r="G57" s="715">
        <v>249605.11080000002</v>
      </c>
      <c r="H57" s="711">
        <v>60970.961146609792</v>
      </c>
      <c r="I57" s="715">
        <v>43476.044400000006</v>
      </c>
      <c r="J57" s="715">
        <v>0</v>
      </c>
      <c r="M57" s="172"/>
      <c r="N57" s="1127"/>
    </row>
    <row r="58" spans="1:14" ht="15.75" customHeight="1">
      <c r="A58" s="85">
        <v>2004</v>
      </c>
      <c r="B58" s="692">
        <v>1353160.7855829208</v>
      </c>
      <c r="C58" s="711">
        <v>10213.045285999999</v>
      </c>
      <c r="D58" s="711">
        <v>3990.7216002</v>
      </c>
      <c r="E58" s="711">
        <v>688370.87952399999</v>
      </c>
      <c r="F58" s="711">
        <v>296512.28828993853</v>
      </c>
      <c r="G58" s="715">
        <v>257511.60359999997</v>
      </c>
      <c r="H58" s="711">
        <v>51281.120948466749</v>
      </c>
      <c r="I58" s="715">
        <v>40758.141600000003</v>
      </c>
      <c r="J58" s="715">
        <v>4522.9849999999997</v>
      </c>
      <c r="M58" s="172"/>
      <c r="N58" s="1127"/>
    </row>
    <row r="59" spans="1:14" ht="15.75" customHeight="1">
      <c r="A59" s="85">
        <v>2005</v>
      </c>
      <c r="B59" s="692">
        <v>1322398.8259028592</v>
      </c>
      <c r="C59" s="711">
        <v>6493.3709212063395</v>
      </c>
      <c r="D59" s="711">
        <v>4645.0447220000005</v>
      </c>
      <c r="E59" s="711">
        <v>670697.91844232404</v>
      </c>
      <c r="F59" s="711">
        <v>265957.28383270575</v>
      </c>
      <c r="G59" s="715">
        <v>269350.64913600008</v>
      </c>
      <c r="H59" s="711">
        <v>55340.05907687296</v>
      </c>
      <c r="I59" s="715">
        <v>45204.501887999999</v>
      </c>
      <c r="J59" s="715">
        <v>4710.0334799999982</v>
      </c>
      <c r="M59" s="172"/>
      <c r="N59" s="1127"/>
    </row>
    <row r="60" spans="1:14" ht="15.75" customHeight="1">
      <c r="A60" s="85">
        <v>2006</v>
      </c>
      <c r="B60" s="692">
        <v>1370178.3739918184</v>
      </c>
      <c r="C60" s="711">
        <v>9296.8854155923982</v>
      </c>
      <c r="D60" s="711">
        <v>4907.7024328005145</v>
      </c>
      <c r="E60" s="711">
        <v>685039.36980659305</v>
      </c>
      <c r="F60" s="711">
        <v>281384.84828738688</v>
      </c>
      <c r="G60" s="715">
        <v>275587.1888399999</v>
      </c>
      <c r="H60" s="711">
        <v>65383.312852993004</v>
      </c>
      <c r="I60" s="715">
        <v>43488.657324</v>
      </c>
      <c r="J60" s="715">
        <v>5090.5723099999996</v>
      </c>
      <c r="M60" s="172"/>
      <c r="N60" s="1127"/>
    </row>
    <row r="61" spans="1:14" ht="15.75" customHeight="1">
      <c r="A61" s="85">
        <v>2007</v>
      </c>
      <c r="B61" s="692">
        <v>1264865.9950144636</v>
      </c>
      <c r="C61" s="711">
        <v>10387.158297957903</v>
      </c>
      <c r="D61" s="711">
        <v>5271.7499071802731</v>
      </c>
      <c r="E61" s="711">
        <v>589994.34520438383</v>
      </c>
      <c r="F61" s="711">
        <v>268759.50089252257</v>
      </c>
      <c r="G61" s="715">
        <v>283625.15605199983</v>
      </c>
      <c r="H61" s="711">
        <v>59968.025492205234</v>
      </c>
      <c r="I61" s="715">
        <v>40651.482960000001</v>
      </c>
      <c r="J61" s="715">
        <v>6208.8127282141777</v>
      </c>
      <c r="M61" s="172"/>
      <c r="N61" s="1127"/>
    </row>
    <row r="62" spans="1:14" ht="15.75" customHeight="1">
      <c r="A62" s="85">
        <v>2008</v>
      </c>
      <c r="B62" s="692">
        <v>1345034.7810841838</v>
      </c>
      <c r="C62" s="711">
        <v>11576.066133624297</v>
      </c>
      <c r="D62" s="711">
        <v>5114.7162623305003</v>
      </c>
      <c r="E62" s="711">
        <v>643054.20118105714</v>
      </c>
      <c r="F62" s="711">
        <v>287513.72218688508</v>
      </c>
      <c r="G62" s="715">
        <v>288980.77712400007</v>
      </c>
      <c r="H62" s="711">
        <v>60073.602016286641</v>
      </c>
      <c r="I62" s="715">
        <v>41465.249172000003</v>
      </c>
      <c r="J62" s="715">
        <v>7256.2806920000012</v>
      </c>
      <c r="M62" s="172"/>
      <c r="N62" s="1127"/>
    </row>
    <row r="63" spans="1:14" ht="15.75" customHeight="1">
      <c r="A63" s="85">
        <v>2009</v>
      </c>
      <c r="B63" s="692">
        <v>1305198.6671465659</v>
      </c>
      <c r="C63" s="711">
        <v>9998.0805366112072</v>
      </c>
      <c r="D63" s="711">
        <v>4424.387831</v>
      </c>
      <c r="E63" s="711">
        <v>616182.88853772555</v>
      </c>
      <c r="F63" s="711">
        <v>282596.48667685478</v>
      </c>
      <c r="G63" s="715">
        <v>278145.61822800001</v>
      </c>
      <c r="H63" s="711">
        <v>60690.359179412997</v>
      </c>
      <c r="I63" s="715">
        <v>43599.883787999999</v>
      </c>
      <c r="J63" s="715">
        <v>9560.9623689611763</v>
      </c>
      <c r="M63" s="172"/>
      <c r="N63" s="1127"/>
    </row>
    <row r="64" spans="1:14" ht="15.75" customHeight="1">
      <c r="A64" s="85">
        <v>2010</v>
      </c>
      <c r="B64" s="692">
        <v>1404878.6660185554</v>
      </c>
      <c r="C64" s="711">
        <v>10022.672990507761</v>
      </c>
      <c r="D64" s="711">
        <v>6784.8133769999995</v>
      </c>
      <c r="E64" s="711">
        <v>618889.48031015741</v>
      </c>
      <c r="F64" s="711">
        <v>300011.47287207627</v>
      </c>
      <c r="G64" s="715">
        <v>296337.64175999997</v>
      </c>
      <c r="H64" s="711">
        <v>117164.75830057866</v>
      </c>
      <c r="I64" s="715">
        <v>47000.341511999999</v>
      </c>
      <c r="J64" s="715">
        <v>8667.1975612355127</v>
      </c>
      <c r="M64" s="172"/>
      <c r="N64" s="1127"/>
    </row>
    <row r="65" spans="1:14" ht="15.75" customHeight="1">
      <c r="A65" s="85">
        <v>2011</v>
      </c>
      <c r="B65" s="692">
        <v>1391402.377568135</v>
      </c>
      <c r="C65" s="743">
        <v>11167.545859362783</v>
      </c>
      <c r="D65" s="743">
        <v>7653.5374420000007</v>
      </c>
      <c r="E65" s="743">
        <v>611411.27830817597</v>
      </c>
      <c r="F65" s="743">
        <v>283704.2424851078</v>
      </c>
      <c r="G65" s="715">
        <v>304097.00925599993</v>
      </c>
      <c r="H65" s="711">
        <v>120678.18561484567</v>
      </c>
      <c r="I65" s="715">
        <v>44272.44578400001</v>
      </c>
      <c r="J65" s="715">
        <v>8417.7689986429523</v>
      </c>
      <c r="M65" s="172"/>
      <c r="N65" s="1127"/>
    </row>
    <row r="66" spans="1:14" ht="15.75" customHeight="1">
      <c r="A66" s="286">
        <v>2012</v>
      </c>
      <c r="B66" s="1105">
        <v>1385984.7404169217</v>
      </c>
      <c r="C66" s="743">
        <v>10529.401175062339</v>
      </c>
      <c r="D66" s="1115">
        <v>7466.5330899999999</v>
      </c>
      <c r="E66" s="1115">
        <v>601360.30353814573</v>
      </c>
      <c r="F66" s="1115">
        <v>290538.07702342817</v>
      </c>
      <c r="G66" s="1110">
        <v>282599.44407258416</v>
      </c>
      <c r="H66" s="1115">
        <v>133516.32510569069</v>
      </c>
      <c r="I66" s="1110">
        <v>47000.525200000004</v>
      </c>
      <c r="J66" s="715">
        <v>12974.131212010696</v>
      </c>
      <c r="L66" s="666"/>
      <c r="M66" s="172"/>
      <c r="N66" s="1127"/>
    </row>
    <row r="67" spans="1:14" ht="15.75" customHeight="1">
      <c r="A67" s="691">
        <v>2013</v>
      </c>
      <c r="B67" s="1105">
        <v>1399107.5506881215</v>
      </c>
      <c r="C67" s="1115">
        <v>8994.9625756079968</v>
      </c>
      <c r="D67" s="1115">
        <v>7529.0932469999989</v>
      </c>
      <c r="E67" s="1115">
        <v>615820.03368813661</v>
      </c>
      <c r="F67" s="1115">
        <v>284779.80300100555</v>
      </c>
      <c r="G67" s="1110">
        <v>279127.71822145913</v>
      </c>
      <c r="H67" s="1115">
        <v>137855.56418993985</v>
      </c>
      <c r="I67" s="1110">
        <v>48911.094560000005</v>
      </c>
      <c r="J67" s="1110">
        <v>16089.30704997266</v>
      </c>
      <c r="M67" s="172"/>
      <c r="N67" s="1127"/>
    </row>
    <row r="68" spans="1:14" ht="15.75" customHeight="1">
      <c r="A68" s="688">
        <v>2014</v>
      </c>
      <c r="B68" s="966">
        <v>1332450.427740247</v>
      </c>
      <c r="C68" s="1119">
        <v>9397.627504</v>
      </c>
      <c r="D68" s="1119">
        <v>6668.8930709999995</v>
      </c>
      <c r="E68" s="1119">
        <v>599154.85309057403</v>
      </c>
      <c r="F68" s="1119">
        <v>260061.6325159329</v>
      </c>
      <c r="G68" s="1201">
        <v>272373.41376103647</v>
      </c>
      <c r="H68" s="1115">
        <v>124367.53086770377</v>
      </c>
      <c r="I68" s="1110">
        <v>43385.594319999989</v>
      </c>
      <c r="J68" s="1110">
        <v>17040.882609999997</v>
      </c>
      <c r="L68" s="666"/>
      <c r="M68" s="172"/>
      <c r="N68" s="1127"/>
    </row>
    <row r="69" spans="1:14" s="745" customFormat="1" ht="15.75" customHeight="1">
      <c r="A69" s="747">
        <v>2015</v>
      </c>
      <c r="B69" s="966">
        <v>1365584.5152348543</v>
      </c>
      <c r="C69" s="1119">
        <v>8502.7235490000003</v>
      </c>
      <c r="D69" s="1119">
        <v>6542.2874000000002</v>
      </c>
      <c r="E69" s="1119">
        <v>610670.51604798122</v>
      </c>
      <c r="F69" s="1119">
        <v>268313.38244211819</v>
      </c>
      <c r="G69" s="1201">
        <v>278439.58380272798</v>
      </c>
      <c r="H69" s="1115">
        <v>131064.66553302709</v>
      </c>
      <c r="I69" s="1110">
        <v>45924.741799999996</v>
      </c>
      <c r="J69" s="1110">
        <v>16126.614659999999</v>
      </c>
      <c r="L69" s="741"/>
      <c r="M69" s="172"/>
      <c r="N69" s="1127"/>
    </row>
    <row r="70" spans="1:14" s="777" customFormat="1" ht="15.75" customHeight="1">
      <c r="A70" s="780">
        <v>2016</v>
      </c>
      <c r="B70" s="966">
        <v>1410431.9861124272</v>
      </c>
      <c r="C70" s="1119">
        <v>7585.7394359999998</v>
      </c>
      <c r="D70" s="1119">
        <v>7771.4455599999992</v>
      </c>
      <c r="E70" s="1119">
        <v>622163.53832451766</v>
      </c>
      <c r="F70" s="1119">
        <v>285418.88519619964</v>
      </c>
      <c r="G70" s="1201">
        <v>276554.44262696005</v>
      </c>
      <c r="H70" s="1115">
        <v>145007.06476874987</v>
      </c>
      <c r="I70" s="1110">
        <v>48897.403439999995</v>
      </c>
      <c r="J70" s="1110">
        <v>17033.466759999999</v>
      </c>
      <c r="L70" s="768"/>
      <c r="M70" s="172"/>
      <c r="N70" s="1127"/>
    </row>
    <row r="71" spans="1:14" s="848" customFormat="1" ht="15.75" customHeight="1">
      <c r="A71" s="850">
        <v>2017</v>
      </c>
      <c r="B71" s="966">
        <v>1423502.2845694546</v>
      </c>
      <c r="C71" s="1119">
        <v>7730.0776999999998</v>
      </c>
      <c r="D71" s="1119">
        <v>8796.5356792400016</v>
      </c>
      <c r="E71" s="1119">
        <v>626264.60124117439</v>
      </c>
      <c r="F71" s="1119">
        <v>287994.41586900724</v>
      </c>
      <c r="G71" s="1119">
        <v>278785.71658183646</v>
      </c>
      <c r="H71" s="1115">
        <v>147748.834893997</v>
      </c>
      <c r="I71" s="1115">
        <v>49554.460119999996</v>
      </c>
      <c r="J71" s="1115">
        <v>16627.642489999998</v>
      </c>
      <c r="L71" s="843"/>
      <c r="M71" s="172"/>
      <c r="N71" s="1126"/>
    </row>
    <row r="72" spans="1:14" s="938" customFormat="1" ht="15.75" customHeight="1">
      <c r="A72" s="939">
        <v>2018</v>
      </c>
      <c r="B72" s="967">
        <v>1441042.4538854768</v>
      </c>
      <c r="C72" s="967">
        <v>7783.2726114014258</v>
      </c>
      <c r="D72" s="967">
        <v>8602.9130076756028</v>
      </c>
      <c r="E72" s="967">
        <v>607207.52944189357</v>
      </c>
      <c r="F72" s="967">
        <v>285959.46236119169</v>
      </c>
      <c r="G72" s="967">
        <v>285721.94880000007</v>
      </c>
      <c r="H72" s="981">
        <v>165465.97887131493</v>
      </c>
      <c r="I72" s="981">
        <v>56665.619291999988</v>
      </c>
      <c r="J72" s="981">
        <v>23635.729499999998</v>
      </c>
      <c r="L72" s="937"/>
      <c r="M72" s="172"/>
      <c r="N72" s="1127"/>
    </row>
    <row r="73" spans="1:14" s="940" customFormat="1" ht="15.75" customHeight="1">
      <c r="A73" s="959">
        <v>2019</v>
      </c>
      <c r="B73" s="967">
        <v>1481548.0994370061</v>
      </c>
      <c r="C73" s="967">
        <v>7144.2430000000004</v>
      </c>
      <c r="D73" s="967">
        <v>8164.1230743295937</v>
      </c>
      <c r="E73" s="967">
        <v>645068.26972895965</v>
      </c>
      <c r="F73" s="967">
        <v>288759.78437738575</v>
      </c>
      <c r="G73" s="967">
        <v>277412.50230480009</v>
      </c>
      <c r="H73" s="1016">
        <v>172861.96087073084</v>
      </c>
      <c r="I73" s="1016">
        <v>56932.900080799998</v>
      </c>
      <c r="J73" s="1016">
        <v>25204.315999999999</v>
      </c>
      <c r="L73" s="937"/>
      <c r="M73" s="172"/>
      <c r="N73" s="1127"/>
    </row>
    <row r="74" spans="1:14" s="940" customFormat="1" ht="15.75" customHeight="1">
      <c r="A74" s="1111">
        <v>2020</v>
      </c>
      <c r="B74" s="1119">
        <v>1379580.3275563624</v>
      </c>
      <c r="C74" s="1119">
        <v>6595.1550000000007</v>
      </c>
      <c r="D74" s="1119">
        <v>7500.5912303249997</v>
      </c>
      <c r="E74" s="1119">
        <v>563045.13157510851</v>
      </c>
      <c r="F74" s="1119">
        <v>273988.50393405464</v>
      </c>
      <c r="G74" s="1119">
        <v>271897.87342319998</v>
      </c>
      <c r="H74" s="1119">
        <v>183985.50539367436</v>
      </c>
      <c r="I74" s="1119">
        <v>55542.972000000002</v>
      </c>
      <c r="J74" s="1119">
        <v>17024.595000000005</v>
      </c>
      <c r="L74" s="1128"/>
      <c r="M74" s="172"/>
      <c r="N74" s="1127"/>
    </row>
    <row r="75" spans="1:14" ht="15.75" customHeight="1">
      <c r="A75" s="99" t="s">
        <v>161</v>
      </c>
      <c r="B75" s="711"/>
      <c r="C75" s="711"/>
      <c r="D75" s="711"/>
      <c r="E75" s="711"/>
      <c r="F75" s="711"/>
      <c r="G75" s="711"/>
      <c r="H75" s="88"/>
      <c r="I75" s="88"/>
      <c r="J75" s="88"/>
      <c r="M75" s="172"/>
      <c r="N75" s="1127"/>
    </row>
    <row r="76" spans="1:14" ht="14.5">
      <c r="A76" s="903" t="s">
        <v>243</v>
      </c>
      <c r="B76" s="888"/>
      <c r="C76" s="888"/>
      <c r="D76" s="280"/>
      <c r="E76" s="280"/>
      <c r="M76" s="172"/>
      <c r="N76" s="1127"/>
    </row>
    <row r="77" spans="1:14" ht="24.75" customHeight="1">
      <c r="A77" s="1329" t="s">
        <v>685</v>
      </c>
      <c r="B77" s="1329"/>
      <c r="C77" s="1329"/>
      <c r="D77" s="1329"/>
      <c r="E77" s="1329"/>
      <c r="F77" s="1329"/>
      <c r="G77" s="1329"/>
      <c r="H77" s="1329"/>
      <c r="I77" s="1329"/>
      <c r="J77" s="1329"/>
      <c r="K77" s="1329"/>
      <c r="M77" s="172"/>
      <c r="N77" s="1127"/>
    </row>
  </sheetData>
  <mergeCells count="11">
    <mergeCell ref="A77:K77"/>
    <mergeCell ref="H36:J36"/>
    <mergeCell ref="H27:J27"/>
    <mergeCell ref="H28:J28"/>
    <mergeCell ref="H29:J29"/>
    <mergeCell ref="H30:J30"/>
    <mergeCell ref="H31:J31"/>
    <mergeCell ref="H32:J32"/>
    <mergeCell ref="H33:J33"/>
    <mergeCell ref="H34:J34"/>
    <mergeCell ref="H35:J35"/>
  </mergeCells>
  <conditionalFormatting sqref="A1:GR26 K27:GR48 A77 L77 A75:L76 M75:GR77 A27:H48 A78:GR867 A37:GR46 A49:GR73">
    <cfRule type="cellIs" dxfId="362" priority="7" stopIfTrue="1" operator="equal">
      <formula>0</formula>
    </cfRule>
  </conditionalFormatting>
  <conditionalFormatting sqref="A74:GR74">
    <cfRule type="cellIs" dxfId="361" priority="1" stopIfTrue="1" operator="equal">
      <formula>0</formula>
    </cfRule>
  </conditionalFormatting>
  <pageMargins left="0.78740157480314965" right="0.78740157480314965" top="0.78740157480314965" bottom="0.78740157480314965" header="0.51181102362204722" footer="0.51181102362204722"/>
  <pageSetup paperSize="9" scale="98"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1" max="10" man="1"/>
    <brk id="48" max="1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rgb="FFEDF082"/>
  </sheetPr>
  <dimension ref="A1:Q79"/>
  <sheetViews>
    <sheetView view="pageBreakPreview" zoomScaleNormal="115" zoomScaleSheetLayoutView="100" workbookViewId="0"/>
  </sheetViews>
  <sheetFormatPr baseColWidth="10" defaultColWidth="9.81640625" defaultRowHeight="15.75" customHeight="1"/>
  <cols>
    <col min="1" max="1" width="7.1796875" style="262" customWidth="1"/>
    <col min="2" max="5" width="30" style="262" customWidth="1"/>
    <col min="6" max="6" width="1.7265625" style="262" customWidth="1"/>
    <col min="7" max="7" width="9.81640625" style="262" customWidth="1"/>
    <col min="8" max="9" width="9.81640625" style="262"/>
    <col min="10" max="10" width="10.453125" style="262" bestFit="1" customWidth="1"/>
    <col min="11" max="16384" width="9.81640625" style="262"/>
  </cols>
  <sheetData>
    <row r="1" spans="1:17" ht="15.75" customHeight="1">
      <c r="A1" s="420" t="s">
        <v>712</v>
      </c>
      <c r="B1" s="491"/>
      <c r="C1" s="491"/>
      <c r="D1" s="263"/>
      <c r="E1" s="263"/>
      <c r="F1" s="263"/>
      <c r="G1" s="263"/>
      <c r="H1" s="263"/>
      <c r="I1" s="263"/>
      <c r="J1" s="263"/>
      <c r="K1" s="263"/>
      <c r="L1" s="263"/>
      <c r="M1" s="263"/>
      <c r="N1" s="263"/>
      <c r="O1" s="263"/>
      <c r="P1" s="263"/>
      <c r="Q1" s="263"/>
    </row>
    <row r="2" spans="1:17" ht="15.75" customHeight="1">
      <c r="F2" s="564"/>
      <c r="G2" s="564"/>
      <c r="H2" s="243"/>
    </row>
    <row r="3" spans="1:17" ht="15.75" customHeight="1">
      <c r="A3" s="322"/>
      <c r="B3" s="241"/>
      <c r="C3" s="246" t="s">
        <v>11</v>
      </c>
      <c r="D3" s="245"/>
      <c r="E3" s="245"/>
      <c r="F3" s="564"/>
      <c r="G3" s="564"/>
      <c r="H3" s="243"/>
    </row>
    <row r="4" spans="1:17" ht="15.75" customHeight="1">
      <c r="A4" s="323"/>
      <c r="B4" s="240"/>
      <c r="C4" s="289" t="s">
        <v>252</v>
      </c>
      <c r="D4" s="528" t="s">
        <v>10</v>
      </c>
      <c r="E4" s="560" t="s">
        <v>474</v>
      </c>
      <c r="F4" s="564"/>
      <c r="G4" s="564"/>
      <c r="H4" s="243"/>
    </row>
    <row r="5" spans="1:17" ht="15.75" customHeight="1">
      <c r="A5" s="324"/>
      <c r="B5" s="325" t="s">
        <v>17</v>
      </c>
      <c r="C5" s="326"/>
      <c r="D5" s="326"/>
      <c r="E5" s="326"/>
      <c r="F5" s="564"/>
      <c r="G5" s="564"/>
      <c r="H5" s="243"/>
    </row>
    <row r="6" spans="1:17" ht="15.75" customHeight="1">
      <c r="A6" s="85">
        <v>1950</v>
      </c>
      <c r="B6" s="287">
        <v>337000</v>
      </c>
      <c r="C6" s="281">
        <v>127285</v>
      </c>
      <c r="D6" s="283">
        <v>58059</v>
      </c>
      <c r="E6" s="281">
        <v>66676</v>
      </c>
      <c r="F6" s="564"/>
      <c r="G6" s="564"/>
      <c r="H6" s="233"/>
      <c r="I6" s="172"/>
    </row>
    <row r="7" spans="1:17" ht="15.75" customHeight="1">
      <c r="A7" s="85">
        <v>1955</v>
      </c>
      <c r="B7" s="288">
        <v>492000</v>
      </c>
      <c r="C7" s="88">
        <v>184552</v>
      </c>
      <c r="D7" s="285">
        <v>87719</v>
      </c>
      <c r="E7" s="88">
        <v>151757</v>
      </c>
      <c r="F7" s="564"/>
      <c r="G7" s="564"/>
      <c r="H7" s="233"/>
      <c r="I7" s="172"/>
    </row>
    <row r="8" spans="1:17" ht="15.75" customHeight="1">
      <c r="A8" s="85">
        <v>1960</v>
      </c>
      <c r="B8" s="288">
        <v>598000</v>
      </c>
      <c r="C8" s="88">
        <v>220865</v>
      </c>
      <c r="D8" s="285">
        <v>118551</v>
      </c>
      <c r="E8" s="88">
        <v>184025</v>
      </c>
      <c r="F8" s="564"/>
      <c r="G8" s="564"/>
      <c r="H8" s="233"/>
      <c r="I8" s="172"/>
    </row>
    <row r="9" spans="1:17" ht="15.75" customHeight="1">
      <c r="A9" s="85">
        <v>1965</v>
      </c>
      <c r="B9" s="288">
        <v>736000</v>
      </c>
      <c r="C9" s="88">
        <v>264387</v>
      </c>
      <c r="D9" s="285">
        <v>166997</v>
      </c>
      <c r="E9" s="88">
        <v>287892</v>
      </c>
      <c r="F9"/>
      <c r="G9"/>
      <c r="H9" s="233"/>
      <c r="I9" s="172"/>
    </row>
    <row r="10" spans="1:17" ht="15.75" customHeight="1">
      <c r="A10" s="85">
        <v>1970</v>
      </c>
      <c r="B10" s="288">
        <v>952590</v>
      </c>
      <c r="C10" s="88">
        <v>298209</v>
      </c>
      <c r="D10" s="285">
        <v>230273</v>
      </c>
      <c r="E10" s="88">
        <v>424108</v>
      </c>
      <c r="F10"/>
      <c r="G10"/>
      <c r="H10" s="233"/>
      <c r="I10" s="172"/>
    </row>
    <row r="11" spans="1:17" ht="15.75" customHeight="1">
      <c r="A11" s="85">
        <v>1971</v>
      </c>
      <c r="B11" s="288">
        <v>980381.90800000005</v>
      </c>
      <c r="C11" s="88">
        <v>320365.74800000002</v>
      </c>
      <c r="D11" s="285">
        <v>247535.36799999999</v>
      </c>
      <c r="E11" s="88">
        <v>412480.79200000002</v>
      </c>
      <c r="F11"/>
      <c r="G11"/>
      <c r="H11" s="233"/>
      <c r="I11" s="172"/>
    </row>
    <row r="12" spans="1:17" ht="15.75" customHeight="1">
      <c r="A12" s="85">
        <v>1972</v>
      </c>
      <c r="B12" s="288">
        <v>1035568.872</v>
      </c>
      <c r="C12" s="88">
        <v>327370.36</v>
      </c>
      <c r="D12" s="285">
        <v>245718.272</v>
      </c>
      <c r="E12" s="88">
        <v>462480.24</v>
      </c>
      <c r="F12"/>
      <c r="G12"/>
      <c r="H12" s="233"/>
      <c r="I12" s="172"/>
    </row>
    <row r="13" spans="1:17" ht="15.75" customHeight="1">
      <c r="A13" s="85">
        <v>1973</v>
      </c>
      <c r="B13" s="288">
        <v>1070972.936</v>
      </c>
      <c r="C13" s="88">
        <v>340353.804</v>
      </c>
      <c r="D13" s="285">
        <v>254012.43599999999</v>
      </c>
      <c r="E13" s="88">
        <v>476606.696</v>
      </c>
      <c r="F13"/>
      <c r="G13"/>
      <c r="H13" s="233"/>
      <c r="I13" s="172"/>
    </row>
    <row r="14" spans="1:17" ht="15.75" customHeight="1">
      <c r="A14" s="85">
        <v>1974</v>
      </c>
      <c r="B14" s="288">
        <v>1061506.452</v>
      </c>
      <c r="C14" s="88">
        <v>327194.51199999999</v>
      </c>
      <c r="D14" s="285">
        <v>253807.28</v>
      </c>
      <c r="E14" s="88">
        <v>480504.66</v>
      </c>
      <c r="F14"/>
      <c r="G14"/>
      <c r="H14" s="233"/>
      <c r="I14" s="172"/>
    </row>
    <row r="15" spans="1:17" ht="15.75" customHeight="1">
      <c r="A15" s="85">
        <v>1975</v>
      </c>
      <c r="B15" s="288">
        <v>1042582</v>
      </c>
      <c r="C15" s="88">
        <v>278835</v>
      </c>
      <c r="D15" s="285">
        <v>261954.99999999997</v>
      </c>
      <c r="E15" s="88">
        <v>501792</v>
      </c>
      <c r="F15"/>
      <c r="G15"/>
      <c r="H15" s="233"/>
      <c r="I15" s="172"/>
    </row>
    <row r="16" spans="1:17" ht="15.75" customHeight="1">
      <c r="A16" s="85">
        <v>1976</v>
      </c>
      <c r="B16" s="288">
        <v>1162472.5120000001</v>
      </c>
      <c r="C16" s="88">
        <v>306180.67599999998</v>
      </c>
      <c r="D16" s="285">
        <v>273238.484</v>
      </c>
      <c r="E16" s="88">
        <v>583053.35200000007</v>
      </c>
      <c r="F16"/>
      <c r="G16"/>
      <c r="H16" s="233"/>
      <c r="I16" s="172"/>
    </row>
    <row r="17" spans="1:15" ht="15.75" customHeight="1">
      <c r="A17" s="85">
        <v>1977</v>
      </c>
      <c r="B17" s="288">
        <v>1156991.9160000002</v>
      </c>
      <c r="C17" s="88">
        <v>304891.12400000001</v>
      </c>
      <c r="D17" s="285">
        <v>301755.16800000001</v>
      </c>
      <c r="E17" s="88">
        <v>550345.62400000007</v>
      </c>
      <c r="F17"/>
      <c r="G17"/>
      <c r="H17" s="233"/>
      <c r="I17" s="172"/>
    </row>
    <row r="18" spans="1:15" ht="15.75" customHeight="1">
      <c r="A18" s="85">
        <v>1978</v>
      </c>
      <c r="B18" s="288">
        <v>1167542.46</v>
      </c>
      <c r="C18" s="88">
        <v>317757</v>
      </c>
      <c r="D18" s="285">
        <v>303132.64399999997</v>
      </c>
      <c r="E18" s="88">
        <v>546652.81599999999</v>
      </c>
      <c r="F18"/>
      <c r="G18"/>
      <c r="H18" s="233"/>
      <c r="I18" s="172"/>
    </row>
    <row r="19" spans="1:15" ht="15.75" customHeight="1">
      <c r="A19" s="85">
        <v>1979</v>
      </c>
      <c r="B19" s="288">
        <v>1205950</v>
      </c>
      <c r="C19" s="88">
        <v>325837</v>
      </c>
      <c r="D19" s="285">
        <v>306708</v>
      </c>
      <c r="E19" s="88">
        <v>573405</v>
      </c>
      <c r="F19"/>
      <c r="G19"/>
      <c r="H19" s="233"/>
      <c r="I19" s="172"/>
    </row>
    <row r="20" spans="1:15" s="243" customFormat="1" ht="15.75" customHeight="1">
      <c r="A20" s="99" t="s">
        <v>161</v>
      </c>
      <c r="B20" s="88"/>
      <c r="C20" s="88"/>
      <c r="D20" s="568"/>
      <c r="E20" s="88"/>
      <c r="F20"/>
      <c r="G20"/>
      <c r="H20" s="233"/>
      <c r="J20" s="233"/>
    </row>
    <row r="21" spans="1:15" s="243" customFormat="1" ht="15.75" customHeight="1">
      <c r="A21" s="105" t="s">
        <v>527</v>
      </c>
      <c r="B21" s="88"/>
      <c r="C21" s="88"/>
      <c r="D21" s="568"/>
      <c r="E21" s="88"/>
      <c r="F21" s="537"/>
      <c r="G21" s="537"/>
      <c r="H21" s="233"/>
      <c r="J21" s="233"/>
    </row>
    <row r="22" spans="1:15" s="243" customFormat="1" ht="15.75" customHeight="1">
      <c r="A22" s="105" t="s">
        <v>253</v>
      </c>
      <c r="B22" s="88"/>
      <c r="C22" s="88"/>
      <c r="D22" s="568"/>
      <c r="E22" s="88"/>
      <c r="F22" s="537"/>
      <c r="G22" s="537"/>
      <c r="H22" s="233"/>
      <c r="J22" s="233"/>
    </row>
    <row r="23" spans="1:15" s="243" customFormat="1" ht="15.75" customHeight="1">
      <c r="A23" s="420" t="s">
        <v>712</v>
      </c>
      <c r="B23" s="88"/>
      <c r="C23" s="88"/>
      <c r="D23" s="568"/>
      <c r="E23" s="88"/>
      <c r="F23" s="537"/>
      <c r="G23" s="537"/>
      <c r="H23" s="233"/>
      <c r="J23" s="233"/>
    </row>
    <row r="24" spans="1:15" s="243" customFormat="1" ht="15.75" customHeight="1">
      <c r="A24" s="85"/>
      <c r="B24" s="88"/>
      <c r="C24" s="88"/>
      <c r="D24" s="568"/>
      <c r="E24" s="88"/>
      <c r="F24" s="537"/>
      <c r="G24" s="537"/>
      <c r="H24" s="233"/>
      <c r="J24" s="233"/>
    </row>
    <row r="25" spans="1:15" ht="15.75" customHeight="1">
      <c r="A25" s="322"/>
      <c r="B25" s="608"/>
      <c r="C25" s="609" t="s">
        <v>11</v>
      </c>
      <c r="D25" s="610"/>
      <c r="E25" s="610"/>
      <c r="F25" s="564"/>
      <c r="G25" s="564"/>
      <c r="H25" s="243"/>
    </row>
    <row r="26" spans="1:15" ht="15.75" customHeight="1">
      <c r="A26" s="323"/>
      <c r="B26" s="611"/>
      <c r="C26" s="612" t="s">
        <v>458</v>
      </c>
      <c r="D26" s="477" t="s">
        <v>10</v>
      </c>
      <c r="E26" s="477" t="s">
        <v>475</v>
      </c>
      <c r="F26" s="564"/>
      <c r="G26" s="564"/>
      <c r="H26" s="243"/>
    </row>
    <row r="27" spans="1:15" ht="15.75" customHeight="1">
      <c r="A27" s="324"/>
      <c r="B27" s="615" t="s">
        <v>17</v>
      </c>
      <c r="C27" s="616"/>
      <c r="D27" s="616"/>
      <c r="E27" s="616"/>
      <c r="F27" s="564"/>
      <c r="G27" s="564"/>
      <c r="H27" s="243"/>
    </row>
    <row r="28" spans="1:15" ht="15.75" customHeight="1">
      <c r="A28" s="85">
        <v>1980</v>
      </c>
      <c r="B28" s="288">
        <v>1168282</v>
      </c>
      <c r="C28" s="88">
        <v>325613</v>
      </c>
      <c r="D28" s="88">
        <v>312507</v>
      </c>
      <c r="E28" s="88">
        <v>530162</v>
      </c>
      <c r="F28" s="244"/>
      <c r="G28" s="244"/>
      <c r="H28" s="233"/>
      <c r="I28" s="172"/>
    </row>
    <row r="29" spans="1:15" ht="15.75" customHeight="1">
      <c r="A29" s="85">
        <v>1981</v>
      </c>
      <c r="B29" s="288">
        <v>1104852</v>
      </c>
      <c r="C29" s="88">
        <v>303564</v>
      </c>
      <c r="D29" s="88">
        <v>293471</v>
      </c>
      <c r="E29" s="88">
        <v>507817</v>
      </c>
      <c r="F29" s="244"/>
      <c r="G29" s="244"/>
      <c r="H29" s="233"/>
      <c r="I29" s="172"/>
      <c r="L29" s="887"/>
      <c r="M29" s="887"/>
      <c r="N29" s="887"/>
      <c r="O29" s="887"/>
    </row>
    <row r="30" spans="1:15" ht="15.75" customHeight="1">
      <c r="A30" s="85">
        <v>1982</v>
      </c>
      <c r="B30" s="288">
        <v>1049986</v>
      </c>
      <c r="C30" s="88">
        <v>286989</v>
      </c>
      <c r="D30" s="88">
        <v>292722</v>
      </c>
      <c r="E30" s="88">
        <v>470275</v>
      </c>
      <c r="F30" s="244"/>
      <c r="G30" s="244"/>
      <c r="H30" s="233"/>
      <c r="I30" s="172"/>
      <c r="L30" s="887"/>
      <c r="M30" s="887"/>
      <c r="N30" s="887"/>
      <c r="O30" s="887"/>
    </row>
    <row r="31" spans="1:15" ht="15.75" customHeight="1">
      <c r="A31" s="85">
        <v>1983</v>
      </c>
      <c r="B31" s="288">
        <v>1084932</v>
      </c>
      <c r="C31" s="88">
        <v>280041</v>
      </c>
      <c r="D31" s="88">
        <v>302570</v>
      </c>
      <c r="E31" s="88">
        <v>502321</v>
      </c>
      <c r="F31" s="244"/>
      <c r="G31" s="244"/>
      <c r="H31" s="233"/>
      <c r="I31" s="172"/>
      <c r="L31" s="887"/>
      <c r="M31" s="887"/>
      <c r="N31" s="887"/>
      <c r="O31" s="887"/>
    </row>
    <row r="32" spans="1:15" ht="15.75" customHeight="1">
      <c r="A32" s="85">
        <v>1984</v>
      </c>
      <c r="B32" s="288">
        <v>1127638</v>
      </c>
      <c r="C32" s="88">
        <v>296745</v>
      </c>
      <c r="D32" s="88">
        <v>309918</v>
      </c>
      <c r="E32" s="88">
        <v>520975</v>
      </c>
      <c r="F32" s="244"/>
      <c r="G32" s="244"/>
      <c r="H32" s="233"/>
      <c r="I32" s="172"/>
      <c r="L32" s="887"/>
      <c r="M32" s="887"/>
      <c r="N32" s="887"/>
      <c r="O32" s="887"/>
    </row>
    <row r="33" spans="1:15" ht="15.75" customHeight="1">
      <c r="A33" s="85">
        <v>1985</v>
      </c>
      <c r="B33" s="288">
        <v>1163311</v>
      </c>
      <c r="C33" s="88">
        <v>294241</v>
      </c>
      <c r="D33" s="88">
        <v>314721</v>
      </c>
      <c r="E33" s="88">
        <v>554349</v>
      </c>
      <c r="F33" s="244"/>
      <c r="G33" s="244"/>
      <c r="H33" s="233"/>
      <c r="I33" s="172"/>
      <c r="L33" s="887"/>
      <c r="M33" s="887"/>
      <c r="N33" s="887"/>
      <c r="O33" s="887"/>
    </row>
    <row r="34" spans="1:15" ht="15.75" customHeight="1">
      <c r="A34" s="85">
        <v>1986</v>
      </c>
      <c r="B34" s="288">
        <v>1208466</v>
      </c>
      <c r="C34" s="88">
        <v>296046</v>
      </c>
      <c r="D34" s="88">
        <v>338882</v>
      </c>
      <c r="E34" s="88">
        <v>573538</v>
      </c>
      <c r="F34" s="244"/>
      <c r="G34" s="244"/>
      <c r="H34" s="233"/>
      <c r="I34" s="172"/>
      <c r="L34" s="887"/>
      <c r="M34" s="887"/>
      <c r="N34" s="887"/>
      <c r="O34" s="887"/>
    </row>
    <row r="35" spans="1:15" ht="15.75" customHeight="1">
      <c r="A35" s="85">
        <v>1987</v>
      </c>
      <c r="B35" s="288">
        <v>1199685</v>
      </c>
      <c r="C35" s="88">
        <v>289578</v>
      </c>
      <c r="D35" s="88">
        <v>350115</v>
      </c>
      <c r="E35" s="88">
        <v>559992</v>
      </c>
      <c r="F35" s="244"/>
      <c r="G35" s="244"/>
      <c r="H35" s="233"/>
      <c r="I35" s="172"/>
      <c r="L35" s="887"/>
      <c r="M35" s="887"/>
      <c r="N35" s="887"/>
      <c r="O35" s="887"/>
    </row>
    <row r="36" spans="1:15" ht="15.75" customHeight="1">
      <c r="A36" s="85">
        <v>1988</v>
      </c>
      <c r="B36" s="890">
        <v>1213616</v>
      </c>
      <c r="C36" s="88">
        <v>289156</v>
      </c>
      <c r="D36" s="88">
        <v>362585</v>
      </c>
      <c r="E36" s="88">
        <v>561875</v>
      </c>
      <c r="F36" s="244"/>
      <c r="G36" s="244"/>
      <c r="H36" s="233"/>
      <c r="I36" s="172"/>
      <c r="L36" s="887"/>
      <c r="M36" s="887"/>
      <c r="N36" s="887"/>
      <c r="O36" s="887"/>
    </row>
    <row r="37" spans="1:15" ht="15.75" customHeight="1">
      <c r="A37" s="85">
        <v>1989</v>
      </c>
      <c r="B37" s="890">
        <v>1157076</v>
      </c>
      <c r="C37" s="88">
        <v>305597</v>
      </c>
      <c r="D37" s="88">
        <v>367751</v>
      </c>
      <c r="E37" s="88">
        <v>483728</v>
      </c>
      <c r="F37" s="244"/>
      <c r="G37" s="244"/>
      <c r="H37" s="233"/>
      <c r="I37" s="172"/>
      <c r="L37" s="887"/>
      <c r="M37" s="887"/>
      <c r="N37" s="887"/>
      <c r="O37" s="887"/>
    </row>
    <row r="38" spans="1:15" ht="15.75" customHeight="1">
      <c r="A38" s="85">
        <v>1990</v>
      </c>
      <c r="B38" s="1019">
        <v>1195515.0909090908</v>
      </c>
      <c r="C38" s="711">
        <v>294649</v>
      </c>
      <c r="D38" s="711">
        <v>385229</v>
      </c>
      <c r="E38" s="711">
        <v>515635</v>
      </c>
      <c r="F38" s="243"/>
      <c r="G38" s="243"/>
      <c r="H38" s="233"/>
      <c r="I38" s="172"/>
      <c r="J38" s="940"/>
      <c r="K38" s="172"/>
      <c r="L38" s="172"/>
    </row>
    <row r="39" spans="1:15" ht="15.75" customHeight="1">
      <c r="A39" s="85">
        <v>1991</v>
      </c>
      <c r="B39" s="692">
        <v>1261676.8058022566</v>
      </c>
      <c r="C39" s="711">
        <v>304535</v>
      </c>
      <c r="D39" s="711">
        <v>395172</v>
      </c>
      <c r="E39" s="711">
        <v>561970</v>
      </c>
      <c r="H39" s="233"/>
      <c r="I39" s="172"/>
      <c r="J39" s="940"/>
      <c r="K39" s="172"/>
      <c r="L39" s="172"/>
    </row>
    <row r="40" spans="1:15" ht="15.75" customHeight="1">
      <c r="A40" s="85">
        <v>1992</v>
      </c>
      <c r="B40" s="692">
        <v>1255390.9999999998</v>
      </c>
      <c r="C40" s="711">
        <v>305356</v>
      </c>
      <c r="D40" s="711">
        <v>401017</v>
      </c>
      <c r="E40" s="711">
        <v>549018</v>
      </c>
      <c r="H40" s="233"/>
      <c r="I40" s="172"/>
      <c r="J40" s="940"/>
      <c r="K40" s="172"/>
      <c r="L40" s="172"/>
    </row>
    <row r="41" spans="1:15" ht="15.75" customHeight="1">
      <c r="A41" s="85">
        <v>1993</v>
      </c>
      <c r="B41" s="692">
        <v>1305414</v>
      </c>
      <c r="C41" s="711">
        <v>300031</v>
      </c>
      <c r="D41" s="711">
        <v>424455</v>
      </c>
      <c r="E41" s="711">
        <v>580928</v>
      </c>
      <c r="H41" s="233"/>
      <c r="I41" s="172"/>
      <c r="J41" s="940"/>
      <c r="K41" s="172"/>
      <c r="L41" s="172"/>
    </row>
    <row r="42" spans="1:15" ht="15.75" customHeight="1">
      <c r="A42" s="85">
        <v>1994</v>
      </c>
      <c r="B42" s="692">
        <v>1276485.2</v>
      </c>
      <c r="C42" s="711">
        <v>298237</v>
      </c>
      <c r="D42" s="711">
        <v>409778</v>
      </c>
      <c r="E42" s="711">
        <v>568468</v>
      </c>
      <c r="H42" s="233"/>
      <c r="I42" s="172"/>
      <c r="J42" s="940"/>
      <c r="K42" s="172"/>
      <c r="L42" s="172"/>
    </row>
    <row r="43" spans="1:15" ht="15.75" customHeight="1">
      <c r="A43" s="85">
        <v>1995</v>
      </c>
      <c r="B43" s="692">
        <v>1336947</v>
      </c>
      <c r="C43" s="711">
        <v>270504</v>
      </c>
      <c r="D43" s="711">
        <v>419615</v>
      </c>
      <c r="E43" s="711">
        <v>646828</v>
      </c>
      <c r="H43" s="233"/>
      <c r="I43" s="172"/>
      <c r="J43" s="940"/>
      <c r="K43" s="172"/>
      <c r="L43" s="172"/>
    </row>
    <row r="44" spans="1:15" ht="15.75" customHeight="1">
      <c r="A44" s="85">
        <v>1996</v>
      </c>
      <c r="B44" s="692">
        <v>1390970</v>
      </c>
      <c r="C44" s="711">
        <v>265297</v>
      </c>
      <c r="D44" s="711">
        <v>428723</v>
      </c>
      <c r="E44" s="711">
        <v>696950</v>
      </c>
      <c r="H44" s="233"/>
      <c r="I44" s="172"/>
      <c r="J44" s="940"/>
      <c r="K44" s="172"/>
      <c r="L44" s="172"/>
    </row>
    <row r="45" spans="1:15" ht="15.75" customHeight="1">
      <c r="A45" s="85">
        <v>1997</v>
      </c>
      <c r="B45" s="692">
        <v>1363902.7758716464</v>
      </c>
      <c r="C45" s="711">
        <v>262261</v>
      </c>
      <c r="D45" s="711">
        <v>436938</v>
      </c>
      <c r="E45" s="711">
        <v>664703</v>
      </c>
      <c r="H45" s="233"/>
      <c r="I45" s="172"/>
      <c r="J45" s="940"/>
      <c r="K45" s="172"/>
      <c r="L45" s="172"/>
    </row>
    <row r="46" spans="1:15" ht="15.75" customHeight="1">
      <c r="A46" s="959">
        <v>1998</v>
      </c>
      <c r="B46" s="967">
        <v>1384795.4443292164</v>
      </c>
      <c r="C46" s="981">
        <v>264865.31306901725</v>
      </c>
      <c r="D46" s="981">
        <v>447831.37219999998</v>
      </c>
      <c r="E46" s="981">
        <v>672099.2089950752</v>
      </c>
      <c r="H46" s="233"/>
      <c r="I46" s="172"/>
      <c r="J46" s="940"/>
      <c r="K46" s="172"/>
      <c r="L46" s="172"/>
    </row>
    <row r="47" spans="1:15" ht="15.75" customHeight="1">
      <c r="A47" s="959">
        <v>1999</v>
      </c>
      <c r="B47" s="967">
        <v>1383227.4859515394</v>
      </c>
      <c r="C47" s="981">
        <v>261061.1313781935</v>
      </c>
      <c r="D47" s="981">
        <v>470415.17879999999</v>
      </c>
      <c r="E47" s="981">
        <v>651749.82002044108</v>
      </c>
      <c r="H47" s="233"/>
      <c r="I47" s="172"/>
      <c r="J47" s="940"/>
      <c r="K47" s="172"/>
      <c r="L47" s="172"/>
    </row>
    <row r="48" spans="1:15" ht="15.75" customHeight="1">
      <c r="A48" s="99" t="s">
        <v>161</v>
      </c>
      <c r="B48" s="288"/>
      <c r="C48" s="88"/>
      <c r="D48" s="88"/>
      <c r="E48" s="88"/>
      <c r="H48" s="233"/>
      <c r="I48" s="172"/>
      <c r="K48" s="172"/>
      <c r="L48" s="172"/>
    </row>
    <row r="49" spans="1:12" ht="15.75" customHeight="1">
      <c r="A49" s="105" t="s">
        <v>459</v>
      </c>
      <c r="B49" s="288"/>
      <c r="C49" s="88"/>
      <c r="D49" s="88"/>
      <c r="E49" s="88"/>
      <c r="H49" s="233"/>
      <c r="I49" s="172"/>
      <c r="K49" s="172"/>
      <c r="L49" s="172"/>
    </row>
    <row r="50" spans="1:12" ht="15.75" customHeight="1">
      <c r="A50" s="105" t="s">
        <v>460</v>
      </c>
      <c r="B50" s="288"/>
      <c r="C50" s="88"/>
      <c r="D50" s="88"/>
      <c r="E50" s="88"/>
      <c r="H50" s="233"/>
      <c r="I50" s="172"/>
      <c r="K50" s="172"/>
      <c r="L50" s="172"/>
    </row>
    <row r="51" spans="1:12" ht="15.75" customHeight="1">
      <c r="A51" s="420" t="s">
        <v>712</v>
      </c>
      <c r="B51" s="491"/>
      <c r="C51" s="491"/>
      <c r="D51" s="491"/>
      <c r="E51" s="263"/>
      <c r="H51" s="233"/>
      <c r="I51" s="172"/>
      <c r="K51" s="172"/>
      <c r="L51" s="172"/>
    </row>
    <row r="52" spans="1:12" ht="15.75" customHeight="1">
      <c r="B52" s="607"/>
      <c r="C52" s="607"/>
      <c r="D52" s="607"/>
      <c r="E52" s="607"/>
      <c r="H52" s="233"/>
      <c r="I52" s="172"/>
      <c r="K52" s="172"/>
      <c r="L52" s="172"/>
    </row>
    <row r="53" spans="1:12" ht="15.75" customHeight="1">
      <c r="A53" s="322"/>
      <c r="B53" s="608"/>
      <c r="C53" s="609" t="s">
        <v>11</v>
      </c>
      <c r="D53" s="610"/>
      <c r="E53" s="610"/>
      <c r="H53" s="233"/>
      <c r="I53" s="172"/>
      <c r="K53" s="172"/>
      <c r="L53" s="172"/>
    </row>
    <row r="54" spans="1:12" ht="15.75" customHeight="1">
      <c r="A54" s="323"/>
      <c r="B54" s="611"/>
      <c r="C54" s="652" t="s">
        <v>458</v>
      </c>
      <c r="D54" s="650" t="s">
        <v>10</v>
      </c>
      <c r="E54" s="650" t="s">
        <v>475</v>
      </c>
      <c r="H54" s="233"/>
      <c r="I54" s="172"/>
      <c r="K54" s="172"/>
      <c r="L54" s="172"/>
    </row>
    <row r="55" spans="1:12" ht="15.75" customHeight="1">
      <c r="A55" s="324"/>
      <c r="B55" s="615" t="s">
        <v>17</v>
      </c>
      <c r="C55" s="616"/>
      <c r="D55" s="616"/>
      <c r="E55" s="616"/>
      <c r="H55" s="233"/>
      <c r="I55" s="172"/>
      <c r="K55" s="172"/>
      <c r="L55" s="172"/>
    </row>
    <row r="56" spans="1:12" ht="15.75" customHeight="1">
      <c r="A56" s="380">
        <v>2000</v>
      </c>
      <c r="B56" s="967">
        <v>1371206.7194006972</v>
      </c>
      <c r="C56" s="981">
        <v>271660.70665375877</v>
      </c>
      <c r="D56" s="981">
        <v>463725.31180000002</v>
      </c>
      <c r="E56" s="981">
        <v>635821.44640891685</v>
      </c>
      <c r="H56" s="233"/>
      <c r="I56" s="172"/>
      <c r="J56" s="940"/>
      <c r="K56" s="172"/>
      <c r="L56" s="172"/>
    </row>
    <row r="57" spans="1:12" ht="15.75" customHeight="1">
      <c r="A57" s="959">
        <v>2001</v>
      </c>
      <c r="B57" s="967">
        <v>1420250.5696629616</v>
      </c>
      <c r="C57" s="981">
        <v>264135.74318772869</v>
      </c>
      <c r="D57" s="981">
        <v>449862.6238</v>
      </c>
      <c r="E57" s="981">
        <v>706251.60491259221</v>
      </c>
      <c r="H57" s="233"/>
      <c r="I57" s="172"/>
      <c r="J57" s="940"/>
      <c r="K57" s="172"/>
      <c r="L57" s="172"/>
    </row>
    <row r="58" spans="1:12" ht="15.75" customHeight="1">
      <c r="A58" s="959">
        <v>2002</v>
      </c>
      <c r="B58" s="967">
        <v>1370207.3468967173</v>
      </c>
      <c r="C58" s="981">
        <v>254477.09905111374</v>
      </c>
      <c r="D58" s="981">
        <v>446788.96220000001</v>
      </c>
      <c r="E58" s="981">
        <v>668941.28562518745</v>
      </c>
      <c r="H58" s="233"/>
      <c r="I58" s="172"/>
      <c r="J58" s="940"/>
      <c r="K58" s="172"/>
      <c r="L58" s="172"/>
    </row>
    <row r="59" spans="1:12" ht="15.75" customHeight="1">
      <c r="A59" s="959">
        <v>2003</v>
      </c>
      <c r="B59" s="967">
        <v>1359545.5090997783</v>
      </c>
      <c r="C59" s="981">
        <v>270856.04438600637</v>
      </c>
      <c r="D59" s="981">
        <v>430457.19080000004</v>
      </c>
      <c r="E59" s="981">
        <v>658232.27412895521</v>
      </c>
      <c r="H59" s="233"/>
      <c r="I59" s="172"/>
      <c r="J59" s="940"/>
      <c r="K59" s="172"/>
      <c r="L59" s="172"/>
    </row>
    <row r="60" spans="1:12" ht="15.75" customHeight="1">
      <c r="A60" s="959">
        <v>2004</v>
      </c>
      <c r="B60" s="967">
        <v>1353160.7855829208</v>
      </c>
      <c r="C60" s="981">
        <v>288841.25555098715</v>
      </c>
      <c r="D60" s="981">
        <v>450002.45819899999</v>
      </c>
      <c r="E60" s="981">
        <v>614317.07165281812</v>
      </c>
      <c r="H60" s="233"/>
      <c r="I60" s="172"/>
      <c r="J60" s="940"/>
      <c r="K60" s="172"/>
      <c r="L60" s="172"/>
    </row>
    <row r="61" spans="1:12" ht="15.75" customHeight="1">
      <c r="A61" s="959">
        <v>2005</v>
      </c>
      <c r="B61" s="967">
        <v>1322398.8259028592</v>
      </c>
      <c r="C61" s="981">
        <v>288608.52517065022</v>
      </c>
      <c r="D61" s="981">
        <v>444650.8366274134</v>
      </c>
      <c r="E61" s="981">
        <v>589139.46458454954</v>
      </c>
      <c r="H61" s="233"/>
      <c r="I61" s="172"/>
      <c r="K61" s="172"/>
      <c r="L61" s="172"/>
    </row>
    <row r="62" spans="1:12" ht="15.75" customHeight="1">
      <c r="A62" s="959">
        <v>2006</v>
      </c>
      <c r="B62" s="967">
        <v>1370178.3739918184</v>
      </c>
      <c r="C62" s="981">
        <v>295530.7978282292</v>
      </c>
      <c r="D62" s="981">
        <v>449960.21129462431</v>
      </c>
      <c r="E62" s="981">
        <v>624687.36486896512</v>
      </c>
      <c r="H62" s="233"/>
      <c r="I62" s="172"/>
      <c r="K62" s="172"/>
      <c r="L62" s="172"/>
    </row>
    <row r="63" spans="1:12" ht="15.75" customHeight="1">
      <c r="A63" s="959">
        <v>2007</v>
      </c>
      <c r="B63" s="967">
        <v>1264865.9950144636</v>
      </c>
      <c r="C63" s="981">
        <v>308838.41175656096</v>
      </c>
      <c r="D63" s="981">
        <v>448947.16736083518</v>
      </c>
      <c r="E63" s="981">
        <v>507080.41589706781</v>
      </c>
      <c r="H63" s="233"/>
      <c r="I63" s="172"/>
      <c r="K63" s="172"/>
      <c r="L63" s="172"/>
    </row>
    <row r="64" spans="1:12" ht="15.75" customHeight="1">
      <c r="A64" s="959">
        <v>2008</v>
      </c>
      <c r="B64" s="967">
        <v>1345034.7810841838</v>
      </c>
      <c r="C64" s="981">
        <v>291845.42627310369</v>
      </c>
      <c r="D64" s="981">
        <v>444351.19631567044</v>
      </c>
      <c r="E64" s="981">
        <v>608838.15849540941</v>
      </c>
      <c r="H64" s="233"/>
      <c r="I64" s="172"/>
      <c r="K64" s="172"/>
      <c r="L64" s="172"/>
    </row>
    <row r="65" spans="1:12" ht="15.75" customHeight="1">
      <c r="A65" s="959">
        <v>2009</v>
      </c>
      <c r="B65" s="967">
        <v>1305198.6671465659</v>
      </c>
      <c r="C65" s="981">
        <v>273461.71470349823</v>
      </c>
      <c r="D65" s="981">
        <v>446589.80627429357</v>
      </c>
      <c r="E65" s="981">
        <v>585147.14616877388</v>
      </c>
      <c r="H65" s="233"/>
      <c r="I65" s="172"/>
      <c r="K65" s="172"/>
      <c r="L65" s="172"/>
    </row>
    <row r="66" spans="1:12" ht="15.75" customHeight="1">
      <c r="A66" s="747">
        <v>2010</v>
      </c>
      <c r="B66" s="967">
        <v>1404878.6660185554</v>
      </c>
      <c r="C66" s="981">
        <v>312384.32441718591</v>
      </c>
      <c r="D66" s="981">
        <v>441591.66420937522</v>
      </c>
      <c r="E66" s="981">
        <v>650902.67739199451</v>
      </c>
      <c r="H66" s="233"/>
      <c r="I66" s="172"/>
      <c r="K66" s="172"/>
      <c r="L66" s="172"/>
    </row>
    <row r="67" spans="1:12" ht="15.75" customHeight="1">
      <c r="A67" s="747">
        <v>2011</v>
      </c>
      <c r="B67" s="967">
        <v>1391402.377568135</v>
      </c>
      <c r="C67" s="981">
        <v>321875.6071469083</v>
      </c>
      <c r="D67" s="981">
        <v>449288.16473298223</v>
      </c>
      <c r="E67" s="981">
        <v>620238.6056882448</v>
      </c>
      <c r="H67" s="233"/>
      <c r="I67" s="172"/>
      <c r="K67" s="172"/>
      <c r="L67" s="172"/>
    </row>
    <row r="68" spans="1:12" ht="15.75" customHeight="1">
      <c r="A68" s="747">
        <v>2012</v>
      </c>
      <c r="B68" s="967">
        <v>1385984.7404169217</v>
      </c>
      <c r="C68" s="981">
        <v>325027.02915807534</v>
      </c>
      <c r="D68" s="981">
        <v>442205.78848717915</v>
      </c>
      <c r="E68" s="981">
        <v>618751.92277166748</v>
      </c>
      <c r="H68" s="233"/>
      <c r="I68" s="172"/>
      <c r="K68" s="172"/>
      <c r="L68" s="172"/>
    </row>
    <row r="69" spans="1:12" ht="15.75" customHeight="1">
      <c r="A69" s="747">
        <v>2013</v>
      </c>
      <c r="B69" s="1119">
        <v>1399107.5506881215</v>
      </c>
      <c r="C69" s="1115">
        <v>319147.67214111239</v>
      </c>
      <c r="D69" s="1115">
        <v>445106.30601186224</v>
      </c>
      <c r="E69" s="1115">
        <v>634853.57253514731</v>
      </c>
      <c r="H69" s="233"/>
      <c r="I69" s="172"/>
      <c r="K69" s="172"/>
      <c r="L69" s="172"/>
    </row>
    <row r="70" spans="1:12" ht="15.75" customHeight="1">
      <c r="A70" s="747">
        <v>2014</v>
      </c>
      <c r="B70" s="1119">
        <v>1332450.427740247</v>
      </c>
      <c r="C70" s="1115">
        <v>309304.81029289268</v>
      </c>
      <c r="D70" s="1115">
        <v>449320.77579513664</v>
      </c>
      <c r="E70" s="1115">
        <v>573824.8416522179</v>
      </c>
      <c r="H70" s="233"/>
      <c r="I70" s="172"/>
      <c r="K70" s="172"/>
      <c r="L70" s="172"/>
    </row>
    <row r="71" spans="1:12" s="745" customFormat="1" ht="15.75" customHeight="1">
      <c r="A71" s="747">
        <v>2015</v>
      </c>
      <c r="B71" s="1119">
        <v>1365584.5152348543</v>
      </c>
      <c r="C71" s="1115">
        <v>302682.30363883066</v>
      </c>
      <c r="D71" s="1115">
        <v>465413.22120501858</v>
      </c>
      <c r="E71" s="1115">
        <v>597488.9903910053</v>
      </c>
      <c r="H71" s="233"/>
      <c r="I71" s="172"/>
      <c r="K71" s="172"/>
      <c r="L71" s="172"/>
    </row>
    <row r="72" spans="1:12" s="777" customFormat="1" ht="15.75" customHeight="1">
      <c r="A72" s="780">
        <v>2016</v>
      </c>
      <c r="B72" s="1119">
        <v>1410431.9861124272</v>
      </c>
      <c r="C72" s="1115">
        <v>313115.57127193676</v>
      </c>
      <c r="D72" s="1115">
        <v>476934.37063831894</v>
      </c>
      <c r="E72" s="1115">
        <v>620382.0442021715</v>
      </c>
      <c r="H72" s="233"/>
      <c r="I72" s="172"/>
      <c r="K72" s="172"/>
      <c r="L72" s="172"/>
    </row>
    <row r="73" spans="1:12" s="848" customFormat="1" ht="15.75" customHeight="1">
      <c r="A73" s="941">
        <v>2017</v>
      </c>
      <c r="B73" s="1119">
        <v>1423502.2845694546</v>
      </c>
      <c r="C73" s="1115">
        <v>316572.19707816397</v>
      </c>
      <c r="D73" s="1115">
        <v>482748.9267883515</v>
      </c>
      <c r="E73" s="1115">
        <v>624181.16070293961</v>
      </c>
      <c r="H73" s="233"/>
      <c r="I73" s="172"/>
      <c r="K73" s="172"/>
      <c r="L73" s="172"/>
    </row>
    <row r="74" spans="1:12" s="940" customFormat="1" ht="15.75" customHeight="1">
      <c r="A74" s="850">
        <v>2018</v>
      </c>
      <c r="B74" s="967">
        <v>1441042.4538854768</v>
      </c>
      <c r="C74" s="981">
        <v>324900.41660471907</v>
      </c>
      <c r="D74" s="981">
        <v>473859.24967802106</v>
      </c>
      <c r="E74" s="981">
        <v>642282.78760273708</v>
      </c>
      <c r="H74" s="233"/>
      <c r="I74" s="172"/>
      <c r="K74" s="172"/>
      <c r="L74" s="172"/>
    </row>
    <row r="75" spans="1:12" s="940" customFormat="1" ht="15.75" customHeight="1">
      <c r="A75" s="959">
        <v>2019</v>
      </c>
      <c r="B75" s="967">
        <v>1481548.0994370061</v>
      </c>
      <c r="C75" s="1016">
        <v>319232.47946884861</v>
      </c>
      <c r="D75" s="1016">
        <v>479982.24924750917</v>
      </c>
      <c r="E75" s="1016">
        <v>682333.37072064821</v>
      </c>
      <c r="H75" s="233"/>
      <c r="I75" s="172"/>
      <c r="K75" s="172"/>
      <c r="L75" s="172"/>
    </row>
    <row r="76" spans="1:12" s="940" customFormat="1" ht="15.75" customHeight="1">
      <c r="A76" s="1111">
        <v>2020</v>
      </c>
      <c r="B76" s="1115">
        <v>1379580.3275563624</v>
      </c>
      <c r="C76" s="1115">
        <v>294558.60573473613</v>
      </c>
      <c r="D76" s="1115">
        <v>389882.76622538822</v>
      </c>
      <c r="E76" s="1115">
        <v>695138.95559623814</v>
      </c>
      <c r="H76" s="233"/>
      <c r="I76" s="172"/>
    </row>
    <row r="77" spans="1:12" ht="15.75" customHeight="1">
      <c r="A77" s="99" t="s">
        <v>161</v>
      </c>
      <c r="B77" s="280"/>
      <c r="C77" s="280"/>
      <c r="D77" s="280"/>
      <c r="E77" s="280"/>
      <c r="H77" s="233"/>
      <c r="I77" s="172"/>
    </row>
    <row r="78" spans="1:12" ht="15.75" customHeight="1">
      <c r="A78" s="105" t="s">
        <v>459</v>
      </c>
      <c r="B78" s="280"/>
      <c r="C78" s="280"/>
      <c r="D78" s="280"/>
      <c r="E78" s="280"/>
      <c r="H78" s="233"/>
      <c r="I78" s="172"/>
    </row>
    <row r="79" spans="1:12" ht="15.75" customHeight="1">
      <c r="A79" s="105" t="s">
        <v>460</v>
      </c>
      <c r="B79" s="88"/>
      <c r="C79" s="88"/>
      <c r="D79" s="88"/>
      <c r="E79" s="88"/>
      <c r="H79" s="233"/>
      <c r="I79" s="172"/>
    </row>
  </sheetData>
  <conditionalFormatting sqref="A69:A75 A56:A67 B56:GR75 A1:GR55 I76 A77:GR777">
    <cfRule type="cellIs" dxfId="360" priority="5" stopIfTrue="1" operator="equal">
      <formula>0</formula>
    </cfRule>
  </conditionalFormatting>
  <conditionalFormatting sqref="A68">
    <cfRule type="cellIs" dxfId="359" priority="4" stopIfTrue="1" operator="equal">
      <formula>0</formula>
    </cfRule>
  </conditionalFormatting>
  <conditionalFormatting sqref="A76:H76 J76:GR76">
    <cfRule type="cellIs" dxfId="358"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2" max="5" man="1"/>
    <brk id="50" max="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EDF082"/>
  </sheetPr>
  <dimension ref="A1:P82"/>
  <sheetViews>
    <sheetView view="pageBreakPreview" zoomScaleNormal="115" zoomScaleSheetLayoutView="100" workbookViewId="0"/>
  </sheetViews>
  <sheetFormatPr baseColWidth="10" defaultColWidth="9.81640625" defaultRowHeight="15.75" customHeight="1"/>
  <cols>
    <col min="1" max="1" width="7.1796875" style="262" customWidth="1"/>
    <col min="2" max="10" width="12.81640625" style="262" customWidth="1"/>
    <col min="11" max="11" width="0.453125" style="262" customWidth="1"/>
    <col min="12" max="13" width="9.81640625" style="262"/>
    <col min="14" max="14" width="15.54296875" style="262" customWidth="1"/>
    <col min="15" max="15" width="9.81640625" style="262"/>
    <col min="16" max="16" width="15" style="262" bestFit="1" customWidth="1"/>
    <col min="17" max="16384" width="9.81640625" style="262"/>
  </cols>
  <sheetData>
    <row r="1" spans="1:13" ht="15.75" customHeight="1">
      <c r="A1" s="420" t="s">
        <v>714</v>
      </c>
      <c r="B1" s="491"/>
      <c r="C1" s="491"/>
      <c r="D1" s="491"/>
      <c r="E1" s="263"/>
      <c r="F1" s="263"/>
      <c r="G1" s="263"/>
      <c r="H1" s="263"/>
      <c r="I1" s="263"/>
      <c r="J1" s="263"/>
      <c r="K1" s="263"/>
    </row>
    <row r="3" spans="1:13" ht="15.75" customHeight="1">
      <c r="A3" s="322"/>
      <c r="B3" s="241"/>
      <c r="C3" s="246" t="s">
        <v>11</v>
      </c>
      <c r="D3" s="245"/>
      <c r="E3" s="245"/>
      <c r="F3" s="245"/>
      <c r="G3" s="377"/>
      <c r="H3" s="377"/>
      <c r="I3" s="245"/>
      <c r="J3" s="377"/>
    </row>
    <row r="4" spans="1:13" ht="47.25" customHeight="1">
      <c r="A4" s="323"/>
      <c r="B4" s="240"/>
      <c r="C4" s="289" t="s">
        <v>36</v>
      </c>
      <c r="D4" s="289"/>
      <c r="E4" s="530" t="s">
        <v>240</v>
      </c>
      <c r="F4" s="528" t="s">
        <v>319</v>
      </c>
      <c r="G4" s="378" t="s">
        <v>470</v>
      </c>
      <c r="H4" s="298" t="s">
        <v>35</v>
      </c>
      <c r="I4" s="307" t="s">
        <v>37</v>
      </c>
      <c r="J4" s="250"/>
    </row>
    <row r="5" spans="1:13" ht="15.75" customHeight="1">
      <c r="A5" s="324"/>
      <c r="B5" s="325" t="s">
        <v>17</v>
      </c>
      <c r="C5" s="326"/>
      <c r="D5" s="326"/>
      <c r="E5" s="326"/>
      <c r="F5" s="326"/>
      <c r="G5" s="296"/>
      <c r="H5" s="326"/>
      <c r="I5" s="250"/>
      <c r="J5" s="443"/>
    </row>
    <row r="6" spans="1:13" ht="15.75" customHeight="1">
      <c r="A6" s="85">
        <v>1950</v>
      </c>
      <c r="B6" s="287">
        <v>127285</v>
      </c>
      <c r="C6" s="290">
        <v>111253</v>
      </c>
      <c r="D6" s="290"/>
      <c r="E6" s="281">
        <v>2257</v>
      </c>
      <c r="F6" s="283">
        <v>1641</v>
      </c>
      <c r="G6" s="572" t="s">
        <v>32</v>
      </c>
      <c r="H6" s="283">
        <v>12134</v>
      </c>
      <c r="I6" s="569" t="s">
        <v>32</v>
      </c>
      <c r="J6" s="570"/>
      <c r="K6" s="172"/>
      <c r="M6" s="233"/>
    </row>
    <row r="7" spans="1:13" ht="15.75" customHeight="1">
      <c r="A7" s="85">
        <v>1955</v>
      </c>
      <c r="B7" s="288">
        <v>184552</v>
      </c>
      <c r="C7" s="291">
        <v>150819</v>
      </c>
      <c r="D7" s="291"/>
      <c r="E7" s="88">
        <v>9437</v>
      </c>
      <c r="F7" s="285">
        <v>3575</v>
      </c>
      <c r="G7" s="303" t="s">
        <v>32</v>
      </c>
      <c r="H7" s="285">
        <v>20721</v>
      </c>
      <c r="I7" s="569" t="s">
        <v>32</v>
      </c>
      <c r="J7" s="570"/>
      <c r="K7" s="172"/>
      <c r="M7" s="233"/>
    </row>
    <row r="8" spans="1:13" ht="15.75" customHeight="1">
      <c r="A8" s="85">
        <v>1960</v>
      </c>
      <c r="B8" s="288">
        <v>220865</v>
      </c>
      <c r="C8" s="291">
        <v>144635</v>
      </c>
      <c r="D8" s="291"/>
      <c r="E8" s="88">
        <v>45427</v>
      </c>
      <c r="F8" s="88">
        <v>3927</v>
      </c>
      <c r="G8" s="303" t="s">
        <v>32</v>
      </c>
      <c r="H8" s="285">
        <v>26876</v>
      </c>
      <c r="I8" s="569" t="s">
        <v>32</v>
      </c>
      <c r="J8" s="570"/>
      <c r="K8" s="172"/>
      <c r="M8" s="233"/>
    </row>
    <row r="9" spans="1:13" ht="15.75" customHeight="1">
      <c r="A9" s="85">
        <v>1965</v>
      </c>
      <c r="B9" s="288">
        <v>264387</v>
      </c>
      <c r="C9" s="291">
        <v>100204</v>
      </c>
      <c r="D9" s="291"/>
      <c r="E9" s="88">
        <v>119870</v>
      </c>
      <c r="F9" s="88">
        <v>11782</v>
      </c>
      <c r="G9" s="303" t="s">
        <v>32</v>
      </c>
      <c r="H9" s="285">
        <v>32531</v>
      </c>
      <c r="I9" s="569" t="s">
        <v>32</v>
      </c>
      <c r="J9" s="570"/>
      <c r="K9" s="172"/>
      <c r="M9" s="233"/>
    </row>
    <row r="10" spans="1:13" ht="15.75" customHeight="1">
      <c r="A10" s="85">
        <v>1970</v>
      </c>
      <c r="B10" s="288">
        <v>298209</v>
      </c>
      <c r="C10" s="291">
        <v>37456</v>
      </c>
      <c r="D10" s="291"/>
      <c r="E10" s="88">
        <v>174969</v>
      </c>
      <c r="F10" s="88">
        <v>28194</v>
      </c>
      <c r="G10" s="364">
        <v>0</v>
      </c>
      <c r="H10" s="285">
        <v>56887</v>
      </c>
      <c r="I10" s="291">
        <v>703</v>
      </c>
      <c r="J10" s="570"/>
      <c r="K10" s="172"/>
      <c r="M10" s="233"/>
    </row>
    <row r="11" spans="1:13" ht="15.75" customHeight="1">
      <c r="A11" s="85">
        <v>1971</v>
      </c>
      <c r="B11" s="288">
        <v>320365.74800000002</v>
      </c>
      <c r="C11" s="291">
        <v>26904.743999999999</v>
      </c>
      <c r="D11" s="291"/>
      <c r="E11" s="88">
        <v>185842.02799999999</v>
      </c>
      <c r="F11" s="88">
        <v>41294.972000000002</v>
      </c>
      <c r="G11" s="364">
        <v>5861.6</v>
      </c>
      <c r="H11" s="285">
        <v>58703.923999999999</v>
      </c>
      <c r="I11" s="291">
        <v>1758.4560000000001</v>
      </c>
      <c r="J11" s="570"/>
      <c r="K11" s="172"/>
      <c r="M11" s="233"/>
    </row>
    <row r="12" spans="1:13" ht="15.75" customHeight="1">
      <c r="A12" s="85">
        <v>1972</v>
      </c>
      <c r="B12" s="288">
        <v>327370.36</v>
      </c>
      <c r="C12" s="291">
        <v>22449.928</v>
      </c>
      <c r="D12" s="291"/>
      <c r="E12" s="88">
        <v>191557.08799999999</v>
      </c>
      <c r="F12" s="88">
        <v>46306.64</v>
      </c>
      <c r="G12" s="364">
        <v>4953.0519999999997</v>
      </c>
      <c r="H12" s="285">
        <v>60257.248</v>
      </c>
      <c r="I12" s="291">
        <v>1846.3788</v>
      </c>
      <c r="J12" s="570"/>
      <c r="K12" s="172"/>
      <c r="M12" s="233"/>
    </row>
    <row r="13" spans="1:13" ht="15.75" customHeight="1">
      <c r="A13" s="85">
        <v>1973</v>
      </c>
      <c r="B13" s="288">
        <v>340353.804</v>
      </c>
      <c r="C13" s="291">
        <v>20398.367999999999</v>
      </c>
      <c r="D13" s="291"/>
      <c r="E13" s="88">
        <v>199499.55600000001</v>
      </c>
      <c r="F13" s="88">
        <v>49354.671999999999</v>
      </c>
      <c r="G13" s="364">
        <v>4806.5119999999997</v>
      </c>
      <c r="H13" s="285">
        <v>63774.207999999999</v>
      </c>
      <c r="I13" s="291">
        <v>2520.4536000000003</v>
      </c>
      <c r="J13" s="570"/>
      <c r="K13" s="172"/>
      <c r="M13" s="233"/>
    </row>
    <row r="14" spans="1:13" ht="15.75" customHeight="1">
      <c r="A14" s="85">
        <v>1974</v>
      </c>
      <c r="B14" s="288">
        <v>327194.51199999999</v>
      </c>
      <c r="C14" s="291">
        <v>21453.455999999998</v>
      </c>
      <c r="D14" s="291"/>
      <c r="E14" s="88">
        <v>183790.46799999999</v>
      </c>
      <c r="F14" s="88">
        <v>51083.843999999997</v>
      </c>
      <c r="G14" s="364">
        <v>4073.8119999999999</v>
      </c>
      <c r="H14" s="285">
        <v>65210.3</v>
      </c>
      <c r="I14" s="291">
        <v>1582.6104</v>
      </c>
      <c r="J14" s="570"/>
      <c r="K14" s="172"/>
      <c r="M14" s="233"/>
    </row>
    <row r="15" spans="1:13" ht="15.75" customHeight="1">
      <c r="A15" s="85">
        <v>1975</v>
      </c>
      <c r="B15" s="288">
        <v>278835</v>
      </c>
      <c r="C15" s="291">
        <v>20398</v>
      </c>
      <c r="D15" s="291"/>
      <c r="E15" s="88">
        <v>142437</v>
      </c>
      <c r="F15" s="88">
        <v>50087</v>
      </c>
      <c r="G15" s="364">
        <v>3106.6480000000001</v>
      </c>
      <c r="H15" s="285">
        <v>60755</v>
      </c>
      <c r="I15" s="291">
        <v>2051.5320000000002</v>
      </c>
      <c r="J15" s="570"/>
      <c r="K15" s="172"/>
      <c r="M15" s="233"/>
    </row>
    <row r="16" spans="1:13" ht="15.75" customHeight="1">
      <c r="A16" s="85">
        <v>1976</v>
      </c>
      <c r="B16" s="288">
        <v>306180.67599999998</v>
      </c>
      <c r="C16" s="291">
        <v>19226.047999999999</v>
      </c>
      <c r="D16" s="291"/>
      <c r="E16" s="88">
        <v>145719.37599999999</v>
      </c>
      <c r="F16" s="88">
        <v>70309.891999999993</v>
      </c>
      <c r="G16" s="364">
        <v>2930.8</v>
      </c>
      <c r="H16" s="285">
        <v>65474.072</v>
      </c>
      <c r="I16" s="291">
        <v>2520.4536000000003</v>
      </c>
      <c r="J16" s="570"/>
      <c r="K16" s="172"/>
      <c r="M16" s="233"/>
    </row>
    <row r="17" spans="1:13" ht="15.75" customHeight="1">
      <c r="A17" s="85">
        <v>1977</v>
      </c>
      <c r="B17" s="288">
        <v>304891.12400000001</v>
      </c>
      <c r="C17" s="291">
        <v>18141.651999999998</v>
      </c>
      <c r="D17" s="291"/>
      <c r="E17" s="88">
        <v>143843.66399999999</v>
      </c>
      <c r="F17" s="88">
        <v>71745.983999999997</v>
      </c>
      <c r="G17" s="364">
        <v>2491</v>
      </c>
      <c r="H17" s="285">
        <v>66206.771999999997</v>
      </c>
      <c r="I17" s="291">
        <v>2461</v>
      </c>
      <c r="J17" s="570"/>
      <c r="K17" s="172"/>
      <c r="M17" s="233"/>
    </row>
    <row r="18" spans="1:13" ht="15.75" customHeight="1">
      <c r="A18" s="85">
        <v>1978</v>
      </c>
      <c r="B18" s="288">
        <v>317757</v>
      </c>
      <c r="C18" s="291">
        <v>18171</v>
      </c>
      <c r="D18" s="291"/>
      <c r="E18" s="88">
        <v>145016</v>
      </c>
      <c r="F18" s="88">
        <v>80773</v>
      </c>
      <c r="G18" s="364">
        <v>2491</v>
      </c>
      <c r="H18" s="285">
        <v>68610</v>
      </c>
      <c r="I18" s="291">
        <v>2696</v>
      </c>
      <c r="J18" s="570"/>
      <c r="K18" s="172"/>
      <c r="M18" s="233"/>
    </row>
    <row r="19" spans="1:13" ht="15.75" customHeight="1">
      <c r="A19" s="85">
        <v>1979</v>
      </c>
      <c r="B19" s="288">
        <v>325837</v>
      </c>
      <c r="C19" s="291">
        <v>23125</v>
      </c>
      <c r="D19" s="291"/>
      <c r="E19" s="88">
        <v>139923</v>
      </c>
      <c r="F19" s="88">
        <v>85201</v>
      </c>
      <c r="G19" s="364">
        <v>2755</v>
      </c>
      <c r="H19" s="285">
        <v>72133</v>
      </c>
      <c r="I19" s="291">
        <v>2700</v>
      </c>
      <c r="J19" s="570"/>
      <c r="K19" s="172"/>
      <c r="M19" s="233"/>
    </row>
    <row r="20" spans="1:13" ht="15.75" customHeight="1">
      <c r="A20" s="99" t="s">
        <v>161</v>
      </c>
      <c r="B20" s="88"/>
      <c r="C20" s="88"/>
      <c r="D20" s="88"/>
      <c r="E20" s="88"/>
      <c r="F20" s="88"/>
      <c r="G20" s="88"/>
      <c r="H20" s="88"/>
      <c r="I20" s="285"/>
      <c r="J20" s="244"/>
      <c r="K20" s="172"/>
    </row>
    <row r="21" spans="1:13" ht="15.75" customHeight="1">
      <c r="A21" s="105" t="s">
        <v>254</v>
      </c>
      <c r="B21" s="88"/>
      <c r="C21" s="88"/>
      <c r="D21" s="88"/>
      <c r="E21" s="88"/>
      <c r="F21" s="88"/>
      <c r="G21" s="88"/>
      <c r="H21" s="88"/>
      <c r="I21" s="285"/>
      <c r="J21" s="244"/>
      <c r="K21" s="172"/>
    </row>
    <row r="22" spans="1:13" ht="15.75" customHeight="1">
      <c r="A22" s="105" t="s">
        <v>179</v>
      </c>
      <c r="B22" s="88"/>
      <c r="C22" s="88"/>
      <c r="D22" s="88"/>
      <c r="E22" s="88"/>
      <c r="F22" s="88"/>
      <c r="G22" s="88"/>
      <c r="H22" s="88"/>
      <c r="I22" s="285"/>
      <c r="J22" s="244"/>
      <c r="K22" s="172"/>
    </row>
    <row r="23" spans="1:13" ht="15.75" customHeight="1">
      <c r="A23" s="105" t="s">
        <v>526</v>
      </c>
      <c r="B23" s="88"/>
      <c r="C23" s="88"/>
      <c r="D23" s="88"/>
      <c r="E23" s="88"/>
      <c r="F23" s="88"/>
      <c r="G23" s="88"/>
      <c r="H23" s="88"/>
      <c r="I23" s="285"/>
      <c r="J23" s="244"/>
      <c r="K23" s="172"/>
    </row>
    <row r="24" spans="1:13" ht="15.75" customHeight="1">
      <c r="A24" s="420" t="s">
        <v>714</v>
      </c>
      <c r="B24" s="491"/>
      <c r="C24" s="491"/>
      <c r="D24" s="491"/>
      <c r="E24" s="263"/>
      <c r="F24" s="263"/>
      <c r="G24" s="263"/>
      <c r="H24" s="263"/>
      <c r="I24" s="263"/>
      <c r="J24" s="263"/>
      <c r="K24" s="172"/>
    </row>
    <row r="25" spans="1:13" ht="15.75" customHeight="1">
      <c r="K25" s="172"/>
    </row>
    <row r="26" spans="1:13" ht="15.75" customHeight="1">
      <c r="A26" s="322"/>
      <c r="B26" s="241"/>
      <c r="C26" s="246" t="s">
        <v>11</v>
      </c>
      <c r="D26" s="245"/>
      <c r="E26" s="245"/>
      <c r="F26" s="245"/>
      <c r="G26" s="377"/>
      <c r="H26" s="377"/>
      <c r="I26" s="245"/>
      <c r="J26" s="377"/>
      <c r="K26" s="172"/>
    </row>
    <row r="27" spans="1:13" ht="47.25" customHeight="1">
      <c r="A27" s="323"/>
      <c r="B27" s="240"/>
      <c r="C27" s="378" t="s">
        <v>4</v>
      </c>
      <c r="D27" s="289" t="s">
        <v>3</v>
      </c>
      <c r="E27" s="566" t="s">
        <v>622</v>
      </c>
      <c r="F27" s="565" t="s">
        <v>621</v>
      </c>
      <c r="G27" s="378" t="s">
        <v>623</v>
      </c>
      <c r="H27" s="298" t="s">
        <v>35</v>
      </c>
      <c r="I27" s="1332" t="s">
        <v>37</v>
      </c>
      <c r="J27" s="1333"/>
      <c r="K27" s="172"/>
    </row>
    <row r="28" spans="1:13" ht="15.75" customHeight="1">
      <c r="A28" s="324"/>
      <c r="B28" s="297" t="s">
        <v>17</v>
      </c>
      <c r="C28" s="250"/>
      <c r="D28" s="250"/>
      <c r="E28" s="250"/>
      <c r="F28" s="250"/>
      <c r="G28" s="250"/>
      <c r="H28" s="250"/>
      <c r="I28" s="250"/>
      <c r="J28" s="443"/>
      <c r="K28" s="172"/>
    </row>
    <row r="29" spans="1:13" ht="14">
      <c r="A29" s="85">
        <v>1980</v>
      </c>
      <c r="B29" s="288">
        <v>325613</v>
      </c>
      <c r="C29" s="291">
        <v>25510</v>
      </c>
      <c r="D29" s="291"/>
      <c r="E29" s="88">
        <v>131687</v>
      </c>
      <c r="F29" s="88">
        <v>90633</v>
      </c>
      <c r="G29" s="364">
        <v>3048</v>
      </c>
      <c r="H29" s="285">
        <v>72610</v>
      </c>
      <c r="I29" s="291">
        <v>2125</v>
      </c>
      <c r="J29" s="570"/>
      <c r="K29" s="172"/>
      <c r="M29" s="233"/>
    </row>
    <row r="30" spans="1:13" ht="14">
      <c r="A30" s="85">
        <v>1981</v>
      </c>
      <c r="B30" s="288">
        <v>303564</v>
      </c>
      <c r="C30" s="291">
        <v>26050</v>
      </c>
      <c r="D30" s="291"/>
      <c r="E30" s="88">
        <v>113840</v>
      </c>
      <c r="F30" s="88">
        <v>86776</v>
      </c>
      <c r="G30" s="364">
        <v>1846</v>
      </c>
      <c r="H30" s="285">
        <v>72392</v>
      </c>
      <c r="I30" s="291">
        <v>2660</v>
      </c>
      <c r="J30" s="570"/>
      <c r="K30" s="172"/>
      <c r="M30" s="233"/>
    </row>
    <row r="31" spans="1:13" ht="14">
      <c r="A31" s="85">
        <v>1982</v>
      </c>
      <c r="B31" s="288">
        <v>286989</v>
      </c>
      <c r="C31" s="291">
        <v>29720</v>
      </c>
      <c r="D31" s="291"/>
      <c r="E31" s="88">
        <v>98918</v>
      </c>
      <c r="F31" s="88">
        <v>82807</v>
      </c>
      <c r="G31" s="364">
        <v>1934</v>
      </c>
      <c r="H31" s="285">
        <v>71002</v>
      </c>
      <c r="I31" s="291">
        <v>2608</v>
      </c>
      <c r="J31" s="570"/>
      <c r="K31" s="172"/>
      <c r="M31" s="233"/>
    </row>
    <row r="32" spans="1:13" ht="14">
      <c r="A32" s="85">
        <v>1983</v>
      </c>
      <c r="B32" s="288">
        <v>280041</v>
      </c>
      <c r="C32" s="291">
        <v>31777</v>
      </c>
      <c r="D32" s="291"/>
      <c r="E32" s="88">
        <v>83365</v>
      </c>
      <c r="F32" s="88">
        <v>90296</v>
      </c>
      <c r="G32" s="364">
        <v>0</v>
      </c>
      <c r="H32" s="285">
        <v>72391</v>
      </c>
      <c r="I32" s="291">
        <v>2212</v>
      </c>
      <c r="J32" s="570"/>
      <c r="K32" s="172"/>
      <c r="M32" s="233"/>
    </row>
    <row r="33" spans="1:16" ht="14">
      <c r="A33" s="85">
        <v>1984</v>
      </c>
      <c r="B33" s="288">
        <v>296745</v>
      </c>
      <c r="C33" s="291">
        <v>39011</v>
      </c>
      <c r="D33" s="291"/>
      <c r="E33" s="88">
        <v>77096</v>
      </c>
      <c r="F33" s="88">
        <v>101515</v>
      </c>
      <c r="G33" s="364">
        <v>0</v>
      </c>
      <c r="H33" s="285">
        <v>76720</v>
      </c>
      <c r="I33" s="291">
        <v>2403</v>
      </c>
      <c r="J33" s="570"/>
      <c r="K33" s="172"/>
      <c r="M33" s="233"/>
    </row>
    <row r="34" spans="1:16" ht="14">
      <c r="A34" s="85">
        <v>1985</v>
      </c>
      <c r="B34" s="288">
        <v>294241</v>
      </c>
      <c r="C34" s="291">
        <v>38906</v>
      </c>
      <c r="D34" s="291"/>
      <c r="E34" s="88">
        <v>68327</v>
      </c>
      <c r="F34" s="88">
        <v>105211</v>
      </c>
      <c r="G34" s="364">
        <v>0</v>
      </c>
      <c r="H34" s="285">
        <v>79218</v>
      </c>
      <c r="I34" s="291">
        <v>2579</v>
      </c>
      <c r="J34" s="570"/>
      <c r="K34" s="172"/>
      <c r="M34" s="233"/>
    </row>
    <row r="35" spans="1:16" ht="14">
      <c r="A35" s="85">
        <v>1986</v>
      </c>
      <c r="B35" s="288">
        <v>296046</v>
      </c>
      <c r="C35" s="291">
        <v>29733</v>
      </c>
      <c r="D35" s="291"/>
      <c r="E35" s="88">
        <v>69460</v>
      </c>
      <c r="F35" s="88">
        <v>114527</v>
      </c>
      <c r="G35" s="364">
        <v>0</v>
      </c>
      <c r="H35" s="285">
        <v>80128</v>
      </c>
      <c r="I35" s="291">
        <v>2198</v>
      </c>
      <c r="J35" s="570"/>
      <c r="K35" s="172"/>
      <c r="M35" s="233"/>
    </row>
    <row r="36" spans="1:16" ht="14">
      <c r="A36" s="85">
        <v>1987</v>
      </c>
      <c r="B36" s="288">
        <v>289578</v>
      </c>
      <c r="C36" s="291">
        <v>28301</v>
      </c>
      <c r="D36" s="291"/>
      <c r="E36" s="88">
        <v>64807</v>
      </c>
      <c r="F36" s="88">
        <v>110972</v>
      </c>
      <c r="G36" s="364">
        <v>0</v>
      </c>
      <c r="H36" s="285">
        <v>81864</v>
      </c>
      <c r="I36" s="291">
        <v>3634</v>
      </c>
      <c r="J36" s="570"/>
      <c r="K36" s="172"/>
      <c r="M36" s="233"/>
    </row>
    <row r="37" spans="1:16" ht="14">
      <c r="A37" s="85">
        <v>1988</v>
      </c>
      <c r="B37" s="288">
        <v>289156</v>
      </c>
      <c r="C37" s="291">
        <v>29880</v>
      </c>
      <c r="D37" s="291"/>
      <c r="E37" s="88">
        <v>54381</v>
      </c>
      <c r="F37" s="88">
        <v>113910</v>
      </c>
      <c r="G37" s="364">
        <v>0</v>
      </c>
      <c r="H37" s="285">
        <v>87674</v>
      </c>
      <c r="I37" s="291">
        <v>3311</v>
      </c>
      <c r="J37" s="570"/>
      <c r="K37" s="172"/>
      <c r="M37" s="233"/>
    </row>
    <row r="38" spans="1:16" s="607" customFormat="1" ht="14">
      <c r="A38" s="952">
        <v>1989</v>
      </c>
      <c r="B38" s="1105">
        <v>305597</v>
      </c>
      <c r="C38" s="291">
        <v>33048</v>
      </c>
      <c r="D38" s="291"/>
      <c r="E38" s="1115">
        <v>51326</v>
      </c>
      <c r="F38" s="1115">
        <v>125276</v>
      </c>
      <c r="G38" s="942">
        <v>0</v>
      </c>
      <c r="H38" s="1110">
        <v>92668</v>
      </c>
      <c r="I38" s="291">
        <v>3279</v>
      </c>
      <c r="J38" s="1156"/>
      <c r="K38" s="172"/>
      <c r="M38" s="233"/>
    </row>
    <row r="39" spans="1:16" ht="14">
      <c r="A39" s="85">
        <v>1990</v>
      </c>
      <c r="B39" s="985">
        <v>294649</v>
      </c>
      <c r="C39" s="981">
        <v>20654</v>
      </c>
      <c r="D39" s="981">
        <v>5325</v>
      </c>
      <c r="E39" s="981">
        <v>56626</v>
      </c>
      <c r="F39" s="981">
        <v>116408</v>
      </c>
      <c r="G39" s="981">
        <v>0</v>
      </c>
      <c r="H39" s="958">
        <v>92178</v>
      </c>
      <c r="I39" s="1330">
        <v>3458</v>
      </c>
      <c r="J39" s="1330"/>
      <c r="K39" s="172"/>
      <c r="M39" s="233"/>
      <c r="N39" s="989"/>
    </row>
    <row r="40" spans="1:16" ht="14">
      <c r="A40" s="85">
        <v>1991</v>
      </c>
      <c r="B40" s="985">
        <v>304535</v>
      </c>
      <c r="C40" s="981">
        <v>17698</v>
      </c>
      <c r="D40" s="981">
        <v>6187</v>
      </c>
      <c r="E40" s="981">
        <v>61639</v>
      </c>
      <c r="F40" s="981">
        <v>118947</v>
      </c>
      <c r="G40" s="981">
        <v>0</v>
      </c>
      <c r="H40" s="958">
        <v>95249</v>
      </c>
      <c r="I40" s="1330">
        <v>4815</v>
      </c>
      <c r="J40" s="1330"/>
      <c r="K40" s="172"/>
      <c r="M40" s="233"/>
      <c r="N40" s="989"/>
    </row>
    <row r="41" spans="1:16" ht="14">
      <c r="A41" s="85">
        <v>1992</v>
      </c>
      <c r="B41" s="985">
        <v>305356</v>
      </c>
      <c r="C41" s="981">
        <v>19423</v>
      </c>
      <c r="D41" s="981">
        <v>6147.0471889999999</v>
      </c>
      <c r="E41" s="981">
        <v>58224</v>
      </c>
      <c r="F41" s="981">
        <v>120709</v>
      </c>
      <c r="G41" s="981">
        <v>767</v>
      </c>
      <c r="H41" s="958">
        <v>95390</v>
      </c>
      <c r="I41" s="1330">
        <v>4696</v>
      </c>
      <c r="J41" s="1330"/>
      <c r="K41" s="172"/>
      <c r="M41" s="233"/>
      <c r="N41" s="989"/>
    </row>
    <row r="42" spans="1:16" ht="14">
      <c r="A42" s="85">
        <v>1993</v>
      </c>
      <c r="B42" s="985">
        <v>300031</v>
      </c>
      <c r="C42" s="981">
        <v>17577</v>
      </c>
      <c r="D42" s="981">
        <v>5599.4202000000005</v>
      </c>
      <c r="E42" s="981">
        <v>55581</v>
      </c>
      <c r="F42" s="981">
        <v>123673</v>
      </c>
      <c r="G42" s="981">
        <v>483</v>
      </c>
      <c r="H42" s="958">
        <v>91267</v>
      </c>
      <c r="I42" s="1330">
        <v>5850</v>
      </c>
      <c r="J42" s="1330"/>
      <c r="K42" s="172"/>
      <c r="M42" s="233"/>
      <c r="N42" s="989"/>
    </row>
    <row r="43" spans="1:16" ht="14">
      <c r="A43" s="85">
        <v>1994</v>
      </c>
      <c r="B43" s="1019">
        <v>298237</v>
      </c>
      <c r="C43" s="1016">
        <v>18264</v>
      </c>
      <c r="D43" s="1016">
        <v>5646.4879999999994</v>
      </c>
      <c r="E43" s="1016">
        <v>53287</v>
      </c>
      <c r="F43" s="981">
        <v>121497</v>
      </c>
      <c r="G43" s="981">
        <v>365</v>
      </c>
      <c r="H43" s="958">
        <v>92977</v>
      </c>
      <c r="I43" s="1330">
        <v>6204</v>
      </c>
      <c r="J43" s="1330"/>
      <c r="K43" s="172"/>
      <c r="M43" s="233"/>
      <c r="N43" s="989"/>
    </row>
    <row r="44" spans="1:16" ht="14">
      <c r="A44" s="85">
        <v>1995</v>
      </c>
      <c r="B44" s="1019">
        <v>270504</v>
      </c>
      <c r="C44" s="1016">
        <v>18070</v>
      </c>
      <c r="D44" s="1016">
        <v>3240.7440000000001</v>
      </c>
      <c r="E44" s="1016">
        <v>52800</v>
      </c>
      <c r="F44" s="981">
        <v>85622</v>
      </c>
      <c r="G44" s="981">
        <v>6198</v>
      </c>
      <c r="H44" s="958">
        <v>97819</v>
      </c>
      <c r="I44" s="1330">
        <v>6754</v>
      </c>
      <c r="J44" s="1330"/>
      <c r="K44" s="172"/>
      <c r="M44" s="233"/>
      <c r="N44" s="989"/>
    </row>
    <row r="45" spans="1:16" ht="14">
      <c r="A45" s="85">
        <v>1996</v>
      </c>
      <c r="B45" s="1019">
        <v>265297</v>
      </c>
      <c r="C45" s="1016">
        <v>16673</v>
      </c>
      <c r="D45" s="1016">
        <v>3099.15</v>
      </c>
      <c r="E45" s="1016">
        <v>52295</v>
      </c>
      <c r="F45" s="981">
        <v>88741</v>
      </c>
      <c r="G45" s="981">
        <v>6207</v>
      </c>
      <c r="H45" s="958">
        <v>91190</v>
      </c>
      <c r="I45" s="1330">
        <v>7092</v>
      </c>
      <c r="J45" s="1330"/>
      <c r="K45" s="172"/>
      <c r="M45" s="233"/>
      <c r="N45" s="989"/>
    </row>
    <row r="46" spans="1:16" ht="14">
      <c r="A46" s="85">
        <v>1997</v>
      </c>
      <c r="B46" s="1019">
        <v>262261</v>
      </c>
      <c r="C46" s="1016">
        <v>17336</v>
      </c>
      <c r="D46" s="1016">
        <v>3122.8775692999998</v>
      </c>
      <c r="E46" s="1016">
        <v>44676</v>
      </c>
      <c r="F46" s="981">
        <v>92583</v>
      </c>
      <c r="G46" s="981">
        <v>5787</v>
      </c>
      <c r="H46" s="958">
        <v>93004</v>
      </c>
      <c r="I46" s="1330">
        <v>5754</v>
      </c>
      <c r="J46" s="1330"/>
      <c r="K46" s="172"/>
      <c r="M46" s="233"/>
      <c r="N46" s="989"/>
    </row>
    <row r="47" spans="1:16" ht="14">
      <c r="A47" s="85">
        <v>1998</v>
      </c>
      <c r="B47" s="1019">
        <v>264865.31306901725</v>
      </c>
      <c r="C47" s="1016">
        <v>16886.677486364999</v>
      </c>
      <c r="D47" s="1016">
        <v>2918.4817090000006</v>
      </c>
      <c r="E47" s="1016">
        <v>46997.583500539193</v>
      </c>
      <c r="F47" s="981">
        <v>90794.184346113077</v>
      </c>
      <c r="G47" s="981">
        <v>5820.48</v>
      </c>
      <c r="H47" s="958">
        <v>95567.778432000006</v>
      </c>
      <c r="I47" s="1330">
        <v>5880.12</v>
      </c>
      <c r="J47" s="1330"/>
      <c r="K47" s="172"/>
      <c r="M47" s="233"/>
      <c r="N47" s="989"/>
      <c r="P47" s="1027"/>
    </row>
    <row r="48" spans="1:16" ht="14">
      <c r="A48" s="85">
        <v>1999</v>
      </c>
      <c r="B48" s="985">
        <v>261061.1313781935</v>
      </c>
      <c r="C48" s="981">
        <v>14502.217507844416</v>
      </c>
      <c r="D48" s="981">
        <v>2689.5347380000003</v>
      </c>
      <c r="E48" s="981">
        <v>38761.582037</v>
      </c>
      <c r="F48" s="981">
        <v>96731.608446529353</v>
      </c>
      <c r="G48" s="981">
        <v>5820.48</v>
      </c>
      <c r="H48" s="958">
        <v>96499.204848000008</v>
      </c>
      <c r="I48" s="1330">
        <v>6056.44</v>
      </c>
      <c r="J48" s="1330"/>
      <c r="K48" s="172"/>
      <c r="M48" s="233"/>
      <c r="N48" s="989"/>
      <c r="P48" s="1027"/>
    </row>
    <row r="49" spans="1:14" ht="15.75" customHeight="1">
      <c r="A49" s="99" t="s">
        <v>161</v>
      </c>
      <c r="B49" s="288"/>
      <c r="C49" s="88"/>
      <c r="D49" s="88"/>
      <c r="E49" s="88"/>
      <c r="F49" s="88"/>
      <c r="G49" s="88"/>
      <c r="H49" s="285"/>
      <c r="I49" s="285"/>
      <c r="J49" s="285"/>
      <c r="K49" s="172"/>
      <c r="M49" s="233"/>
    </row>
    <row r="50" spans="1:14" ht="15.75" customHeight="1">
      <c r="A50" s="105" t="s">
        <v>459</v>
      </c>
      <c r="B50" s="288"/>
      <c r="C50" s="88"/>
      <c r="D50" s="88"/>
      <c r="E50" s="88"/>
      <c r="F50" s="88"/>
      <c r="G50" s="88"/>
      <c r="H50" s="285"/>
      <c r="I50" s="285"/>
      <c r="J50" s="285"/>
      <c r="K50" s="172"/>
      <c r="M50" s="233"/>
    </row>
    <row r="51" spans="1:14" s="881" customFormat="1" ht="15.75" customHeight="1">
      <c r="A51" s="105" t="s">
        <v>624</v>
      </c>
      <c r="B51" s="883"/>
      <c r="C51" s="880"/>
      <c r="D51" s="880"/>
      <c r="E51" s="880"/>
      <c r="F51" s="880"/>
      <c r="G51" s="880"/>
      <c r="H51" s="882"/>
      <c r="I51" s="882"/>
      <c r="J51" s="882"/>
      <c r="K51" s="172"/>
      <c r="M51" s="233"/>
    </row>
    <row r="52" spans="1:14" s="881" customFormat="1" ht="15.75" customHeight="1">
      <c r="A52" s="886" t="s">
        <v>625</v>
      </c>
      <c r="B52" s="883"/>
      <c r="C52" s="880"/>
      <c r="D52" s="880"/>
      <c r="E52" s="880"/>
      <c r="F52" s="880"/>
      <c r="G52" s="880"/>
      <c r="H52" s="882"/>
      <c r="I52" s="882"/>
      <c r="J52" s="882"/>
      <c r="K52" s="172"/>
      <c r="M52" s="233"/>
    </row>
    <row r="53" spans="1:14" ht="15.75" customHeight="1">
      <c r="A53" s="886" t="s">
        <v>626</v>
      </c>
      <c r="B53" s="288"/>
      <c r="C53" s="88"/>
      <c r="D53" s="88"/>
      <c r="E53" s="88"/>
      <c r="F53" s="88"/>
      <c r="G53" s="88"/>
      <c r="H53" s="285"/>
      <c r="I53" s="285"/>
      <c r="J53" s="285"/>
      <c r="K53" s="172"/>
      <c r="M53" s="233"/>
    </row>
    <row r="54" spans="1:14" ht="15.75" customHeight="1">
      <c r="A54" s="420" t="s">
        <v>714</v>
      </c>
      <c r="B54" s="491"/>
      <c r="C54" s="491"/>
      <c r="D54" s="491"/>
      <c r="E54" s="263"/>
      <c r="F54" s="263"/>
      <c r="G54" s="263"/>
      <c r="H54" s="263"/>
      <c r="I54" s="263"/>
      <c r="J54" s="537"/>
      <c r="K54" s="172"/>
      <c r="M54" s="233"/>
    </row>
    <row r="55" spans="1:14" ht="15.75" customHeight="1">
      <c r="J55" s="537"/>
      <c r="K55" s="172"/>
      <c r="M55" s="233"/>
    </row>
    <row r="56" spans="1:14" ht="15.75" customHeight="1">
      <c r="A56" s="322"/>
      <c r="B56" s="241"/>
      <c r="C56" s="246" t="s">
        <v>11</v>
      </c>
      <c r="D56" s="245"/>
      <c r="E56" s="245"/>
      <c r="F56" s="245"/>
      <c r="G56" s="377"/>
      <c r="H56" s="377"/>
      <c r="I56" s="245"/>
      <c r="J56" s="245"/>
      <c r="K56" s="172"/>
      <c r="M56" s="233"/>
    </row>
    <row r="57" spans="1:14" ht="47.25" customHeight="1">
      <c r="A57" s="323"/>
      <c r="B57" s="240"/>
      <c r="C57" s="378" t="s">
        <v>4</v>
      </c>
      <c r="D57" s="289" t="s">
        <v>3</v>
      </c>
      <c r="E57" s="654" t="s">
        <v>622</v>
      </c>
      <c r="F57" s="653" t="s">
        <v>2</v>
      </c>
      <c r="G57" s="378" t="s">
        <v>1</v>
      </c>
      <c r="H57" s="298" t="s">
        <v>35</v>
      </c>
      <c r="I57" s="653" t="s">
        <v>37</v>
      </c>
      <c r="J57" s="653" t="s">
        <v>19</v>
      </c>
      <c r="K57" s="172"/>
      <c r="M57" s="233"/>
    </row>
    <row r="58" spans="1:14" ht="15.75" customHeight="1">
      <c r="A58" s="324"/>
      <c r="B58" s="297" t="s">
        <v>17</v>
      </c>
      <c r="C58" s="250"/>
      <c r="D58" s="250"/>
      <c r="E58" s="250"/>
      <c r="F58" s="250"/>
      <c r="G58" s="250"/>
      <c r="H58" s="250"/>
      <c r="I58" s="250"/>
      <c r="J58" s="250"/>
      <c r="K58" s="172"/>
      <c r="M58" s="233"/>
    </row>
    <row r="59" spans="1:14" ht="15.75" customHeight="1">
      <c r="A59" s="85">
        <v>2000</v>
      </c>
      <c r="B59" s="288">
        <v>271660.70665375877</v>
      </c>
      <c r="C59" s="88">
        <v>18198.815069411547</v>
      </c>
      <c r="D59" s="88">
        <v>2450.27768293075</v>
      </c>
      <c r="E59" s="88">
        <v>36351.298081999994</v>
      </c>
      <c r="F59" s="88">
        <v>99563.261899416466</v>
      </c>
      <c r="G59" s="88">
        <v>5888.16</v>
      </c>
      <c r="H59" s="285">
        <v>102938.89391999999</v>
      </c>
      <c r="I59" s="285">
        <v>6270</v>
      </c>
      <c r="J59" s="285">
        <v>0</v>
      </c>
      <c r="M59" s="233"/>
      <c r="N59" s="989"/>
    </row>
    <row r="60" spans="1:14" ht="15.75" customHeight="1">
      <c r="A60" s="85">
        <v>2001</v>
      </c>
      <c r="B60" s="288">
        <v>264135.74318772869</v>
      </c>
      <c r="C60" s="88">
        <v>15822.622214916073</v>
      </c>
      <c r="D60" s="88">
        <v>2239.6967079617102</v>
      </c>
      <c r="E60" s="88">
        <v>37696.612000000001</v>
      </c>
      <c r="F60" s="88">
        <v>93324.93527245408</v>
      </c>
      <c r="G60" s="88">
        <v>5888.16</v>
      </c>
      <c r="H60" s="285">
        <v>102382.61623200001</v>
      </c>
      <c r="I60" s="285">
        <v>6781.1</v>
      </c>
      <c r="J60" s="285">
        <v>0</v>
      </c>
      <c r="M60" s="233"/>
      <c r="N60" s="989"/>
    </row>
    <row r="61" spans="1:14" ht="15.75" customHeight="1">
      <c r="A61" s="85">
        <v>2002</v>
      </c>
      <c r="B61" s="288">
        <v>254477.09905111374</v>
      </c>
      <c r="C61" s="88">
        <v>14369.828352643075</v>
      </c>
      <c r="D61" s="88">
        <v>1971.0803960000001</v>
      </c>
      <c r="E61" s="88">
        <v>31582.837533000002</v>
      </c>
      <c r="F61" s="88">
        <v>92609.003121503367</v>
      </c>
      <c r="G61" s="88">
        <v>5888.16</v>
      </c>
      <c r="H61" s="285">
        <v>101159.18884800002</v>
      </c>
      <c r="I61" s="285">
        <v>6897</v>
      </c>
      <c r="J61" s="617">
        <v>0</v>
      </c>
      <c r="M61" s="233"/>
      <c r="N61" s="989"/>
    </row>
    <row r="62" spans="1:14" ht="15.75" customHeight="1">
      <c r="A62" s="85">
        <v>2003</v>
      </c>
      <c r="B62" s="985">
        <v>270856.04438600637</v>
      </c>
      <c r="C62" s="981">
        <v>11212.974</v>
      </c>
      <c r="D62" s="981">
        <v>1613.6015399999999</v>
      </c>
      <c r="E62" s="981">
        <v>35054.495999999999</v>
      </c>
      <c r="F62" s="981">
        <v>95400.891186006367</v>
      </c>
      <c r="G62" s="981">
        <v>10038.772999999999</v>
      </c>
      <c r="H62" s="958">
        <v>107179.56719999999</v>
      </c>
      <c r="I62" s="958">
        <v>10355.741</v>
      </c>
      <c r="J62" s="958">
        <v>0</v>
      </c>
      <c r="M62" s="233"/>
      <c r="N62" s="989"/>
    </row>
    <row r="63" spans="1:14" ht="15.75" customHeight="1">
      <c r="A63" s="85">
        <v>2004</v>
      </c>
      <c r="B63" s="288">
        <v>288841.25555098715</v>
      </c>
      <c r="C63" s="88">
        <v>10070.647317000001</v>
      </c>
      <c r="D63" s="88">
        <v>2397.9844458000002</v>
      </c>
      <c r="E63" s="88">
        <v>31140.627244999996</v>
      </c>
      <c r="F63" s="88">
        <v>104553.34758898716</v>
      </c>
      <c r="G63" s="88">
        <v>13727.81</v>
      </c>
      <c r="H63" s="285">
        <v>111321.2844</v>
      </c>
      <c r="I63" s="285">
        <v>11106.57</v>
      </c>
      <c r="J63" s="285">
        <v>4522.9849999999997</v>
      </c>
      <c r="M63" s="233"/>
      <c r="N63" s="989"/>
    </row>
    <row r="64" spans="1:14" ht="15.75" customHeight="1">
      <c r="A64" s="85">
        <v>2005</v>
      </c>
      <c r="B64" s="288">
        <v>288608.52517065022</v>
      </c>
      <c r="C64" s="88">
        <v>6383.4914422063393</v>
      </c>
      <c r="D64" s="88">
        <v>2946.1418000000003</v>
      </c>
      <c r="E64" s="88">
        <v>26284.296544989331</v>
      </c>
      <c r="F64" s="88">
        <v>100575.88939115634</v>
      </c>
      <c r="G64" s="88">
        <v>18781.865320298151</v>
      </c>
      <c r="H64" s="285">
        <v>115954.47853200002</v>
      </c>
      <c r="I64" s="285">
        <v>12972.328660000001</v>
      </c>
      <c r="J64" s="285">
        <v>4710.0334799999991</v>
      </c>
      <c r="M64" s="233"/>
      <c r="N64" s="989"/>
    </row>
    <row r="65" spans="1:14" ht="15.75" customHeight="1">
      <c r="A65" s="85">
        <v>2006</v>
      </c>
      <c r="B65" s="288">
        <v>295530.7978282292</v>
      </c>
      <c r="C65" s="88">
        <v>9161.9378575923965</v>
      </c>
      <c r="D65" s="88">
        <v>2888.9913200000001</v>
      </c>
      <c r="E65" s="88">
        <v>34722.117825141933</v>
      </c>
      <c r="F65" s="88">
        <v>96614.930204201373</v>
      </c>
      <c r="G65" s="88">
        <v>16592.400155293519</v>
      </c>
      <c r="H65" s="285">
        <v>117014.33127600001</v>
      </c>
      <c r="I65" s="285">
        <v>13445.516880000001</v>
      </c>
      <c r="J65" s="285">
        <v>5090.5723099999996</v>
      </c>
      <c r="M65" s="233"/>
      <c r="N65" s="989"/>
    </row>
    <row r="66" spans="1:14" ht="15.75" customHeight="1">
      <c r="A66" s="85">
        <v>2007</v>
      </c>
      <c r="B66" s="288">
        <v>308838.41175656096</v>
      </c>
      <c r="C66" s="88">
        <v>10172.9440069579</v>
      </c>
      <c r="D66" s="88">
        <v>3759.9047099999998</v>
      </c>
      <c r="E66" s="88">
        <v>32451.823211595525</v>
      </c>
      <c r="F66" s="88">
        <v>102832.22415648215</v>
      </c>
      <c r="G66" s="88">
        <v>22182.83954331126</v>
      </c>
      <c r="H66" s="285">
        <v>119128.4451</v>
      </c>
      <c r="I66" s="285">
        <v>12101.65482</v>
      </c>
      <c r="J66" s="285">
        <v>6208.8127282141768</v>
      </c>
      <c r="M66" s="233"/>
      <c r="N66" s="989"/>
    </row>
    <row r="67" spans="1:14" ht="15.75" customHeight="1">
      <c r="A67" s="85">
        <v>2008</v>
      </c>
      <c r="B67" s="288">
        <v>291845.42627310369</v>
      </c>
      <c r="C67" s="88">
        <v>11376.912789624297</v>
      </c>
      <c r="D67" s="88">
        <v>3241.3805500000003</v>
      </c>
      <c r="E67" s="88">
        <v>26581.683325973849</v>
      </c>
      <c r="F67" s="88">
        <v>96863.404997630467</v>
      </c>
      <c r="G67" s="88">
        <v>11874.217157875071</v>
      </c>
      <c r="H67" s="285">
        <v>123833.296764</v>
      </c>
      <c r="I67" s="285">
        <v>10818.083680000002</v>
      </c>
      <c r="J67" s="285">
        <v>7256.2806920000012</v>
      </c>
      <c r="M67" s="233"/>
      <c r="N67" s="989"/>
    </row>
    <row r="68" spans="1:14" ht="15.75" customHeight="1">
      <c r="A68" s="85">
        <v>2009</v>
      </c>
      <c r="B68" s="288">
        <v>273461.71470349823</v>
      </c>
      <c r="C68" s="88">
        <v>9773.6185356112073</v>
      </c>
      <c r="D68" s="88">
        <v>2237.5615150000003</v>
      </c>
      <c r="E68" s="88">
        <v>20783.327926102298</v>
      </c>
      <c r="F68" s="88">
        <v>92458.545880585589</v>
      </c>
      <c r="G68" s="88">
        <v>12365.722079237967</v>
      </c>
      <c r="H68" s="285">
        <v>115674.86764799998</v>
      </c>
      <c r="I68" s="285">
        <v>10607.108749999999</v>
      </c>
      <c r="J68" s="285">
        <v>9560.9623689611763</v>
      </c>
      <c r="M68" s="233"/>
      <c r="N68" s="989"/>
    </row>
    <row r="69" spans="1:14" ht="15.75" customHeight="1">
      <c r="A69" s="85">
        <v>2010</v>
      </c>
      <c r="B69" s="288">
        <v>312384.32441718591</v>
      </c>
      <c r="C69" s="711">
        <v>9778.4820435077581</v>
      </c>
      <c r="D69" s="711">
        <v>4656.6798120000003</v>
      </c>
      <c r="E69" s="711">
        <v>27047.883943733363</v>
      </c>
      <c r="F69" s="711">
        <v>105321.98467435209</v>
      </c>
      <c r="G69" s="711">
        <v>20992.482695357161</v>
      </c>
      <c r="H69" s="715">
        <v>121173.75079199998</v>
      </c>
      <c r="I69" s="715">
        <v>14745.575560000001</v>
      </c>
      <c r="J69" s="715">
        <v>8667.1975612355145</v>
      </c>
      <c r="M69" s="233"/>
      <c r="N69" s="989"/>
    </row>
    <row r="70" spans="1:14" ht="15.75" customHeight="1">
      <c r="A70" s="85">
        <v>2011</v>
      </c>
      <c r="B70" s="692">
        <v>321875.6071469083</v>
      </c>
      <c r="C70" s="711">
        <v>10910.142317362785</v>
      </c>
      <c r="D70" s="711">
        <v>5541.3884380000009</v>
      </c>
      <c r="E70" s="711">
        <v>22101.920802442251</v>
      </c>
      <c r="F70" s="711">
        <v>108677.55889102649</v>
      </c>
      <c r="G70" s="711">
        <v>27182.89537743383</v>
      </c>
      <c r="H70" s="711">
        <v>124275.18211199999</v>
      </c>
      <c r="I70" s="711">
        <v>14768.386390000005</v>
      </c>
      <c r="J70" s="715">
        <v>8417.7689986429523</v>
      </c>
      <c r="M70" s="233"/>
      <c r="N70" s="989"/>
    </row>
    <row r="71" spans="1:14" ht="15.75" customHeight="1">
      <c r="A71" s="286">
        <v>2012</v>
      </c>
      <c r="B71" s="692">
        <v>325027.02915807534</v>
      </c>
      <c r="C71" s="711">
        <v>10266.240749062339</v>
      </c>
      <c r="D71" s="711">
        <v>5195.3642739999996</v>
      </c>
      <c r="E71" s="711">
        <v>19540.51099563434</v>
      </c>
      <c r="F71" s="711">
        <v>109089.78430419436</v>
      </c>
      <c r="G71" s="711">
        <v>32009.539267173477</v>
      </c>
      <c r="H71" s="711">
        <v>120019.266756</v>
      </c>
      <c r="I71" s="711">
        <v>15932.1916</v>
      </c>
      <c r="J71" s="715">
        <v>12974.131212010696</v>
      </c>
      <c r="M71" s="233"/>
      <c r="N71" s="989"/>
    </row>
    <row r="72" spans="1:14" ht="15.75" customHeight="1">
      <c r="A72" s="691">
        <v>2013</v>
      </c>
      <c r="B72" s="1105">
        <v>319147.67214111239</v>
      </c>
      <c r="C72" s="1115">
        <v>8736.7100356079955</v>
      </c>
      <c r="D72" s="1115">
        <v>5443.6401739999992</v>
      </c>
      <c r="E72" s="1115">
        <v>13824.291615011922</v>
      </c>
      <c r="F72" s="1115">
        <v>111038.81898470953</v>
      </c>
      <c r="G72" s="1115">
        <v>25124.136870810202</v>
      </c>
      <c r="H72" s="1115">
        <v>119798.62959600001</v>
      </c>
      <c r="I72" s="1115">
        <v>19092.163659999998</v>
      </c>
      <c r="J72" s="1110">
        <v>16089.307049972662</v>
      </c>
      <c r="M72" s="233"/>
      <c r="N72" s="989"/>
    </row>
    <row r="73" spans="1:14" ht="15.75" customHeight="1">
      <c r="A73" s="691">
        <v>2014</v>
      </c>
      <c r="B73" s="1105">
        <v>309304.81029289268</v>
      </c>
      <c r="C73" s="1115">
        <v>9209.7885800000004</v>
      </c>
      <c r="D73" s="1115">
        <v>5168.5087709999998</v>
      </c>
      <c r="E73" s="1115">
        <v>12441.951947784606</v>
      </c>
      <c r="F73" s="1115">
        <v>107477.29251999999</v>
      </c>
      <c r="G73" s="1115">
        <v>24923.413785708093</v>
      </c>
      <c r="H73" s="1115">
        <v>119883.01974840001</v>
      </c>
      <c r="I73" s="1115">
        <v>13159.952329999998</v>
      </c>
      <c r="J73" s="1110">
        <v>17040.882610000001</v>
      </c>
      <c r="M73" s="233"/>
      <c r="N73" s="989"/>
    </row>
    <row r="74" spans="1:14" s="745" customFormat="1" ht="15.75" customHeight="1">
      <c r="A74" s="747">
        <v>2015</v>
      </c>
      <c r="B74" s="1105">
        <v>302682.30363883066</v>
      </c>
      <c r="C74" s="1115">
        <v>8341.4704679999995</v>
      </c>
      <c r="D74" s="1115">
        <v>4930.539006</v>
      </c>
      <c r="E74" s="1115">
        <v>12596.392747712714</v>
      </c>
      <c r="F74" s="1115">
        <v>107088.18871</v>
      </c>
      <c r="G74" s="1115">
        <v>20576.189625518018</v>
      </c>
      <c r="H74" s="1115">
        <v>121619.34290159999</v>
      </c>
      <c r="I74" s="1115">
        <v>11403.56552</v>
      </c>
      <c r="J74" s="1110">
        <v>16126.614659999999</v>
      </c>
      <c r="M74" s="233"/>
      <c r="N74" s="989"/>
    </row>
    <row r="75" spans="1:14" s="777" customFormat="1" ht="15.75" customHeight="1">
      <c r="A75" s="780">
        <v>2016</v>
      </c>
      <c r="B75" s="1105">
        <v>313115.57127193676</v>
      </c>
      <c r="C75" s="1115">
        <v>7454.89948</v>
      </c>
      <c r="D75" s="1115">
        <v>6233.6082880000004</v>
      </c>
      <c r="E75" s="1115">
        <v>13481.950481208954</v>
      </c>
      <c r="F75" s="1115">
        <v>111807.83642000001</v>
      </c>
      <c r="G75" s="1115">
        <v>21789.268591127828</v>
      </c>
      <c r="H75" s="1115">
        <v>122620.86992160001</v>
      </c>
      <c r="I75" s="1115">
        <v>12693.671330000001</v>
      </c>
      <c r="J75" s="1110">
        <v>17033.466759999999</v>
      </c>
      <c r="M75" s="233"/>
      <c r="N75" s="989"/>
    </row>
    <row r="76" spans="1:14" s="848" customFormat="1" ht="15.75" customHeight="1">
      <c r="A76" s="850">
        <v>2017</v>
      </c>
      <c r="B76" s="1105">
        <v>316572.19707816397</v>
      </c>
      <c r="C76" s="1115">
        <v>7580.6100699999997</v>
      </c>
      <c r="D76" s="1115">
        <v>7075.7331235400006</v>
      </c>
      <c r="E76" s="1115">
        <v>12150.688684050434</v>
      </c>
      <c r="F76" s="1115">
        <v>115741.21028999997</v>
      </c>
      <c r="G76" s="1115">
        <v>21423.145570773573</v>
      </c>
      <c r="H76" s="1115">
        <v>123332.79949559999</v>
      </c>
      <c r="I76" s="1115">
        <v>12640.367360000002</v>
      </c>
      <c r="J76" s="1110">
        <v>16627.642489999998</v>
      </c>
      <c r="M76" s="233"/>
      <c r="N76" s="989"/>
    </row>
    <row r="77" spans="1:14" s="940" customFormat="1" ht="15.75" customHeight="1">
      <c r="A77" s="941">
        <v>2018</v>
      </c>
      <c r="B77" s="981">
        <v>324900.41660471907</v>
      </c>
      <c r="C77" s="981">
        <v>7667.8340000000007</v>
      </c>
      <c r="D77" s="981">
        <v>7052.1181478574217</v>
      </c>
      <c r="E77" s="981">
        <v>12176.325805645498</v>
      </c>
      <c r="F77" s="981">
        <v>109796.95500000002</v>
      </c>
      <c r="G77" s="981">
        <v>21443.694623216208</v>
      </c>
      <c r="H77" s="981">
        <v>125584.98652799999</v>
      </c>
      <c r="I77" s="981">
        <v>17542.772999999997</v>
      </c>
      <c r="J77" s="958">
        <v>23635.729500000001</v>
      </c>
      <c r="M77" s="233"/>
      <c r="N77" s="989"/>
    </row>
    <row r="78" spans="1:14" s="940" customFormat="1" ht="15.75" customHeight="1">
      <c r="A78" s="959">
        <v>2019</v>
      </c>
      <c r="B78" s="1016">
        <v>319232.47946884861</v>
      </c>
      <c r="C78" s="1016">
        <v>7144.2430000000004</v>
      </c>
      <c r="D78" s="1016">
        <v>6700.9291322495947</v>
      </c>
      <c r="E78" s="1016">
        <v>11113.447570854871</v>
      </c>
      <c r="F78" s="1016">
        <v>107956.125</v>
      </c>
      <c r="G78" s="1016">
        <v>20823.557765744004</v>
      </c>
      <c r="H78" s="1016">
        <v>122710.05900000001</v>
      </c>
      <c r="I78" s="1016">
        <v>17579.802000000007</v>
      </c>
      <c r="J78" s="1018">
        <v>25204.315999999999</v>
      </c>
      <c r="M78" s="233"/>
      <c r="N78" s="989"/>
    </row>
    <row r="79" spans="1:14" s="940" customFormat="1" ht="15.75" customHeight="1">
      <c r="A79" s="952">
        <v>2020</v>
      </c>
      <c r="B79" s="1105">
        <v>294558.60573473613</v>
      </c>
      <c r="C79" s="1115">
        <v>6595.1550000000007</v>
      </c>
      <c r="D79" s="1115">
        <v>6207.0327184779999</v>
      </c>
      <c r="E79" s="1115">
        <v>10679.170617309332</v>
      </c>
      <c r="F79" s="1115">
        <v>104725.56199999999</v>
      </c>
      <c r="G79" s="1115">
        <v>19595.823130948786</v>
      </c>
      <c r="H79" s="1110">
        <v>113946.788268</v>
      </c>
      <c r="I79" s="1110">
        <v>15784.478999999998</v>
      </c>
      <c r="J79" s="1110">
        <v>17024.595000000005</v>
      </c>
      <c r="M79" s="233"/>
      <c r="N79" s="989"/>
    </row>
    <row r="80" spans="1:14" s="940" customFormat="1" ht="15.75" customHeight="1">
      <c r="A80" s="99" t="s">
        <v>161</v>
      </c>
      <c r="B80" s="888"/>
      <c r="C80" s="888"/>
      <c r="D80" s="888"/>
      <c r="E80" s="888"/>
      <c r="F80" s="607"/>
      <c r="G80" s="607"/>
      <c r="H80" s="607"/>
      <c r="I80" s="607"/>
      <c r="J80" s="607"/>
      <c r="M80" s="233"/>
      <c r="N80" s="989"/>
    </row>
    <row r="81" spans="1:14" s="940" customFormat="1" ht="15.75" customHeight="1">
      <c r="A81" s="903" t="s">
        <v>254</v>
      </c>
      <c r="B81" s="888"/>
      <c r="C81" s="888"/>
      <c r="D81" s="888"/>
      <c r="E81" s="888"/>
      <c r="M81" s="233"/>
      <c r="N81" s="989"/>
    </row>
    <row r="82" spans="1:14" s="940" customFormat="1" ht="15.75" customHeight="1">
      <c r="A82" s="903" t="s">
        <v>627</v>
      </c>
      <c r="B82" s="888"/>
      <c r="C82" s="888"/>
      <c r="D82" s="888"/>
      <c r="E82" s="888"/>
      <c r="M82" s="233"/>
      <c r="N82" s="989"/>
    </row>
  </sheetData>
  <mergeCells count="11">
    <mergeCell ref="I27:J27"/>
    <mergeCell ref="I47:J47"/>
    <mergeCell ref="I48:J48"/>
    <mergeCell ref="I39:J39"/>
    <mergeCell ref="I40:J40"/>
    <mergeCell ref="I41:J41"/>
    <mergeCell ref="I42:J42"/>
    <mergeCell ref="I43:J43"/>
    <mergeCell ref="I44:J44"/>
    <mergeCell ref="I45:J45"/>
    <mergeCell ref="I46:J46"/>
  </mergeCells>
  <conditionalFormatting sqref="A1:GR26 A28:GR38 A27:I27 K27:GR27 K39:GR46 A39:A48 K47:O48 Q47:GR48 A49:GR950">
    <cfRule type="cellIs" dxfId="357" priority="11" stopIfTrue="1" operator="equal">
      <formula>0</formula>
    </cfRule>
  </conditionalFormatting>
  <conditionalFormatting sqref="B48:I48">
    <cfRule type="cellIs" dxfId="356" priority="10" stopIfTrue="1" operator="equal">
      <formula>0</formula>
    </cfRule>
  </conditionalFormatting>
  <conditionalFormatting sqref="B47:I47">
    <cfRule type="cellIs" dxfId="355" priority="9" stopIfTrue="1" operator="equal">
      <formula>0</formula>
    </cfRule>
  </conditionalFormatting>
  <conditionalFormatting sqref="B39:I46">
    <cfRule type="cellIs" dxfId="354" priority="8" stopIfTrue="1" operator="equal">
      <formula>0</formula>
    </cfRule>
  </conditionalFormatting>
  <conditionalFormatting sqref="P47">
    <cfRule type="cellIs" dxfId="353" priority="7" stopIfTrue="1" operator="equal">
      <formula>0</formula>
    </cfRule>
  </conditionalFormatting>
  <conditionalFormatting sqref="P48">
    <cfRule type="cellIs" dxfId="352" priority="6" stopIfTrue="1" operator="equal">
      <formula>0</formula>
    </cfRule>
  </conditionalFormatting>
  <conditionalFormatting sqref="L79:GR79">
    <cfRule type="cellIs" dxfId="351" priority="2" stopIfTrue="1" operator="equal">
      <formula>0</formula>
    </cfRule>
  </conditionalFormatting>
  <conditionalFormatting sqref="A79:K79">
    <cfRule type="cellIs" dxfId="35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3" max="10" man="1"/>
    <brk id="5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9" tint="-0.249977111117893"/>
  </sheetPr>
  <dimension ref="A1:E14"/>
  <sheetViews>
    <sheetView view="pageBreakPreview" zoomScaleNormal="100" zoomScaleSheetLayoutView="100" workbookViewId="0"/>
  </sheetViews>
  <sheetFormatPr baseColWidth="10" defaultColWidth="11.453125" defaultRowHeight="15.75" customHeight="1"/>
  <cols>
    <col min="1" max="1" width="4.26953125" style="581" customWidth="1"/>
    <col min="2" max="2" width="87.1796875" style="581" customWidth="1"/>
    <col min="3" max="3" width="37.1796875" style="581" customWidth="1"/>
    <col min="4" max="16384" width="11.453125" style="581"/>
  </cols>
  <sheetData>
    <row r="1" spans="1:5" ht="15.75" customHeight="1">
      <c r="A1" s="417" t="s">
        <v>327</v>
      </c>
      <c r="C1" s="83"/>
      <c r="D1" s="83"/>
      <c r="E1" s="83"/>
    </row>
    <row r="2" spans="1:5" ht="15.75" customHeight="1">
      <c r="B2" s="83"/>
      <c r="C2" s="83"/>
      <c r="D2" s="83"/>
      <c r="E2" s="83"/>
    </row>
    <row r="3" spans="1:5" ht="15.75" customHeight="1">
      <c r="A3" s="679">
        <v>0</v>
      </c>
      <c r="B3" s="582" t="s">
        <v>333</v>
      </c>
      <c r="C3" s="83"/>
      <c r="D3" s="83"/>
      <c r="E3" s="83"/>
    </row>
    <row r="4" spans="1:5" ht="15.75" customHeight="1">
      <c r="A4" s="679" t="s">
        <v>328</v>
      </c>
      <c r="B4" s="582" t="s">
        <v>334</v>
      </c>
      <c r="C4" s="83"/>
      <c r="D4" s="83"/>
      <c r="E4" s="83"/>
    </row>
    <row r="5" spans="1:5" ht="15.75" customHeight="1">
      <c r="A5" s="679"/>
      <c r="B5" s="582" t="s">
        <v>335</v>
      </c>
      <c r="C5" s="83"/>
      <c r="D5" s="83"/>
      <c r="E5" s="83"/>
    </row>
    <row r="6" spans="1:5" ht="15.75" customHeight="1">
      <c r="A6" s="680" t="s">
        <v>30</v>
      </c>
      <c r="B6" s="582" t="s">
        <v>336</v>
      </c>
      <c r="C6" s="83"/>
      <c r="D6" s="83"/>
      <c r="E6" s="83"/>
    </row>
    <row r="7" spans="1:5" ht="15.75" customHeight="1">
      <c r="A7" s="680" t="s">
        <v>80</v>
      </c>
      <c r="B7" s="582" t="s">
        <v>337</v>
      </c>
      <c r="C7" s="83"/>
      <c r="D7" s="83"/>
      <c r="E7" s="83"/>
    </row>
    <row r="8" spans="1:5" ht="15.75" customHeight="1">
      <c r="A8" s="679" t="s">
        <v>329</v>
      </c>
      <c r="B8" s="582" t="s">
        <v>331</v>
      </c>
      <c r="C8" s="83"/>
      <c r="D8" s="83"/>
      <c r="E8" s="83"/>
    </row>
    <row r="9" spans="1:5" ht="15.75" customHeight="1">
      <c r="A9" s="679" t="s">
        <v>330</v>
      </c>
      <c r="B9" s="582" t="s">
        <v>332</v>
      </c>
      <c r="C9" s="83"/>
      <c r="D9" s="83"/>
      <c r="E9" s="83"/>
    </row>
    <row r="10" spans="1:5" ht="15.75" customHeight="1">
      <c r="B10" s="84"/>
      <c r="C10" s="83"/>
      <c r="D10" s="83"/>
      <c r="E10" s="83"/>
    </row>
    <row r="11" spans="1:5" ht="15.75" customHeight="1">
      <c r="A11" s="84" t="s">
        <v>481</v>
      </c>
      <c r="C11" s="83"/>
      <c r="D11" s="83"/>
      <c r="E11" s="83"/>
    </row>
    <row r="12" spans="1:5" ht="15.75" customHeight="1">
      <c r="A12" s="84"/>
      <c r="C12" s="83"/>
      <c r="D12" s="83"/>
      <c r="E12" s="83"/>
    </row>
    <row r="13" spans="1:5" ht="15.75" customHeight="1">
      <c r="A13" s="84"/>
      <c r="C13" s="83"/>
      <c r="D13" s="83"/>
      <c r="E13" s="83"/>
    </row>
    <row r="14" spans="1:5" ht="15.75" customHeight="1">
      <c r="A14" s="84"/>
      <c r="C14" s="83"/>
      <c r="D14" s="83"/>
      <c r="E14" s="83"/>
    </row>
  </sheetData>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EDF082"/>
  </sheetPr>
  <dimension ref="A1:M83"/>
  <sheetViews>
    <sheetView view="pageBreakPreview" zoomScaleNormal="115" zoomScaleSheetLayoutView="100" workbookViewId="0"/>
  </sheetViews>
  <sheetFormatPr baseColWidth="10" defaultColWidth="9.81640625" defaultRowHeight="15.75" customHeight="1"/>
  <cols>
    <col min="1" max="1" width="7.1796875" style="262" customWidth="1"/>
    <col min="2" max="9" width="14.26953125" style="262" customWidth="1"/>
    <col min="10" max="10" width="7.1796875" style="262" customWidth="1"/>
    <col min="11" max="12" width="9.81640625" style="262"/>
    <col min="13" max="13" width="16.54296875" style="262" bestFit="1" customWidth="1"/>
    <col min="14" max="16384" width="9.81640625" style="262"/>
  </cols>
  <sheetData>
    <row r="1" spans="1:12" ht="15.75" customHeight="1">
      <c r="A1" s="420" t="s">
        <v>715</v>
      </c>
      <c r="B1" s="491"/>
      <c r="C1" s="491"/>
      <c r="D1" s="491"/>
      <c r="E1" s="263"/>
      <c r="F1" s="263"/>
      <c r="G1" s="263"/>
      <c r="H1" s="263"/>
      <c r="I1" s="263"/>
      <c r="J1" s="263"/>
    </row>
    <row r="2" spans="1:12" ht="15.75" customHeight="1">
      <c r="J2" s="243"/>
      <c r="K2" s="243"/>
    </row>
    <row r="3" spans="1:12" ht="15.75" customHeight="1">
      <c r="A3" s="322"/>
      <c r="B3" s="241"/>
      <c r="C3" s="246" t="s">
        <v>11</v>
      </c>
      <c r="D3" s="245"/>
      <c r="E3" s="245"/>
      <c r="F3" s="245"/>
      <c r="G3" s="245"/>
      <c r="H3" s="245"/>
      <c r="I3" s="245"/>
      <c r="J3" s="564"/>
      <c r="K3" s="564"/>
    </row>
    <row r="4" spans="1:12" ht="47.25" customHeight="1">
      <c r="A4" s="323"/>
      <c r="B4" s="240"/>
      <c r="C4" s="530" t="s">
        <v>4</v>
      </c>
      <c r="D4" s="530" t="s">
        <v>3</v>
      </c>
      <c r="E4" s="530" t="s">
        <v>240</v>
      </c>
      <c r="F4" s="530" t="s">
        <v>251</v>
      </c>
      <c r="G4" s="530" t="s">
        <v>19</v>
      </c>
      <c r="H4" s="565" t="s">
        <v>35</v>
      </c>
      <c r="I4" s="565" t="s">
        <v>37</v>
      </c>
      <c r="J4" s="564"/>
      <c r="K4" s="564"/>
    </row>
    <row r="5" spans="1:12" ht="15.75" customHeight="1">
      <c r="A5" s="324"/>
      <c r="B5" s="325" t="s">
        <v>17</v>
      </c>
      <c r="C5" s="326"/>
      <c r="D5" s="326"/>
      <c r="E5" s="326"/>
      <c r="F5" s="326"/>
      <c r="G5" s="326"/>
      <c r="H5" s="326"/>
      <c r="I5" s="326"/>
      <c r="J5" s="564"/>
      <c r="K5" s="564"/>
    </row>
    <row r="6" spans="1:12" ht="15.75" customHeight="1">
      <c r="A6" s="85">
        <v>1950</v>
      </c>
      <c r="B6" s="287">
        <v>66676</v>
      </c>
      <c r="C6" s="281">
        <v>26377</v>
      </c>
      <c r="D6" s="281">
        <v>32239</v>
      </c>
      <c r="E6" s="281">
        <v>235</v>
      </c>
      <c r="F6" s="283">
        <v>3048</v>
      </c>
      <c r="G6" s="282" t="s">
        <v>32</v>
      </c>
      <c r="H6" s="283">
        <v>4777</v>
      </c>
      <c r="I6" s="282" t="s">
        <v>32</v>
      </c>
      <c r="J6" s="564"/>
      <c r="K6" s="564"/>
      <c r="L6" s="233"/>
    </row>
    <row r="7" spans="1:12" ht="15.75" customHeight="1">
      <c r="A7" s="85">
        <v>1955</v>
      </c>
      <c r="B7" s="288">
        <v>151757</v>
      </c>
      <c r="C7" s="88">
        <v>36546</v>
      </c>
      <c r="D7" s="88">
        <v>47479</v>
      </c>
      <c r="E7" s="88">
        <v>6155</v>
      </c>
      <c r="F7" s="285">
        <v>3957</v>
      </c>
      <c r="G7" s="284" t="s">
        <v>32</v>
      </c>
      <c r="H7" s="285">
        <v>7620</v>
      </c>
      <c r="I7" s="284" t="s">
        <v>32</v>
      </c>
      <c r="J7" s="564"/>
      <c r="K7" s="564"/>
      <c r="L7" s="233"/>
    </row>
    <row r="8" spans="1:12" ht="15.75" customHeight="1">
      <c r="A8" s="85">
        <v>1960</v>
      </c>
      <c r="B8" s="288">
        <v>184025</v>
      </c>
      <c r="C8" s="88">
        <v>70603</v>
      </c>
      <c r="D8" s="88">
        <v>50117</v>
      </c>
      <c r="E8" s="88">
        <v>45428</v>
      </c>
      <c r="F8" s="88">
        <v>4894</v>
      </c>
      <c r="G8" s="284" t="s">
        <v>32</v>
      </c>
      <c r="H8" s="285">
        <v>12983</v>
      </c>
      <c r="I8" s="284" t="s">
        <v>32</v>
      </c>
      <c r="J8" s="564"/>
      <c r="K8" s="564"/>
      <c r="L8" s="233"/>
    </row>
    <row r="9" spans="1:12" ht="15.75" customHeight="1">
      <c r="A9" s="85">
        <v>1965</v>
      </c>
      <c r="B9" s="288">
        <v>287892</v>
      </c>
      <c r="C9" s="88">
        <v>51582</v>
      </c>
      <c r="D9" s="88">
        <v>42907</v>
      </c>
      <c r="E9" s="88">
        <v>158263</v>
      </c>
      <c r="F9" s="88">
        <v>11401</v>
      </c>
      <c r="G9" s="284" t="s">
        <v>32</v>
      </c>
      <c r="H9" s="285">
        <v>23739</v>
      </c>
      <c r="I9" s="284" t="s">
        <v>32</v>
      </c>
      <c r="J9" s="564"/>
      <c r="K9" s="564"/>
      <c r="L9" s="233"/>
    </row>
    <row r="10" spans="1:12" ht="15.75" customHeight="1">
      <c r="A10" s="85">
        <v>1966</v>
      </c>
      <c r="B10" s="288">
        <v>288302.79600000003</v>
      </c>
      <c r="C10" s="88">
        <v>40767.428</v>
      </c>
      <c r="D10" s="88">
        <v>35286.832000000002</v>
      </c>
      <c r="E10" s="88">
        <v>172917.2</v>
      </c>
      <c r="F10" s="88">
        <v>12954.136</v>
      </c>
      <c r="G10" s="284" t="s">
        <v>32</v>
      </c>
      <c r="H10" s="285">
        <v>26377.200000000001</v>
      </c>
      <c r="I10" s="284" t="s">
        <v>32</v>
      </c>
      <c r="J10" s="564"/>
      <c r="K10" s="564"/>
      <c r="L10" s="233"/>
    </row>
    <row r="11" spans="1:12" ht="15.75" customHeight="1">
      <c r="A11" s="85">
        <v>1967</v>
      </c>
      <c r="B11" s="288">
        <v>298912.29200000002</v>
      </c>
      <c r="C11" s="88">
        <v>43434.455999999998</v>
      </c>
      <c r="D11" s="88">
        <v>34231.743999999999</v>
      </c>
      <c r="E11" s="88">
        <v>177899.56</v>
      </c>
      <c r="F11" s="88">
        <v>14185.072</v>
      </c>
      <c r="G11" s="284" t="s">
        <v>32</v>
      </c>
      <c r="H11" s="285">
        <v>29161.46</v>
      </c>
      <c r="I11" s="284" t="s">
        <v>32</v>
      </c>
      <c r="J11" s="564"/>
      <c r="K11" s="564"/>
      <c r="L11" s="233"/>
    </row>
    <row r="12" spans="1:12" ht="15.75" customHeight="1">
      <c r="A12" s="85">
        <v>1968</v>
      </c>
      <c r="B12" s="288">
        <v>319486.50799999997</v>
      </c>
      <c r="C12" s="88">
        <v>35521.296000000002</v>
      </c>
      <c r="D12" s="88">
        <v>31066.48</v>
      </c>
      <c r="E12" s="88">
        <v>205156</v>
      </c>
      <c r="F12" s="88">
        <v>15503.932000000001</v>
      </c>
      <c r="G12" s="284" t="s">
        <v>32</v>
      </c>
      <c r="H12" s="285">
        <v>32238.799999999999</v>
      </c>
      <c r="I12" s="284" t="s">
        <v>32</v>
      </c>
      <c r="J12" s="564"/>
      <c r="K12" s="564"/>
      <c r="L12" s="233"/>
    </row>
    <row r="13" spans="1:12" ht="15.75" customHeight="1">
      <c r="A13" s="85">
        <v>1969</v>
      </c>
      <c r="B13" s="288">
        <v>356268.04799999995</v>
      </c>
      <c r="C13" s="88">
        <v>35755.760000000002</v>
      </c>
      <c r="D13" s="88">
        <v>30802.707999999999</v>
      </c>
      <c r="E13" s="88">
        <v>237394.8</v>
      </c>
      <c r="F13" s="88">
        <v>16852.099999999999</v>
      </c>
      <c r="G13" s="284" t="s">
        <v>32</v>
      </c>
      <c r="H13" s="285">
        <v>35462.68</v>
      </c>
      <c r="I13" s="284" t="s">
        <v>32</v>
      </c>
      <c r="J13" s="564"/>
      <c r="K13" s="564"/>
      <c r="L13" s="233"/>
    </row>
    <row r="14" spans="1:12" ht="15.75" customHeight="1">
      <c r="A14" s="85">
        <v>1970</v>
      </c>
      <c r="B14" s="288">
        <v>424108</v>
      </c>
      <c r="C14" s="88">
        <v>39390</v>
      </c>
      <c r="D14" s="88">
        <v>29367</v>
      </c>
      <c r="E14" s="88">
        <v>266761</v>
      </c>
      <c r="F14" s="88">
        <v>26106</v>
      </c>
      <c r="G14" s="88">
        <v>11723</v>
      </c>
      <c r="H14" s="285">
        <v>39624</v>
      </c>
      <c r="I14" s="88">
        <v>11137</v>
      </c>
      <c r="J14" s="564"/>
      <c r="K14" s="564"/>
      <c r="L14" s="233"/>
    </row>
    <row r="15" spans="1:12" ht="15.75" customHeight="1">
      <c r="A15" s="85">
        <v>1971</v>
      </c>
      <c r="B15" s="288">
        <v>412480.79200000002</v>
      </c>
      <c r="C15" s="88">
        <v>25410.036</v>
      </c>
      <c r="D15" s="88">
        <v>20984.527999999998</v>
      </c>
      <c r="E15" s="88">
        <v>283085.97200000001</v>
      </c>
      <c r="F15" s="88">
        <v>23475.707999999999</v>
      </c>
      <c r="G15" s="88">
        <v>4396.2</v>
      </c>
      <c r="H15" s="285">
        <v>44284.387999999999</v>
      </c>
      <c r="I15" s="88">
        <v>10843.96</v>
      </c>
      <c r="J15" s="564"/>
      <c r="K15" s="564"/>
      <c r="L15" s="233"/>
    </row>
    <row r="16" spans="1:12" ht="15.75" customHeight="1">
      <c r="A16" s="85">
        <v>1972</v>
      </c>
      <c r="B16" s="288">
        <v>462480.24</v>
      </c>
      <c r="C16" s="88">
        <v>22039.615999999998</v>
      </c>
      <c r="D16" s="88">
        <v>16559.02</v>
      </c>
      <c r="E16" s="88">
        <v>326022.19199999998</v>
      </c>
      <c r="F16" s="88">
        <v>27139.207999999999</v>
      </c>
      <c r="G16" s="88">
        <v>8030.3919999999998</v>
      </c>
      <c r="H16" s="285">
        <v>49764.983999999997</v>
      </c>
      <c r="I16" s="88">
        <v>12924.828</v>
      </c>
      <c r="J16" s="564"/>
      <c r="K16" s="564"/>
      <c r="L16" s="233"/>
    </row>
    <row r="17" spans="1:12" ht="15.75" customHeight="1">
      <c r="A17" s="85">
        <v>1973</v>
      </c>
      <c r="B17" s="288">
        <v>476606.696</v>
      </c>
      <c r="C17" s="88">
        <v>22625.776000000002</v>
      </c>
      <c r="D17" s="88">
        <v>15826.32</v>
      </c>
      <c r="E17" s="88">
        <v>331620.02</v>
      </c>
      <c r="F17" s="88">
        <v>31359.56</v>
      </c>
      <c r="G17" s="88">
        <v>7942.4679999999998</v>
      </c>
      <c r="H17" s="285">
        <v>55099.040000000001</v>
      </c>
      <c r="I17" s="88">
        <v>12133.512000000001</v>
      </c>
      <c r="J17" s="564"/>
      <c r="K17" s="564"/>
      <c r="L17" s="233"/>
    </row>
    <row r="18" spans="1:12" ht="15.75" customHeight="1">
      <c r="A18" s="85">
        <v>1974</v>
      </c>
      <c r="B18" s="288">
        <v>480504.66</v>
      </c>
      <c r="C18" s="88">
        <v>21248.3</v>
      </c>
      <c r="D18" s="88">
        <v>17789.955999999998</v>
      </c>
      <c r="E18" s="88">
        <v>332001.02399999998</v>
      </c>
      <c r="F18" s="88">
        <v>34378.284</v>
      </c>
      <c r="G18" s="88">
        <v>6389.1440000000002</v>
      </c>
      <c r="H18" s="285">
        <v>58234.995999999999</v>
      </c>
      <c r="I18" s="88">
        <v>10462.956</v>
      </c>
      <c r="J18" s="564"/>
      <c r="K18" s="564"/>
      <c r="L18" s="233"/>
    </row>
    <row r="19" spans="1:12" ht="15.75" customHeight="1">
      <c r="A19" s="85">
        <v>1975</v>
      </c>
      <c r="B19" s="288">
        <v>501792</v>
      </c>
      <c r="C19" s="88">
        <v>16325</v>
      </c>
      <c r="D19" s="88">
        <v>11987</v>
      </c>
      <c r="E19" s="88">
        <v>355506</v>
      </c>
      <c r="F19" s="88">
        <v>38745</v>
      </c>
      <c r="G19" s="88">
        <v>4777</v>
      </c>
      <c r="H19" s="285">
        <v>63462</v>
      </c>
      <c r="I19" s="88">
        <v>10990</v>
      </c>
      <c r="J19" s="564"/>
      <c r="K19" s="564"/>
      <c r="L19" s="233"/>
    </row>
    <row r="20" spans="1:12" ht="15.75" customHeight="1">
      <c r="A20" s="85">
        <v>1976</v>
      </c>
      <c r="B20" s="288">
        <v>583053.35200000007</v>
      </c>
      <c r="C20" s="88">
        <v>13540.296</v>
      </c>
      <c r="D20" s="88">
        <v>11312.888000000001</v>
      </c>
      <c r="E20" s="88">
        <v>427926.10800000001</v>
      </c>
      <c r="F20" s="88">
        <v>44929.163999999997</v>
      </c>
      <c r="G20" s="88">
        <v>4513.4319999999998</v>
      </c>
      <c r="H20" s="285">
        <v>67584.248000000007</v>
      </c>
      <c r="I20" s="88">
        <v>13247.216</v>
      </c>
      <c r="J20" s="564"/>
      <c r="K20" s="564"/>
      <c r="L20" s="233"/>
    </row>
    <row r="21" spans="1:12" ht="15.75" customHeight="1">
      <c r="A21" s="85">
        <v>1977</v>
      </c>
      <c r="B21" s="288">
        <v>550345.62400000007</v>
      </c>
      <c r="C21" s="88">
        <v>12309.36</v>
      </c>
      <c r="D21" s="88">
        <v>10316.415999999999</v>
      </c>
      <c r="E21" s="88">
        <v>390382.56</v>
      </c>
      <c r="F21" s="88">
        <v>47391.036</v>
      </c>
      <c r="G21" s="88">
        <v>3839.348</v>
      </c>
      <c r="H21" s="285">
        <v>71101.207999999999</v>
      </c>
      <c r="I21" s="88">
        <v>15005.696</v>
      </c>
      <c r="J21" s="564"/>
      <c r="K21" s="564"/>
      <c r="L21" s="233"/>
    </row>
    <row r="22" spans="1:12" ht="15.75" customHeight="1">
      <c r="A22" s="85">
        <v>1978</v>
      </c>
      <c r="B22" s="288">
        <v>546652.81599999999</v>
      </c>
      <c r="C22" s="88">
        <v>11430.12</v>
      </c>
      <c r="D22" s="88">
        <v>10287.108</v>
      </c>
      <c r="E22" s="88">
        <v>378923.13199999998</v>
      </c>
      <c r="F22" s="88">
        <v>49413.288</v>
      </c>
      <c r="G22" s="88">
        <v>3839.348</v>
      </c>
      <c r="H22" s="285">
        <v>76347.34</v>
      </c>
      <c r="I22" s="88">
        <v>16412.48</v>
      </c>
      <c r="J22" s="564"/>
      <c r="K22" s="564"/>
      <c r="L22" s="233"/>
    </row>
    <row r="23" spans="1:12" ht="15.75" customHeight="1">
      <c r="A23" s="85">
        <v>1979</v>
      </c>
      <c r="B23" s="288">
        <v>573405</v>
      </c>
      <c r="C23" s="88">
        <v>14360</v>
      </c>
      <c r="D23" s="88">
        <v>11986</v>
      </c>
      <c r="E23" s="88">
        <v>391265</v>
      </c>
      <c r="F23" s="88">
        <v>55264</v>
      </c>
      <c r="G23" s="88">
        <v>4220</v>
      </c>
      <c r="H23" s="285">
        <v>79874</v>
      </c>
      <c r="I23" s="88">
        <v>16436</v>
      </c>
      <c r="J23" s="564"/>
      <c r="K23" s="564"/>
      <c r="L23" s="233"/>
    </row>
    <row r="24" spans="1:12" ht="15.75" customHeight="1">
      <c r="A24" s="99" t="s">
        <v>161</v>
      </c>
      <c r="B24" s="288"/>
      <c r="C24" s="88"/>
      <c r="D24" s="88"/>
      <c r="E24" s="88"/>
      <c r="F24" s="88"/>
      <c r="G24" s="88"/>
      <c r="I24" s="285"/>
      <c r="J24" s="564"/>
      <c r="K24" s="564"/>
    </row>
    <row r="25" spans="1:12" ht="15.75" customHeight="1">
      <c r="A25" s="105" t="s">
        <v>243</v>
      </c>
      <c r="B25" s="288"/>
      <c r="C25" s="88"/>
      <c r="D25" s="88"/>
      <c r="E25" s="88"/>
      <c r="F25" s="88"/>
      <c r="G25" s="88"/>
      <c r="I25" s="285"/>
      <c r="J25" s="564"/>
      <c r="K25" s="564"/>
    </row>
    <row r="26" spans="1:12" ht="15.75" customHeight="1">
      <c r="A26" s="420" t="s">
        <v>717</v>
      </c>
      <c r="B26" s="491"/>
      <c r="C26" s="491"/>
      <c r="D26" s="491"/>
      <c r="E26" s="263"/>
      <c r="F26" s="263"/>
      <c r="G26" s="263"/>
      <c r="I26" s="263"/>
      <c r="J26" s="564"/>
      <c r="K26" s="564"/>
    </row>
    <row r="27" spans="1:12" ht="15.75" customHeight="1">
      <c r="J27" s="564"/>
      <c r="K27" s="564"/>
    </row>
    <row r="28" spans="1:12" ht="15.75" customHeight="1">
      <c r="A28" s="322"/>
      <c r="B28" s="241"/>
      <c r="C28" s="246" t="s">
        <v>11</v>
      </c>
      <c r="D28" s="245"/>
      <c r="E28" s="245"/>
      <c r="F28" s="245"/>
      <c r="G28" s="245"/>
      <c r="H28" s="245"/>
      <c r="I28" s="245"/>
      <c r="J28" s="564"/>
      <c r="K28" s="564"/>
    </row>
    <row r="29" spans="1:12" s="940" customFormat="1" ht="47.25" customHeight="1">
      <c r="A29" s="238"/>
      <c r="B29" s="555"/>
      <c r="C29" s="1171" t="s">
        <v>4</v>
      </c>
      <c r="D29" s="1171" t="s">
        <v>3</v>
      </c>
      <c r="E29" s="1171" t="s">
        <v>622</v>
      </c>
      <c r="F29" s="1171" t="s">
        <v>621</v>
      </c>
      <c r="G29" s="1171" t="s">
        <v>1</v>
      </c>
      <c r="H29" s="1170" t="s">
        <v>35</v>
      </c>
      <c r="I29" s="1170" t="s">
        <v>37</v>
      </c>
      <c r="J29" s="893"/>
      <c r="K29" s="893"/>
    </row>
    <row r="30" spans="1:12" ht="15.75" customHeight="1">
      <c r="A30" s="324"/>
      <c r="B30" s="297" t="s">
        <v>17</v>
      </c>
      <c r="C30" s="250"/>
      <c r="D30" s="250"/>
      <c r="E30" s="250"/>
      <c r="F30" s="250"/>
      <c r="G30" s="250"/>
      <c r="H30" s="250"/>
      <c r="I30" s="250"/>
      <c r="J30" s="564"/>
      <c r="K30" s="564"/>
    </row>
    <row r="31" spans="1:12" ht="15.75" customHeight="1">
      <c r="A31" s="1203">
        <v>1980</v>
      </c>
      <c r="B31" s="1115">
        <v>530162</v>
      </c>
      <c r="C31" s="88">
        <v>13006</v>
      </c>
      <c r="D31" s="88">
        <v>14329</v>
      </c>
      <c r="E31" s="88">
        <v>334466</v>
      </c>
      <c r="F31" s="88">
        <v>62356</v>
      </c>
      <c r="G31" s="88">
        <v>4630</v>
      </c>
      <c r="H31" s="285">
        <v>83736</v>
      </c>
      <c r="I31" s="88">
        <v>17639</v>
      </c>
      <c r="J31" s="564"/>
      <c r="K31" s="564"/>
      <c r="L31" s="233"/>
    </row>
    <row r="32" spans="1:12" ht="15.75" customHeight="1">
      <c r="A32" s="1111">
        <v>1981</v>
      </c>
      <c r="B32" s="1115">
        <v>507817</v>
      </c>
      <c r="C32" s="88">
        <v>10127</v>
      </c>
      <c r="D32" s="88">
        <v>12725</v>
      </c>
      <c r="E32" s="88">
        <v>309439</v>
      </c>
      <c r="F32" s="88">
        <v>64319</v>
      </c>
      <c r="G32" s="88">
        <v>7386</v>
      </c>
      <c r="H32" s="285">
        <v>87207</v>
      </c>
      <c r="I32" s="88">
        <v>16614</v>
      </c>
      <c r="J32" s="564"/>
      <c r="K32" s="564"/>
      <c r="L32" s="233"/>
    </row>
    <row r="33" spans="1:13" ht="15.75" customHeight="1">
      <c r="A33" s="1111">
        <v>1982</v>
      </c>
      <c r="B33" s="1115">
        <v>470275</v>
      </c>
      <c r="C33" s="88">
        <v>11166</v>
      </c>
      <c r="D33" s="88">
        <v>10694</v>
      </c>
      <c r="E33" s="88">
        <v>271109</v>
      </c>
      <c r="F33" s="88">
        <v>62841</v>
      </c>
      <c r="G33" s="88">
        <v>7796</v>
      </c>
      <c r="H33" s="285">
        <v>90461</v>
      </c>
      <c r="I33" s="88">
        <v>16208</v>
      </c>
      <c r="J33" s="564"/>
      <c r="K33" s="564"/>
      <c r="L33" s="233"/>
    </row>
    <row r="34" spans="1:13" ht="15.75" customHeight="1">
      <c r="A34" s="1111">
        <v>1983</v>
      </c>
      <c r="B34" s="1115">
        <v>502321</v>
      </c>
      <c r="C34" s="88">
        <v>8233</v>
      </c>
      <c r="D34" s="88">
        <v>8912</v>
      </c>
      <c r="E34" s="88">
        <v>297417</v>
      </c>
      <c r="F34" s="88">
        <v>69263</v>
      </c>
      <c r="G34" s="88">
        <v>8751</v>
      </c>
      <c r="H34" s="285">
        <v>93375</v>
      </c>
      <c r="I34" s="88">
        <v>16370</v>
      </c>
      <c r="J34" s="564"/>
      <c r="K34" s="564"/>
      <c r="L34" s="233"/>
    </row>
    <row r="35" spans="1:13" ht="15.75" customHeight="1">
      <c r="A35" s="1111">
        <v>1984</v>
      </c>
      <c r="B35" s="1115">
        <v>520975</v>
      </c>
      <c r="C35" s="88">
        <v>13990</v>
      </c>
      <c r="D35" s="88">
        <v>9393</v>
      </c>
      <c r="E35" s="88">
        <v>300861</v>
      </c>
      <c r="F35" s="88">
        <v>73214</v>
      </c>
      <c r="G35" s="88">
        <v>10208</v>
      </c>
      <c r="H35" s="285">
        <v>95900</v>
      </c>
      <c r="I35" s="88">
        <v>17409</v>
      </c>
      <c r="J35" s="564"/>
      <c r="K35" s="564"/>
      <c r="L35" s="233"/>
    </row>
    <row r="36" spans="1:13" ht="15.75" customHeight="1">
      <c r="A36" s="1111">
        <v>1985</v>
      </c>
      <c r="B36" s="1115">
        <v>554349</v>
      </c>
      <c r="C36" s="88">
        <v>15226</v>
      </c>
      <c r="D36" s="88">
        <v>9842</v>
      </c>
      <c r="E36" s="88">
        <v>308779</v>
      </c>
      <c r="F36" s="88">
        <v>90720</v>
      </c>
      <c r="G36" s="88">
        <v>10756</v>
      </c>
      <c r="H36" s="285">
        <v>99976</v>
      </c>
      <c r="I36" s="88">
        <v>19050</v>
      </c>
      <c r="J36" s="564"/>
      <c r="K36" s="564"/>
      <c r="L36" s="233"/>
    </row>
    <row r="37" spans="1:13" ht="15.75" customHeight="1">
      <c r="A37" s="1111">
        <v>1986</v>
      </c>
      <c r="B37" s="1115">
        <v>573538</v>
      </c>
      <c r="C37" s="88">
        <v>13744</v>
      </c>
      <c r="D37" s="88">
        <v>9246</v>
      </c>
      <c r="E37" s="88">
        <v>336578</v>
      </c>
      <c r="F37" s="88">
        <v>82737</v>
      </c>
      <c r="G37" s="88">
        <v>10756</v>
      </c>
      <c r="H37" s="285">
        <v>101632</v>
      </c>
      <c r="I37" s="88">
        <v>18845</v>
      </c>
      <c r="J37" s="564"/>
      <c r="K37" s="564"/>
      <c r="L37" s="233"/>
    </row>
    <row r="38" spans="1:13" ht="15.75" customHeight="1">
      <c r="A38" s="1111">
        <v>1987</v>
      </c>
      <c r="B38" s="1115">
        <v>559992</v>
      </c>
      <c r="C38" s="88">
        <v>10972</v>
      </c>
      <c r="D38" s="88">
        <v>8603</v>
      </c>
      <c r="E38" s="88">
        <v>301010</v>
      </c>
      <c r="F38" s="88">
        <v>101795</v>
      </c>
      <c r="G38" s="88">
        <v>10756</v>
      </c>
      <c r="H38" s="285">
        <v>106311</v>
      </c>
      <c r="I38" s="88">
        <v>20545</v>
      </c>
      <c r="J38" s="564"/>
      <c r="K38" s="564"/>
      <c r="L38" s="233"/>
    </row>
    <row r="39" spans="1:13" ht="15.75" customHeight="1">
      <c r="A39" s="1111">
        <v>1988</v>
      </c>
      <c r="B39" s="1115">
        <v>561875</v>
      </c>
      <c r="C39" s="88">
        <v>8940</v>
      </c>
      <c r="D39" s="88">
        <v>7166</v>
      </c>
      <c r="E39" s="88">
        <v>316505</v>
      </c>
      <c r="F39" s="88">
        <v>94182</v>
      </c>
      <c r="G39" s="88">
        <v>10170</v>
      </c>
      <c r="H39" s="285">
        <v>105686</v>
      </c>
      <c r="I39" s="88">
        <v>19226</v>
      </c>
      <c r="J39" s="564"/>
      <c r="K39" s="564"/>
      <c r="L39" s="233"/>
    </row>
    <row r="40" spans="1:13" ht="15.75" customHeight="1">
      <c r="A40" s="1111">
        <v>1989</v>
      </c>
      <c r="B40" s="1115">
        <v>483728</v>
      </c>
      <c r="C40" s="1115">
        <v>6285</v>
      </c>
      <c r="D40" s="1115">
        <v>5280</v>
      </c>
      <c r="E40" s="1115">
        <v>243312</v>
      </c>
      <c r="F40" s="1115">
        <v>91910</v>
      </c>
      <c r="G40" s="1115">
        <v>9965</v>
      </c>
      <c r="H40" s="1110">
        <v>107388</v>
      </c>
      <c r="I40" s="1115">
        <v>19588</v>
      </c>
      <c r="J40" s="564"/>
      <c r="K40" s="564"/>
      <c r="L40" s="233"/>
    </row>
    <row r="41" spans="1:13" ht="15.75" customHeight="1">
      <c r="A41" s="1111">
        <v>1990</v>
      </c>
      <c r="B41" s="1115">
        <v>515635</v>
      </c>
      <c r="C41" s="1115">
        <v>5843</v>
      </c>
      <c r="D41" s="1115">
        <v>4836.0000000000009</v>
      </c>
      <c r="E41" s="1115">
        <v>266113</v>
      </c>
      <c r="F41" s="1115">
        <v>93685</v>
      </c>
      <c r="G41" s="942">
        <v>11462</v>
      </c>
      <c r="H41" s="1110">
        <v>113569</v>
      </c>
      <c r="I41" s="1110">
        <v>20127</v>
      </c>
      <c r="J41" s="564"/>
      <c r="K41" s="564"/>
      <c r="L41" s="233"/>
      <c r="M41" s="989"/>
    </row>
    <row r="42" spans="1:13" ht="15.75" customHeight="1">
      <c r="A42" s="1111">
        <v>1991</v>
      </c>
      <c r="B42" s="1115">
        <v>561970</v>
      </c>
      <c r="C42" s="88">
        <v>5782</v>
      </c>
      <c r="D42" s="88">
        <v>5798</v>
      </c>
      <c r="E42" s="88">
        <v>290953</v>
      </c>
      <c r="F42" s="88">
        <v>107712</v>
      </c>
      <c r="G42" s="364">
        <v>11052</v>
      </c>
      <c r="H42" s="285">
        <v>117558</v>
      </c>
      <c r="I42" s="285">
        <v>23115</v>
      </c>
      <c r="J42" s="564"/>
      <c r="K42" s="564"/>
      <c r="L42" s="233"/>
      <c r="M42" s="989"/>
    </row>
    <row r="43" spans="1:13" ht="15.75" customHeight="1">
      <c r="A43" s="1111">
        <v>1992</v>
      </c>
      <c r="B43" s="1115">
        <v>549018</v>
      </c>
      <c r="C43" s="88">
        <v>4548</v>
      </c>
      <c r="D43" s="88">
        <v>6842.7568770000007</v>
      </c>
      <c r="E43" s="88">
        <v>277714</v>
      </c>
      <c r="F43" s="88">
        <v>108906</v>
      </c>
      <c r="G43" s="88">
        <v>10260</v>
      </c>
      <c r="H43" s="285">
        <v>118681</v>
      </c>
      <c r="I43" s="285">
        <v>22066</v>
      </c>
      <c r="J43" s="564"/>
      <c r="K43" s="564"/>
      <c r="L43" s="233"/>
      <c r="M43" s="989"/>
    </row>
    <row r="44" spans="1:13" ht="15.75" customHeight="1">
      <c r="A44" s="1111">
        <v>1993</v>
      </c>
      <c r="B44" s="1115">
        <v>580928</v>
      </c>
      <c r="C44" s="88">
        <v>3749</v>
      </c>
      <c r="D44" s="88">
        <v>4624.1020600000002</v>
      </c>
      <c r="E44" s="88">
        <v>301649</v>
      </c>
      <c r="F44" s="88">
        <v>117320</v>
      </c>
      <c r="G44" s="88">
        <v>10227</v>
      </c>
      <c r="H44" s="285">
        <v>120066</v>
      </c>
      <c r="I44" s="285">
        <v>23293</v>
      </c>
      <c r="J44" s="564"/>
      <c r="K44" s="564"/>
      <c r="L44" s="233"/>
      <c r="M44" s="989"/>
    </row>
    <row r="45" spans="1:13" ht="15.75" customHeight="1">
      <c r="A45" s="1111">
        <v>1994</v>
      </c>
      <c r="B45" s="1115">
        <v>568468</v>
      </c>
      <c r="C45" s="88">
        <v>3394</v>
      </c>
      <c r="D45" s="88">
        <v>3335.57944</v>
      </c>
      <c r="E45" s="88">
        <v>293847</v>
      </c>
      <c r="F45" s="88">
        <v>113614</v>
      </c>
      <c r="G45" s="88">
        <v>13080</v>
      </c>
      <c r="H45" s="285">
        <v>120570</v>
      </c>
      <c r="I45" s="285">
        <v>20627</v>
      </c>
      <c r="J45" s="564"/>
      <c r="K45" s="564"/>
      <c r="L45" s="233"/>
      <c r="M45" s="989"/>
    </row>
    <row r="46" spans="1:13" ht="15.75" customHeight="1">
      <c r="A46" s="1111">
        <v>1995</v>
      </c>
      <c r="B46" s="1115">
        <v>646828</v>
      </c>
      <c r="C46" s="88">
        <v>3854</v>
      </c>
      <c r="D46" s="88">
        <v>4761.7083900000007</v>
      </c>
      <c r="E46" s="88">
        <v>280673</v>
      </c>
      <c r="F46" s="88">
        <v>172422</v>
      </c>
      <c r="G46" s="88">
        <v>28735</v>
      </c>
      <c r="H46" s="285">
        <v>131554</v>
      </c>
      <c r="I46" s="285">
        <v>24828</v>
      </c>
      <c r="J46" s="564"/>
      <c r="K46" s="564"/>
      <c r="L46" s="233"/>
      <c r="M46" s="989"/>
    </row>
    <row r="47" spans="1:13" ht="15.75" customHeight="1">
      <c r="A47" s="1111">
        <v>1996</v>
      </c>
      <c r="B47" s="1115">
        <v>696950</v>
      </c>
      <c r="C47" s="88">
        <v>3777</v>
      </c>
      <c r="D47" s="88">
        <v>6479.8139999999994</v>
      </c>
      <c r="E47" s="88">
        <v>299889</v>
      </c>
      <c r="F47" s="88">
        <v>193710</v>
      </c>
      <c r="G47" s="88">
        <v>29543</v>
      </c>
      <c r="H47" s="285">
        <v>137482</v>
      </c>
      <c r="I47" s="285">
        <v>26069</v>
      </c>
      <c r="J47" s="564"/>
      <c r="K47" s="564"/>
      <c r="L47" s="233"/>
      <c r="M47" s="989"/>
    </row>
    <row r="48" spans="1:13" ht="15.75" customHeight="1">
      <c r="A48" s="1111">
        <v>1997</v>
      </c>
      <c r="B48" s="1115">
        <v>664703</v>
      </c>
      <c r="C48" s="88">
        <v>1988</v>
      </c>
      <c r="D48" s="88">
        <v>4828.7205158999996</v>
      </c>
      <c r="E48" s="88">
        <v>285734</v>
      </c>
      <c r="F48" s="88">
        <v>183625</v>
      </c>
      <c r="G48" s="88">
        <v>29952</v>
      </c>
      <c r="H48" s="285">
        <v>136773</v>
      </c>
      <c r="I48" s="285">
        <v>21805</v>
      </c>
      <c r="J48" s="564"/>
      <c r="K48" s="564"/>
      <c r="L48" s="233"/>
      <c r="M48" s="989"/>
    </row>
    <row r="49" spans="1:13" ht="15.75" customHeight="1">
      <c r="A49" s="1111">
        <v>1998</v>
      </c>
      <c r="B49" s="1115">
        <v>672099.2089950752</v>
      </c>
      <c r="C49" s="88">
        <v>1142.470646</v>
      </c>
      <c r="D49" s="88">
        <v>2920.913235</v>
      </c>
      <c r="E49" s="88">
        <v>294293.11011999997</v>
      </c>
      <c r="F49" s="88">
        <v>182480.9052294968</v>
      </c>
      <c r="G49" s="88">
        <v>30230.58731157842</v>
      </c>
      <c r="H49" s="285">
        <v>138748.4136</v>
      </c>
      <c r="I49" s="285">
        <v>22282.560000000001</v>
      </c>
      <c r="J49" s="564"/>
      <c r="K49" s="564"/>
      <c r="L49" s="233"/>
      <c r="M49" s="989"/>
    </row>
    <row r="50" spans="1:13" ht="15.75" customHeight="1">
      <c r="A50" s="1111">
        <v>1999</v>
      </c>
      <c r="B50" s="1115">
        <v>651749.82002044108</v>
      </c>
      <c r="C50" s="88">
        <v>1307.620891</v>
      </c>
      <c r="D50" s="88">
        <v>2459.8452130479004</v>
      </c>
      <c r="E50" s="88">
        <v>258610.62919999997</v>
      </c>
      <c r="F50" s="88">
        <v>190732.66471858285</v>
      </c>
      <c r="G50" s="88">
        <v>31363.727860858216</v>
      </c>
      <c r="H50" s="285">
        <v>144324.92880000002</v>
      </c>
      <c r="I50" s="285">
        <v>22950.720000000001</v>
      </c>
      <c r="J50" s="564"/>
      <c r="K50" s="564"/>
      <c r="L50" s="233"/>
      <c r="M50" s="989"/>
    </row>
    <row r="51" spans="1:13" ht="15.75" customHeight="1">
      <c r="A51" s="99" t="s">
        <v>161</v>
      </c>
      <c r="B51" s="288"/>
      <c r="C51" s="88"/>
      <c r="D51" s="88"/>
      <c r="E51" s="88"/>
      <c r="F51" s="88"/>
      <c r="G51" s="88"/>
      <c r="H51" s="285"/>
      <c r="I51" s="285"/>
      <c r="J51" s="564"/>
      <c r="K51" s="564"/>
      <c r="L51" s="233"/>
    </row>
    <row r="52" spans="1:13" s="887" customFormat="1" ht="15.75" customHeight="1">
      <c r="A52" s="886" t="s">
        <v>572</v>
      </c>
      <c r="B52" s="890"/>
      <c r="C52" s="885"/>
      <c r="D52" s="885"/>
      <c r="E52" s="885"/>
      <c r="F52" s="885"/>
      <c r="G52" s="885"/>
      <c r="H52" s="889"/>
      <c r="I52" s="889"/>
      <c r="J52" s="893"/>
      <c r="K52" s="893"/>
      <c r="L52" s="233"/>
    </row>
    <row r="53" spans="1:13" s="940" customFormat="1" ht="15.75" customHeight="1">
      <c r="A53" s="903" t="s">
        <v>624</v>
      </c>
      <c r="B53" s="1202"/>
      <c r="C53" s="1115"/>
      <c r="D53" s="1115"/>
      <c r="E53" s="1115"/>
      <c r="F53" s="1115"/>
      <c r="G53" s="1115"/>
      <c r="H53" s="1110"/>
      <c r="I53" s="1110"/>
      <c r="J53" s="893"/>
      <c r="K53" s="893"/>
      <c r="L53" s="233"/>
    </row>
    <row r="54" spans="1:13" ht="15.75" customHeight="1">
      <c r="A54" s="903" t="s">
        <v>625</v>
      </c>
      <c r="B54" s="1105"/>
      <c r="C54" s="1115"/>
      <c r="D54" s="88"/>
      <c r="E54" s="88"/>
      <c r="F54" s="88"/>
      <c r="G54" s="88"/>
      <c r="H54" s="285"/>
      <c r="I54" s="285"/>
      <c r="J54" s="564"/>
      <c r="K54" s="564"/>
      <c r="L54" s="233"/>
    </row>
    <row r="55" spans="1:13" ht="15.75" customHeight="1">
      <c r="A55" s="891" t="s">
        <v>716</v>
      </c>
      <c r="B55" s="491"/>
      <c r="C55" s="491"/>
      <c r="D55" s="491"/>
      <c r="E55" s="263"/>
      <c r="F55" s="263"/>
      <c r="G55" s="263"/>
      <c r="I55" s="263"/>
      <c r="J55" s="564"/>
      <c r="K55" s="564"/>
      <c r="L55" s="233"/>
    </row>
    <row r="56" spans="1:13" ht="15.75" customHeight="1">
      <c r="J56" s="564"/>
      <c r="K56" s="564"/>
      <c r="L56" s="233"/>
    </row>
    <row r="57" spans="1:13" ht="15.75" customHeight="1">
      <c r="A57" s="239"/>
      <c r="B57" s="554"/>
      <c r="C57" s="246" t="s">
        <v>11</v>
      </c>
      <c r="D57" s="556"/>
      <c r="E57" s="556"/>
      <c r="F57" s="556"/>
      <c r="G57" s="556"/>
      <c r="H57" s="556"/>
      <c r="I57" s="556"/>
      <c r="J57" s="564"/>
      <c r="K57" s="564"/>
      <c r="L57" s="233"/>
    </row>
    <row r="58" spans="1:13" ht="47.25" customHeight="1">
      <c r="A58" s="238"/>
      <c r="B58" s="555"/>
      <c r="C58" s="654" t="s">
        <v>4</v>
      </c>
      <c r="D58" s="654" t="s">
        <v>3</v>
      </c>
      <c r="E58" s="892" t="s">
        <v>622</v>
      </c>
      <c r="F58" s="654" t="s">
        <v>2</v>
      </c>
      <c r="G58" s="654" t="s">
        <v>1</v>
      </c>
      <c r="H58" s="653" t="s">
        <v>35</v>
      </c>
      <c r="I58" s="653" t="s">
        <v>37</v>
      </c>
      <c r="J58" s="564"/>
      <c r="K58" s="564"/>
      <c r="L58" s="233"/>
    </row>
    <row r="59" spans="1:13" ht="15.75" customHeight="1">
      <c r="A59" s="237"/>
      <c r="B59" s="658" t="s">
        <v>17</v>
      </c>
      <c r="C59" s="659"/>
      <c r="D59" s="659"/>
      <c r="E59" s="659"/>
      <c r="F59" s="659"/>
      <c r="G59" s="659"/>
      <c r="H59" s="659"/>
      <c r="I59" s="659"/>
      <c r="J59" s="564"/>
      <c r="K59" s="564"/>
      <c r="L59" s="233"/>
    </row>
    <row r="60" spans="1:13" ht="15.75" customHeight="1">
      <c r="A60" s="85">
        <v>2000</v>
      </c>
      <c r="B60" s="288">
        <v>635821.44640891685</v>
      </c>
      <c r="C60" s="88">
        <v>1442.744146</v>
      </c>
      <c r="D60" s="88">
        <v>2760.8475296660599</v>
      </c>
      <c r="E60" s="88">
        <v>245667.05899999998</v>
      </c>
      <c r="F60" s="88">
        <v>179916.14706055794</v>
      </c>
      <c r="G60" s="88">
        <v>35112.010322358845</v>
      </c>
      <c r="H60" s="285">
        <v>147162.94920000003</v>
      </c>
      <c r="I60" s="285">
        <v>23760</v>
      </c>
      <c r="J60" s="564"/>
      <c r="K60" s="564"/>
      <c r="L60" s="233"/>
      <c r="M60" s="989"/>
    </row>
    <row r="61" spans="1:13" ht="15.75" customHeight="1">
      <c r="A61" s="85">
        <v>2001</v>
      </c>
      <c r="B61" s="288">
        <v>706251.60491259221</v>
      </c>
      <c r="C61" s="88">
        <v>568.32992300000001</v>
      </c>
      <c r="D61" s="88">
        <v>2331.2756984999996</v>
      </c>
      <c r="E61" s="88">
        <v>281985.42</v>
      </c>
      <c r="F61" s="88">
        <v>197180.47973631418</v>
      </c>
      <c r="G61" s="88">
        <v>34495.383964777924</v>
      </c>
      <c r="H61" s="285">
        <v>163994.22720000002</v>
      </c>
      <c r="I61" s="285">
        <v>25696.799999999999</v>
      </c>
      <c r="J61" s="564"/>
      <c r="K61" s="564"/>
      <c r="L61" s="233"/>
      <c r="M61" s="989"/>
    </row>
    <row r="62" spans="1:13" ht="15.75" customHeight="1">
      <c r="A62" s="85">
        <v>2002</v>
      </c>
      <c r="B62" s="288">
        <v>668941.28562518745</v>
      </c>
      <c r="C62" s="88">
        <v>298.45687399999997</v>
      </c>
      <c r="D62" s="88">
        <v>2016.3272020000002</v>
      </c>
      <c r="E62" s="88">
        <v>248814.55996000001</v>
      </c>
      <c r="F62" s="88">
        <v>197342.60420768848</v>
      </c>
      <c r="G62" s="88">
        <v>35939.759316065247</v>
      </c>
      <c r="H62" s="285">
        <v>158393.58120000002</v>
      </c>
      <c r="I62" s="285">
        <v>26136</v>
      </c>
      <c r="J62" s="564"/>
      <c r="K62" s="564"/>
      <c r="L62" s="233"/>
      <c r="M62" s="989"/>
    </row>
    <row r="63" spans="1:13" ht="15.75" customHeight="1">
      <c r="A63" s="85">
        <v>2003</v>
      </c>
      <c r="B63" s="288">
        <v>658232.27412895521</v>
      </c>
      <c r="C63" s="88">
        <v>199.419297</v>
      </c>
      <c r="D63" s="88">
        <v>2014.9485955</v>
      </c>
      <c r="E63" s="88">
        <v>243099.97395999997</v>
      </c>
      <c r="F63" s="88">
        <v>198242.42098339912</v>
      </c>
      <c r="G63" s="88">
        <v>45060.188146609791</v>
      </c>
      <c r="H63" s="285">
        <v>136495.01880000002</v>
      </c>
      <c r="I63" s="285">
        <v>33120.303400000004</v>
      </c>
      <c r="J63" s="564"/>
      <c r="K63" s="564"/>
      <c r="L63" s="233"/>
      <c r="M63" s="989"/>
    </row>
    <row r="64" spans="1:13" ht="15.75" customHeight="1">
      <c r="A64" s="85">
        <v>2004</v>
      </c>
      <c r="B64" s="288">
        <v>614317.07165281812</v>
      </c>
      <c r="C64" s="88">
        <v>142.39796899999999</v>
      </c>
      <c r="D64" s="88">
        <v>1592.7371543999998</v>
      </c>
      <c r="E64" s="88">
        <v>223479.42807999998</v>
      </c>
      <c r="F64" s="88">
        <v>191958.94070095129</v>
      </c>
      <c r="G64" s="88">
        <v>30199.310948466748</v>
      </c>
      <c r="H64" s="285">
        <v>137292.68520000001</v>
      </c>
      <c r="I64" s="285">
        <v>29651.571600000003</v>
      </c>
      <c r="J64" s="564"/>
      <c r="K64" s="564"/>
      <c r="L64" s="233"/>
      <c r="M64" s="989"/>
    </row>
    <row r="65" spans="1:13" ht="15.75" customHeight="1">
      <c r="A65" s="85">
        <v>2005</v>
      </c>
      <c r="B65" s="288">
        <v>589139.46458454954</v>
      </c>
      <c r="C65" s="88">
        <v>109.87947899999999</v>
      </c>
      <c r="D65" s="88">
        <v>1698.902922</v>
      </c>
      <c r="E65" s="88">
        <v>226337.85098402339</v>
      </c>
      <c r="F65" s="88">
        <v>165018.08331760883</v>
      </c>
      <c r="G65" s="88">
        <v>22893.252766413101</v>
      </c>
      <c r="H65" s="285">
        <v>140849.35700400002</v>
      </c>
      <c r="I65" s="285">
        <v>32232.173227999996</v>
      </c>
      <c r="J65" s="564"/>
      <c r="K65" s="564"/>
      <c r="L65" s="233"/>
      <c r="M65" s="989"/>
    </row>
    <row r="66" spans="1:13" ht="15.75" customHeight="1">
      <c r="A66" s="85">
        <v>2006</v>
      </c>
      <c r="B66" s="288">
        <v>624687.36486896512</v>
      </c>
      <c r="C66" s="88">
        <v>134.94755800000001</v>
      </c>
      <c r="D66" s="88">
        <v>2018.7111128005145</v>
      </c>
      <c r="E66" s="88">
        <v>235439.91859027665</v>
      </c>
      <c r="F66" s="88">
        <v>184190.5960695098</v>
      </c>
      <c r="G66" s="88">
        <v>22785.71480792512</v>
      </c>
      <c r="H66" s="285">
        <v>150074.49956399997</v>
      </c>
      <c r="I66" s="285">
        <v>30043.140443999997</v>
      </c>
      <c r="J66" s="564"/>
      <c r="K66" s="564"/>
      <c r="L66" s="233"/>
      <c r="M66" s="989"/>
    </row>
    <row r="67" spans="1:13" ht="15.75" customHeight="1">
      <c r="A67" s="85">
        <v>2007</v>
      </c>
      <c r="B67" s="288">
        <v>507080.41589706781</v>
      </c>
      <c r="C67" s="88">
        <v>214.214291</v>
      </c>
      <c r="D67" s="88">
        <v>1511.8451971802735</v>
      </c>
      <c r="E67" s="88">
        <v>146461.73403543682</v>
      </c>
      <c r="F67" s="88">
        <v>164937.35730927056</v>
      </c>
      <c r="G67" s="88">
        <v>9437.4427721801148</v>
      </c>
      <c r="H67" s="285">
        <v>155967.994152</v>
      </c>
      <c r="I67" s="285">
        <v>28549.828140000001</v>
      </c>
      <c r="J67" s="564"/>
      <c r="K67" s="564"/>
      <c r="L67" s="233"/>
    </row>
    <row r="68" spans="1:13" ht="15.75" customHeight="1">
      <c r="A68" s="85">
        <v>2008</v>
      </c>
      <c r="B68" s="288">
        <v>608838.15849540941</v>
      </c>
      <c r="C68" s="88">
        <v>199.15334399999998</v>
      </c>
      <c r="D68" s="88">
        <v>1873.3357123305002</v>
      </c>
      <c r="E68" s="88">
        <v>204436.25248451758</v>
      </c>
      <c r="F68" s="88">
        <v>189555.38925736165</v>
      </c>
      <c r="G68" s="88">
        <v>25370.495845199588</v>
      </c>
      <c r="H68" s="285">
        <v>156756.36636000001</v>
      </c>
      <c r="I68" s="285">
        <v>30647.165492000007</v>
      </c>
      <c r="J68" s="564"/>
      <c r="K68" s="564"/>
      <c r="L68" s="233"/>
    </row>
    <row r="69" spans="1:13" ht="15.75" customHeight="1">
      <c r="A69" s="85">
        <v>2009</v>
      </c>
      <c r="B69" s="288">
        <v>585147.14616877388</v>
      </c>
      <c r="C69" s="88">
        <v>224.46200100000001</v>
      </c>
      <c r="D69" s="88">
        <v>2186.8263159999997</v>
      </c>
      <c r="E69" s="88">
        <v>178578.79049111358</v>
      </c>
      <c r="F69" s="88">
        <v>188965.94912613073</v>
      </c>
      <c r="G69" s="88">
        <v>27988.566616529617</v>
      </c>
      <c r="H69" s="285">
        <v>154209.77657999998</v>
      </c>
      <c r="I69" s="285">
        <v>32992.775038</v>
      </c>
      <c r="J69" s="564"/>
      <c r="K69" s="564"/>
      <c r="L69" s="233"/>
    </row>
    <row r="70" spans="1:13" ht="15.75" customHeight="1">
      <c r="A70" s="85">
        <v>2010</v>
      </c>
      <c r="B70" s="288">
        <v>650902.67739199451</v>
      </c>
      <c r="C70" s="88">
        <v>244.19094699999999</v>
      </c>
      <c r="D70" s="88">
        <v>2128.1335650000001</v>
      </c>
      <c r="E70" s="88">
        <v>181650.87007763461</v>
      </c>
      <c r="F70" s="88">
        <v>193479.59990825044</v>
      </c>
      <c r="G70" s="88">
        <v>74793.471574109397</v>
      </c>
      <c r="H70" s="285">
        <v>166351.645368</v>
      </c>
      <c r="I70" s="285">
        <v>32254.765951999998</v>
      </c>
      <c r="J70" s="564"/>
      <c r="K70" s="564"/>
      <c r="L70" s="233"/>
    </row>
    <row r="71" spans="1:13" ht="15.75" customHeight="1">
      <c r="A71" s="85">
        <v>2011</v>
      </c>
      <c r="B71" s="692">
        <v>620238.6056882448</v>
      </c>
      <c r="C71" s="711">
        <v>257.40354199999996</v>
      </c>
      <c r="D71" s="711">
        <v>2112.1490040000003</v>
      </c>
      <c r="E71" s="711">
        <v>170557.04423730366</v>
      </c>
      <c r="F71" s="711">
        <v>173803.13037829177</v>
      </c>
      <c r="G71" s="711">
        <v>72737.506388649403</v>
      </c>
      <c r="H71" s="711">
        <v>171267.312744</v>
      </c>
      <c r="I71" s="711">
        <v>29504.059394</v>
      </c>
      <c r="J71" s="564"/>
      <c r="K71" s="564"/>
      <c r="L71" s="233"/>
    </row>
    <row r="72" spans="1:13" ht="15.75" customHeight="1">
      <c r="A72" s="286">
        <v>2012</v>
      </c>
      <c r="B72" s="692">
        <v>618751.92277166748</v>
      </c>
      <c r="C72" s="711">
        <v>263.16042600000003</v>
      </c>
      <c r="D72" s="711">
        <v>2271.1688159999999</v>
      </c>
      <c r="E72" s="711">
        <v>170554.47451593544</v>
      </c>
      <c r="F72" s="711">
        <v>180174.51570344431</v>
      </c>
      <c r="G72" s="711">
        <v>80474.667193703484</v>
      </c>
      <c r="H72" s="711">
        <v>153945.60251658413</v>
      </c>
      <c r="I72" s="711">
        <v>31068.333600000005</v>
      </c>
      <c r="J72" s="564"/>
      <c r="K72" s="564"/>
      <c r="L72" s="233"/>
    </row>
    <row r="73" spans="1:13" ht="15.75" customHeight="1">
      <c r="A73" s="691">
        <v>2013</v>
      </c>
      <c r="B73" s="1105">
        <v>634853.57253514731</v>
      </c>
      <c r="C73" s="1115">
        <v>258.25253999999995</v>
      </c>
      <c r="D73" s="1115">
        <v>2085.4530729999997</v>
      </c>
      <c r="E73" s="1115">
        <v>186222.13365263661</v>
      </c>
      <c r="F73" s="1115">
        <v>172552.79464261179</v>
      </c>
      <c r="G73" s="1115">
        <v>93285.656301439783</v>
      </c>
      <c r="H73" s="1115">
        <v>150630.35142545911</v>
      </c>
      <c r="I73" s="1115">
        <v>29818.930899999999</v>
      </c>
      <c r="J73" s="564"/>
      <c r="K73" s="564"/>
      <c r="L73" s="233"/>
    </row>
    <row r="74" spans="1:13" ht="15.75" customHeight="1">
      <c r="A74" s="691">
        <v>2014</v>
      </c>
      <c r="B74" s="1105">
        <v>573824.8416522179</v>
      </c>
      <c r="C74" s="1115">
        <v>187.83892399999999</v>
      </c>
      <c r="D74" s="1115">
        <v>1500.3842999999999</v>
      </c>
      <c r="E74" s="1115">
        <v>166153.07845959227</v>
      </c>
      <c r="F74" s="1115">
        <v>151400.37998111566</v>
      </c>
      <c r="G74" s="1115">
        <v>80358.51558487337</v>
      </c>
      <c r="H74" s="1115">
        <v>143999.00241263647</v>
      </c>
      <c r="I74" s="1115">
        <v>30225.64199</v>
      </c>
      <c r="J74" s="564"/>
      <c r="K74" s="564"/>
      <c r="L74" s="233"/>
    </row>
    <row r="75" spans="1:13" s="745" customFormat="1" ht="15.75" customHeight="1">
      <c r="A75" s="747">
        <v>2015</v>
      </c>
      <c r="B75" s="1105">
        <v>597488.9903910053</v>
      </c>
      <c r="C75" s="1115">
        <v>161.25308100000001</v>
      </c>
      <c r="D75" s="1115">
        <v>1611.748394</v>
      </c>
      <c r="E75" s="1115">
        <v>160332.89565395063</v>
      </c>
      <c r="F75" s="1115">
        <v>160057.64928192427</v>
      </c>
      <c r="G75" s="1115">
        <v>92084.861599002281</v>
      </c>
      <c r="H75" s="1115">
        <v>148719.40610112797</v>
      </c>
      <c r="I75" s="1115">
        <v>34521.17628</v>
      </c>
      <c r="J75" s="749"/>
      <c r="K75" s="749"/>
      <c r="L75" s="233"/>
    </row>
    <row r="76" spans="1:13" s="777" customFormat="1" ht="15.75" customHeight="1">
      <c r="A76" s="780">
        <v>2016</v>
      </c>
      <c r="B76" s="1105">
        <v>620382.0442021715</v>
      </c>
      <c r="C76" s="1115">
        <v>130.839956</v>
      </c>
      <c r="D76" s="1115">
        <v>1537.837272</v>
      </c>
      <c r="E76" s="1115">
        <v>159721.90055946811</v>
      </c>
      <c r="F76" s="1115">
        <v>172555.91603421586</v>
      </c>
      <c r="G76" s="1115">
        <v>104814.36476512748</v>
      </c>
      <c r="H76" s="1115">
        <v>145417.45350536</v>
      </c>
      <c r="I76" s="1115">
        <v>36203.732109999997</v>
      </c>
      <c r="J76" s="785"/>
      <c r="K76" s="785"/>
      <c r="L76" s="233"/>
    </row>
    <row r="77" spans="1:13" s="848" customFormat="1" ht="15.75" customHeight="1">
      <c r="A77" s="850">
        <v>2017</v>
      </c>
      <c r="B77" s="1105">
        <v>624181.16070293961</v>
      </c>
      <c r="C77" s="1115">
        <v>149.46763000000001</v>
      </c>
      <c r="D77" s="1115">
        <v>1720.8025556999999</v>
      </c>
      <c r="E77" s="1115">
        <v>159106.43093905266</v>
      </c>
      <c r="F77" s="1115">
        <v>171501.68122146104</v>
      </c>
      <c r="G77" s="1115">
        <v>107544.34011048944</v>
      </c>
      <c r="H77" s="1115">
        <v>147244.34548623647</v>
      </c>
      <c r="I77" s="1110">
        <v>36914.09276</v>
      </c>
      <c r="J77" s="854"/>
      <c r="K77" s="854"/>
      <c r="L77" s="233"/>
    </row>
    <row r="78" spans="1:13" s="887" customFormat="1" ht="15.75" customHeight="1">
      <c r="A78" s="959">
        <v>2018</v>
      </c>
      <c r="B78" s="981">
        <v>642282.78760273708</v>
      </c>
      <c r="C78" s="981">
        <v>115.43861140142518</v>
      </c>
      <c r="D78" s="981">
        <v>1550.7948598181817</v>
      </c>
      <c r="E78" s="981">
        <v>149900.94549186892</v>
      </c>
      <c r="F78" s="981">
        <v>175357.32685200754</v>
      </c>
      <c r="G78" s="981">
        <v>124551.40882364094</v>
      </c>
      <c r="H78" s="981">
        <v>151684.02667200007</v>
      </c>
      <c r="I78" s="958">
        <v>39122.846291999987</v>
      </c>
      <c r="J78" s="893"/>
      <c r="K78" s="893"/>
      <c r="L78" s="233"/>
    </row>
    <row r="79" spans="1:13" s="940" customFormat="1" ht="15.75" customHeight="1">
      <c r="A79" s="952">
        <v>2019</v>
      </c>
      <c r="B79" s="1105">
        <v>682333.37072064821</v>
      </c>
      <c r="C79" s="1016">
        <v>0</v>
      </c>
      <c r="D79" s="1016">
        <v>1463.1939420799997</v>
      </c>
      <c r="E79" s="1016">
        <v>182072.21771694996</v>
      </c>
      <c r="F79" s="1016">
        <v>179931.61484666422</v>
      </c>
      <c r="G79" s="1016">
        <v>133009.26642935391</v>
      </c>
      <c r="H79" s="1016">
        <v>146503.97970480009</v>
      </c>
      <c r="I79" s="1018">
        <v>39353.098080799995</v>
      </c>
      <c r="J79" s="893"/>
      <c r="K79" s="893"/>
      <c r="L79" s="233"/>
    </row>
    <row r="80" spans="1:13" s="940" customFormat="1" ht="15.75" customHeight="1">
      <c r="A80" s="952">
        <v>2020</v>
      </c>
      <c r="B80" s="1105">
        <v>695138.95559623814</v>
      </c>
      <c r="C80" s="1115">
        <v>0</v>
      </c>
      <c r="D80" s="1115">
        <v>1293.5585118470001</v>
      </c>
      <c r="E80" s="1115">
        <v>194669.13078083203</v>
      </c>
      <c r="F80" s="1115">
        <v>168417.38646713499</v>
      </c>
      <c r="G80" s="1115">
        <v>141270.10888122415</v>
      </c>
      <c r="H80" s="1110">
        <v>149730.27795519997</v>
      </c>
      <c r="I80" s="1110">
        <v>39758.493000000002</v>
      </c>
      <c r="J80" s="893"/>
      <c r="L80" s="233"/>
    </row>
    <row r="81" spans="1:12" ht="15.75" customHeight="1">
      <c r="A81" s="99" t="s">
        <v>161</v>
      </c>
      <c r="B81" s="280"/>
      <c r="C81" s="280"/>
      <c r="D81" s="280"/>
      <c r="E81" s="280"/>
      <c r="J81" s="564"/>
      <c r="K81" s="564"/>
      <c r="L81" s="233"/>
    </row>
    <row r="82" spans="1:12" s="887" customFormat="1" ht="15.75" customHeight="1">
      <c r="A82" s="886" t="s">
        <v>572</v>
      </c>
      <c r="B82" s="888"/>
      <c r="C82" s="888"/>
      <c r="D82" s="888"/>
      <c r="E82" s="888"/>
      <c r="J82" s="893"/>
      <c r="K82" s="893"/>
      <c r="L82" s="233"/>
    </row>
    <row r="83" spans="1:12" ht="15.75" customHeight="1">
      <c r="A83" s="886" t="s">
        <v>179</v>
      </c>
      <c r="B83" s="280"/>
      <c r="C83" s="280"/>
      <c r="D83" s="280"/>
      <c r="E83" s="280"/>
      <c r="J83" s="564"/>
      <c r="K83" s="564"/>
      <c r="L83" s="233"/>
    </row>
  </sheetData>
  <conditionalFormatting sqref="A1:GR28 A81:GR722 A30:GR52 A55:GR79 B53:GR54">
    <cfRule type="cellIs" dxfId="349" priority="4" stopIfTrue="1" operator="equal">
      <formula>0</formula>
    </cfRule>
  </conditionalFormatting>
  <conditionalFormatting sqref="A80:GR80">
    <cfRule type="cellIs" dxfId="348" priority="3" stopIfTrue="1" operator="equal">
      <formula>0</formula>
    </cfRule>
  </conditionalFormatting>
  <conditionalFormatting sqref="A29:GR29">
    <cfRule type="cellIs" dxfId="347" priority="2" stopIfTrue="1" operator="equal">
      <formula>0</formula>
    </cfRule>
  </conditionalFormatting>
  <conditionalFormatting sqref="A53:A54">
    <cfRule type="cellIs" dxfId="346"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5" max="9" man="1"/>
    <brk id="54" max="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rgb="FFEDF082"/>
  </sheetPr>
  <dimension ref="A1:AA70"/>
  <sheetViews>
    <sheetView view="pageBreakPreview" zoomScaleNormal="130" zoomScaleSheetLayoutView="100" workbookViewId="0"/>
  </sheetViews>
  <sheetFormatPr baseColWidth="10" defaultColWidth="9.81640625" defaultRowHeight="15.75" customHeight="1"/>
  <cols>
    <col min="1" max="1" width="7.1796875" style="262" customWidth="1"/>
    <col min="2" max="12" width="11" style="262" customWidth="1"/>
    <col min="13" max="13" width="0.453125" style="262" customWidth="1"/>
    <col min="14" max="15" width="9.81640625" style="262" customWidth="1"/>
    <col min="16" max="16" width="9.81640625" style="262"/>
    <col min="17" max="17" width="10.26953125" style="262" bestFit="1" customWidth="1"/>
    <col min="18" max="19" width="9.81640625" style="262"/>
    <col min="20" max="20" width="9.81640625" style="262" customWidth="1"/>
    <col min="21" max="16384" width="9.81640625" style="262"/>
  </cols>
  <sheetData>
    <row r="1" spans="1:20" ht="15.75" customHeight="1">
      <c r="A1" s="420" t="s">
        <v>718</v>
      </c>
      <c r="B1" s="491"/>
      <c r="C1" s="491"/>
      <c r="D1" s="491"/>
      <c r="E1" s="491"/>
      <c r="F1" s="491"/>
      <c r="G1" s="491"/>
      <c r="H1" s="263"/>
      <c r="I1" s="263"/>
      <c r="J1" s="263"/>
      <c r="K1" s="263"/>
      <c r="L1" s="263"/>
      <c r="M1" s="263"/>
      <c r="N1" s="263"/>
      <c r="O1" s="263"/>
      <c r="P1" s="263"/>
      <c r="Q1" s="263"/>
      <c r="R1" s="263"/>
      <c r="S1" s="263"/>
      <c r="T1" s="263"/>
    </row>
    <row r="2" spans="1:20" ht="13"/>
    <row r="3" spans="1:20" ht="15.75" customHeight="1">
      <c r="A3" s="322"/>
      <c r="B3" s="328"/>
      <c r="C3" s="297" t="s">
        <v>11</v>
      </c>
      <c r="D3" s="250"/>
      <c r="E3" s="250"/>
      <c r="F3" s="298"/>
      <c r="G3" s="245" t="s">
        <v>11</v>
      </c>
      <c r="H3" s="245"/>
      <c r="I3" s="245"/>
      <c r="J3" s="245"/>
      <c r="K3" s="245"/>
      <c r="L3" s="245"/>
      <c r="M3" s="28"/>
      <c r="N3" s="28"/>
      <c r="O3" s="28"/>
      <c r="P3" s="28"/>
      <c r="Q3" s="28"/>
      <c r="R3" s="28"/>
    </row>
    <row r="4" spans="1:20" ht="39">
      <c r="A4" s="323"/>
      <c r="B4" s="240"/>
      <c r="C4" s="289" t="s">
        <v>255</v>
      </c>
      <c r="D4" s="289" t="s">
        <v>256</v>
      </c>
      <c r="E4" s="289" t="s">
        <v>39</v>
      </c>
      <c r="F4" s="289" t="s">
        <v>257</v>
      </c>
      <c r="G4" s="289" t="s">
        <v>36</v>
      </c>
      <c r="H4" s="530" t="s">
        <v>260</v>
      </c>
      <c r="I4" s="530" t="s">
        <v>303</v>
      </c>
      <c r="J4" s="530" t="s">
        <v>320</v>
      </c>
      <c r="K4" s="289" t="s">
        <v>259</v>
      </c>
      <c r="L4" s="528" t="s">
        <v>35</v>
      </c>
      <c r="M4" s="495"/>
      <c r="N4" s="28"/>
      <c r="O4" s="495"/>
    </row>
    <row r="5" spans="1:20" ht="14.5">
      <c r="A5" s="324"/>
      <c r="B5" s="325" t="s">
        <v>17</v>
      </c>
      <c r="C5" s="326"/>
      <c r="D5" s="326"/>
      <c r="E5" s="326"/>
      <c r="F5" s="326"/>
      <c r="G5" s="326"/>
      <c r="H5" s="326"/>
      <c r="I5" s="326"/>
      <c r="J5" s="326"/>
      <c r="K5" s="326"/>
      <c r="L5" s="326"/>
      <c r="M5" s="292"/>
      <c r="N5" s="28"/>
      <c r="O5" s="292"/>
    </row>
    <row r="6" spans="1:20" ht="15.75" customHeight="1">
      <c r="A6" s="85">
        <v>1950</v>
      </c>
      <c r="B6" s="287">
        <v>58059</v>
      </c>
      <c r="C6" s="282" t="s">
        <v>32</v>
      </c>
      <c r="D6" s="282" t="s">
        <v>32</v>
      </c>
      <c r="E6" s="282" t="s">
        <v>32</v>
      </c>
      <c r="F6" s="282" t="s">
        <v>32</v>
      </c>
      <c r="G6" s="281">
        <v>35170</v>
      </c>
      <c r="H6" s="281">
        <v>21101</v>
      </c>
      <c r="I6" s="282" t="s">
        <v>32</v>
      </c>
      <c r="J6" s="363">
        <v>0</v>
      </c>
      <c r="K6" s="282" t="s">
        <v>32</v>
      </c>
      <c r="L6" s="283">
        <v>1788</v>
      </c>
      <c r="M6" s="285"/>
      <c r="N6" s="28"/>
      <c r="O6" s="172"/>
      <c r="P6" s="172"/>
      <c r="S6" s="172"/>
      <c r="T6" s="244"/>
    </row>
    <row r="7" spans="1:20" ht="15.75" customHeight="1">
      <c r="A7" s="85">
        <v>1955</v>
      </c>
      <c r="B7" s="288">
        <v>87719</v>
      </c>
      <c r="C7" s="284" t="s">
        <v>32</v>
      </c>
      <c r="D7" s="284" t="s">
        <v>32</v>
      </c>
      <c r="E7" s="284" t="s">
        <v>32</v>
      </c>
      <c r="F7" s="284" t="s">
        <v>32</v>
      </c>
      <c r="G7" s="88">
        <v>40445</v>
      </c>
      <c r="H7" s="88">
        <v>44402</v>
      </c>
      <c r="I7" s="284" t="s">
        <v>32</v>
      </c>
      <c r="J7" s="364">
        <v>0</v>
      </c>
      <c r="K7" s="284" t="s">
        <v>32</v>
      </c>
      <c r="L7" s="285">
        <v>2872</v>
      </c>
      <c r="M7" s="285"/>
      <c r="N7" s="28"/>
      <c r="O7" s="172"/>
      <c r="P7" s="172"/>
      <c r="S7" s="172"/>
      <c r="T7" s="244"/>
    </row>
    <row r="8" spans="1:20" ht="15.75" customHeight="1">
      <c r="A8" s="85">
        <v>1960</v>
      </c>
      <c r="B8" s="288">
        <v>118551</v>
      </c>
      <c r="C8" s="284" t="s">
        <v>32</v>
      </c>
      <c r="D8" s="284" t="s">
        <v>32</v>
      </c>
      <c r="E8" s="284" t="s">
        <v>32</v>
      </c>
      <c r="F8" s="284" t="s">
        <v>32</v>
      </c>
      <c r="G8" s="88">
        <v>33851</v>
      </c>
      <c r="H8" s="88">
        <v>80890</v>
      </c>
      <c r="I8" s="284" t="s">
        <v>32</v>
      </c>
      <c r="J8" s="364">
        <v>0</v>
      </c>
      <c r="K8" s="284" t="s">
        <v>32</v>
      </c>
      <c r="L8" s="285">
        <v>3810</v>
      </c>
      <c r="M8" s="285"/>
      <c r="N8" s="285"/>
      <c r="O8" s="172"/>
      <c r="P8" s="172"/>
      <c r="S8" s="172"/>
      <c r="T8" s="244"/>
    </row>
    <row r="9" spans="1:20" ht="15.75" customHeight="1">
      <c r="A9" s="85">
        <v>1965</v>
      </c>
      <c r="B9" s="288">
        <v>166997</v>
      </c>
      <c r="C9" s="284" t="s">
        <v>32</v>
      </c>
      <c r="D9" s="284" t="s">
        <v>32</v>
      </c>
      <c r="E9" s="284" t="s">
        <v>32</v>
      </c>
      <c r="F9" s="284" t="s">
        <v>32</v>
      </c>
      <c r="G9" s="88">
        <v>19929</v>
      </c>
      <c r="H9" s="88">
        <v>142642</v>
      </c>
      <c r="I9" s="284" t="s">
        <v>32</v>
      </c>
      <c r="J9" s="364">
        <v>0</v>
      </c>
      <c r="K9" s="284" t="s">
        <v>32</v>
      </c>
      <c r="L9" s="285">
        <v>4426</v>
      </c>
      <c r="M9" s="285"/>
      <c r="N9" s="285"/>
      <c r="O9" s="172"/>
      <c r="P9" s="172"/>
      <c r="S9" s="172"/>
      <c r="T9" s="244"/>
    </row>
    <row r="10" spans="1:20" ht="15.75" customHeight="1">
      <c r="A10" s="85">
        <v>1970</v>
      </c>
      <c r="B10" s="288">
        <v>230273</v>
      </c>
      <c r="C10" s="88">
        <v>13833</v>
      </c>
      <c r="D10" s="88">
        <v>208556</v>
      </c>
      <c r="E10" s="88">
        <v>7884</v>
      </c>
      <c r="F10" s="284" t="s">
        <v>32</v>
      </c>
      <c r="G10" s="88">
        <v>8411</v>
      </c>
      <c r="H10" s="88">
        <v>208556</v>
      </c>
      <c r="I10" s="285">
        <v>7884</v>
      </c>
      <c r="J10" s="364">
        <v>0</v>
      </c>
      <c r="K10" s="284" t="s">
        <v>32</v>
      </c>
      <c r="L10" s="285">
        <v>5422</v>
      </c>
      <c r="M10" s="285"/>
      <c r="N10" s="285"/>
      <c r="O10" s="172"/>
      <c r="P10" s="172"/>
      <c r="S10" s="172"/>
      <c r="T10" s="244"/>
    </row>
    <row r="11" spans="1:20" ht="15.75" customHeight="1">
      <c r="A11" s="85">
        <v>1971</v>
      </c>
      <c r="B11" s="288">
        <v>247535.36799999999</v>
      </c>
      <c r="C11" s="88">
        <v>19841.516</v>
      </c>
      <c r="D11" s="88">
        <v>216410.272</v>
      </c>
      <c r="E11" s="88">
        <v>11283.58</v>
      </c>
      <c r="F11" s="284" t="s">
        <v>32</v>
      </c>
      <c r="G11" s="88">
        <v>7033.92</v>
      </c>
      <c r="H11" s="88">
        <v>223473.5</v>
      </c>
      <c r="I11" s="285">
        <v>11283.58</v>
      </c>
      <c r="J11" s="364">
        <v>0</v>
      </c>
      <c r="K11" s="284" t="s">
        <v>32</v>
      </c>
      <c r="L11" s="285">
        <v>5744.3680000000004</v>
      </c>
      <c r="M11" s="285"/>
      <c r="N11" s="285"/>
      <c r="O11" s="172"/>
      <c r="P11" s="172"/>
      <c r="S11" s="172"/>
      <c r="T11" s="244"/>
    </row>
    <row r="12" spans="1:20" ht="15.75" customHeight="1">
      <c r="A12" s="85">
        <v>1972</v>
      </c>
      <c r="B12" s="288">
        <v>245718.272</v>
      </c>
      <c r="C12" s="88">
        <v>18962.276000000002</v>
      </c>
      <c r="D12" s="88">
        <v>216761.96799999999</v>
      </c>
      <c r="E12" s="88">
        <v>9994.0280000000002</v>
      </c>
      <c r="F12" s="284" t="s">
        <v>32</v>
      </c>
      <c r="G12" s="88">
        <v>5685.7520000000004</v>
      </c>
      <c r="H12" s="88">
        <v>223239.03599999999</v>
      </c>
      <c r="I12" s="285">
        <v>9994.0280000000002</v>
      </c>
      <c r="J12" s="364">
        <v>0</v>
      </c>
      <c r="K12" s="284" t="s">
        <v>32</v>
      </c>
      <c r="L12" s="285">
        <v>6799.4560000000001</v>
      </c>
      <c r="M12" s="285"/>
      <c r="N12" s="285"/>
      <c r="O12" s="172"/>
      <c r="P12" s="172"/>
      <c r="S12" s="172"/>
      <c r="T12" s="244"/>
    </row>
    <row r="13" spans="1:20" ht="15.75" customHeight="1">
      <c r="A13" s="85">
        <v>1973</v>
      </c>
      <c r="B13" s="288">
        <v>254012.43599999999</v>
      </c>
      <c r="C13" s="88">
        <v>18229.576000000001</v>
      </c>
      <c r="D13" s="88">
        <v>224880.28399999999</v>
      </c>
      <c r="E13" s="88">
        <v>10902.575999999999</v>
      </c>
      <c r="F13" s="284" t="s">
        <v>32</v>
      </c>
      <c r="G13" s="88">
        <v>4689.28</v>
      </c>
      <c r="H13" s="88">
        <v>230947.04</v>
      </c>
      <c r="I13" s="285">
        <v>10902.575999999999</v>
      </c>
      <c r="J13" s="364">
        <v>0</v>
      </c>
      <c r="K13" s="284" t="s">
        <v>32</v>
      </c>
      <c r="L13" s="285">
        <v>6740.84</v>
      </c>
      <c r="M13" s="285"/>
      <c r="N13" s="285"/>
      <c r="O13" s="172"/>
      <c r="P13" s="172"/>
      <c r="S13" s="172"/>
      <c r="T13" s="244"/>
    </row>
    <row r="14" spans="1:20" ht="15.75" customHeight="1">
      <c r="A14" s="85">
        <v>1974</v>
      </c>
      <c r="B14" s="288">
        <v>253807.28</v>
      </c>
      <c r="C14" s="88">
        <v>16881.407999999999</v>
      </c>
      <c r="D14" s="88">
        <v>223766.58</v>
      </c>
      <c r="E14" s="88">
        <v>10931.884</v>
      </c>
      <c r="F14" s="88">
        <v>2227.4079999999999</v>
      </c>
      <c r="G14" s="88">
        <v>3223.88</v>
      </c>
      <c r="H14" s="88">
        <v>232353.82399999999</v>
      </c>
      <c r="I14" s="285">
        <v>10931.884</v>
      </c>
      <c r="J14" s="364">
        <v>0</v>
      </c>
      <c r="K14" s="284" t="s">
        <v>32</v>
      </c>
      <c r="L14" s="285">
        <v>6799.4560000000001</v>
      </c>
      <c r="M14" s="285"/>
      <c r="N14" s="285"/>
      <c r="O14" s="172"/>
      <c r="P14" s="172"/>
      <c r="S14" s="172"/>
      <c r="T14" s="244"/>
    </row>
    <row r="15" spans="1:20" ht="15.75" customHeight="1">
      <c r="A15" s="85">
        <v>1975</v>
      </c>
      <c r="B15" s="288">
        <v>261955</v>
      </c>
      <c r="C15" s="88">
        <v>14537</v>
      </c>
      <c r="D15" s="88">
        <v>235724</v>
      </c>
      <c r="E15" s="88">
        <v>9349</v>
      </c>
      <c r="F15" s="88">
        <v>2345</v>
      </c>
      <c r="G15" s="88">
        <v>1172</v>
      </c>
      <c r="H15" s="88">
        <v>244283</v>
      </c>
      <c r="I15" s="285">
        <v>9349</v>
      </c>
      <c r="J15" s="364">
        <v>0</v>
      </c>
      <c r="K15" s="285">
        <v>703</v>
      </c>
      <c r="L15" s="285">
        <v>6448</v>
      </c>
      <c r="M15" s="285"/>
      <c r="N15" s="285"/>
      <c r="O15" s="172"/>
      <c r="P15" s="172"/>
      <c r="S15" s="172"/>
      <c r="T15" s="244"/>
    </row>
    <row r="16" spans="1:20" ht="15.75" customHeight="1">
      <c r="A16" s="85">
        <v>1976</v>
      </c>
      <c r="B16" s="288">
        <v>273238.484</v>
      </c>
      <c r="C16" s="88">
        <v>14360.92</v>
      </c>
      <c r="D16" s="88">
        <v>245073.49599999998</v>
      </c>
      <c r="E16" s="88">
        <v>11166.348</v>
      </c>
      <c r="F16" s="88">
        <v>2637.72</v>
      </c>
      <c r="G16" s="88">
        <v>644.77599999999995</v>
      </c>
      <c r="H16" s="88">
        <v>253953.82</v>
      </c>
      <c r="I16" s="285">
        <v>11166.348</v>
      </c>
      <c r="J16" s="364">
        <v>0</v>
      </c>
      <c r="K16" s="285">
        <v>820.62400000000002</v>
      </c>
      <c r="L16" s="285">
        <v>6652.9160000000002</v>
      </c>
      <c r="M16" s="285"/>
      <c r="N16" s="285"/>
      <c r="O16" s="172"/>
      <c r="P16" s="172"/>
      <c r="S16" s="172"/>
      <c r="T16" s="244"/>
    </row>
    <row r="17" spans="1:20" ht="15.75" customHeight="1">
      <c r="A17" s="85">
        <v>1977</v>
      </c>
      <c r="B17" s="288">
        <v>301755.16800000001</v>
      </c>
      <c r="C17" s="88">
        <v>14126.456</v>
      </c>
      <c r="D17" s="88">
        <v>275114.196</v>
      </c>
      <c r="E17" s="88">
        <v>9788.8719999999994</v>
      </c>
      <c r="F17" s="88">
        <v>2725.6439999999998</v>
      </c>
      <c r="G17" s="88">
        <v>586.16</v>
      </c>
      <c r="H17" s="88">
        <v>283760.05599999998</v>
      </c>
      <c r="I17" s="285">
        <v>9788.8719999999994</v>
      </c>
      <c r="J17" s="364">
        <v>0</v>
      </c>
      <c r="K17" s="285">
        <v>732.7</v>
      </c>
      <c r="L17" s="285">
        <v>6887.38</v>
      </c>
      <c r="M17" s="285"/>
      <c r="N17" s="285"/>
      <c r="O17" s="172"/>
      <c r="P17" s="172"/>
      <c r="S17" s="172"/>
      <c r="T17" s="244"/>
    </row>
    <row r="18" spans="1:20" ht="15.75" customHeight="1">
      <c r="A18" s="85">
        <v>1978</v>
      </c>
      <c r="B18" s="288">
        <v>303132.64399999997</v>
      </c>
      <c r="C18" s="88">
        <v>14712.616</v>
      </c>
      <c r="D18" s="88">
        <v>274909.03999999998</v>
      </c>
      <c r="E18" s="88">
        <v>10785.343999999999</v>
      </c>
      <c r="F18" s="88">
        <v>2725.6439999999998</v>
      </c>
      <c r="G18" s="88">
        <v>644.77599999999995</v>
      </c>
      <c r="H18" s="88">
        <v>283056.66399999999</v>
      </c>
      <c r="I18" s="285">
        <v>10785.343999999999</v>
      </c>
      <c r="J18" s="364">
        <v>0</v>
      </c>
      <c r="K18" s="285">
        <v>1201.6279999999999</v>
      </c>
      <c r="L18" s="285">
        <v>7444.232</v>
      </c>
      <c r="M18" s="285"/>
      <c r="N18" s="285"/>
      <c r="O18" s="172"/>
      <c r="P18" s="172"/>
      <c r="S18" s="172"/>
      <c r="T18" s="244"/>
    </row>
    <row r="19" spans="1:20" ht="15.75" customHeight="1">
      <c r="A19" s="85">
        <v>1979</v>
      </c>
      <c r="B19" s="288">
        <v>306708</v>
      </c>
      <c r="C19" s="88">
        <v>15484</v>
      </c>
      <c r="D19" s="88">
        <v>277003</v>
      </c>
      <c r="E19" s="88">
        <v>11445</v>
      </c>
      <c r="F19" s="88">
        <v>2776</v>
      </c>
      <c r="G19" s="88">
        <v>586</v>
      </c>
      <c r="H19" s="88">
        <v>284782</v>
      </c>
      <c r="I19" s="285">
        <v>11445</v>
      </c>
      <c r="J19" s="364">
        <v>0</v>
      </c>
      <c r="K19" s="285">
        <v>1698</v>
      </c>
      <c r="L19" s="285">
        <v>8197</v>
      </c>
      <c r="M19" s="285"/>
      <c r="N19" s="285"/>
      <c r="O19" s="172"/>
      <c r="P19" s="172"/>
      <c r="S19" s="172"/>
      <c r="T19" s="244"/>
    </row>
    <row r="20" spans="1:20" ht="15.75" customHeight="1">
      <c r="A20" s="420" t="s">
        <v>718</v>
      </c>
      <c r="B20" s="491"/>
      <c r="C20" s="491"/>
      <c r="D20" s="491"/>
      <c r="E20" s="263"/>
      <c r="F20" s="263"/>
      <c r="G20" s="263"/>
      <c r="H20" s="263"/>
      <c r="I20" s="263"/>
      <c r="J20" s="263"/>
      <c r="K20" s="263"/>
      <c r="L20" s="263"/>
      <c r="M20" s="263"/>
      <c r="N20" s="263"/>
      <c r="O20" s="263"/>
    </row>
    <row r="22" spans="1:20" ht="15.75" customHeight="1">
      <c r="A22" s="322"/>
      <c r="B22" s="328"/>
      <c r="C22" s="297" t="s">
        <v>11</v>
      </c>
      <c r="D22" s="250"/>
      <c r="E22" s="250"/>
      <c r="F22" s="298"/>
      <c r="G22" s="245" t="s">
        <v>11</v>
      </c>
      <c r="H22" s="245"/>
      <c r="I22" s="245"/>
      <c r="J22" s="245"/>
      <c r="K22" s="245"/>
      <c r="L22" s="245"/>
      <c r="N22" s="496"/>
      <c r="O22" s="496"/>
    </row>
    <row r="23" spans="1:20" ht="47.25" customHeight="1">
      <c r="A23" s="323"/>
      <c r="B23" s="240"/>
      <c r="C23" s="289" t="s">
        <v>255</v>
      </c>
      <c r="D23" s="289" t="s">
        <v>256</v>
      </c>
      <c r="E23" s="289" t="s">
        <v>39</v>
      </c>
      <c r="F23" s="289" t="s">
        <v>257</v>
      </c>
      <c r="G23" s="289" t="s">
        <v>36</v>
      </c>
      <c r="H23" s="530" t="s">
        <v>260</v>
      </c>
      <c r="I23" s="530" t="s">
        <v>303</v>
      </c>
      <c r="J23" s="530" t="s">
        <v>320</v>
      </c>
      <c r="K23" s="289" t="s">
        <v>259</v>
      </c>
      <c r="L23" s="528" t="s">
        <v>35</v>
      </c>
      <c r="N23" s="495"/>
      <c r="O23" s="495"/>
    </row>
    <row r="24" spans="1:20" ht="15.75" customHeight="1">
      <c r="A24" s="324"/>
      <c r="B24" s="325" t="s">
        <v>17</v>
      </c>
      <c r="C24" s="326"/>
      <c r="D24" s="326"/>
      <c r="E24" s="326"/>
      <c r="F24" s="326"/>
      <c r="G24" s="326"/>
      <c r="H24" s="326"/>
      <c r="I24" s="326"/>
      <c r="J24" s="250"/>
      <c r="K24" s="250"/>
      <c r="L24" s="250"/>
      <c r="N24" s="292"/>
      <c r="O24" s="292"/>
    </row>
    <row r="25" spans="1:20" ht="15.75" customHeight="1">
      <c r="A25" s="85">
        <v>1980</v>
      </c>
      <c r="B25" s="288">
        <v>312507</v>
      </c>
      <c r="C25" s="88">
        <v>15868</v>
      </c>
      <c r="D25" s="88">
        <v>283065</v>
      </c>
      <c r="E25" s="88">
        <v>10762</v>
      </c>
      <c r="F25" s="88">
        <v>2812</v>
      </c>
      <c r="G25" s="88">
        <v>515</v>
      </c>
      <c r="H25" s="88">
        <v>290875</v>
      </c>
      <c r="I25" s="285">
        <v>10762</v>
      </c>
      <c r="J25" s="364">
        <v>0</v>
      </c>
      <c r="K25" s="285">
        <v>1790</v>
      </c>
      <c r="L25" s="285">
        <v>8565</v>
      </c>
      <c r="M25" s="285"/>
      <c r="N25" s="285"/>
      <c r="O25" s="172"/>
      <c r="P25" s="172"/>
      <c r="S25" s="172"/>
      <c r="T25" s="244"/>
    </row>
    <row r="26" spans="1:20" ht="15.75" customHeight="1">
      <c r="A26" s="85">
        <v>1981</v>
      </c>
      <c r="B26" s="288">
        <v>293471</v>
      </c>
      <c r="C26" s="88">
        <v>14735</v>
      </c>
      <c r="D26" s="88">
        <v>266096</v>
      </c>
      <c r="E26" s="88">
        <v>10505</v>
      </c>
      <c r="F26" s="88">
        <v>2136</v>
      </c>
      <c r="G26" s="88">
        <v>761</v>
      </c>
      <c r="H26" s="88">
        <v>271018</v>
      </c>
      <c r="I26" s="285">
        <v>10505</v>
      </c>
      <c r="J26" s="364">
        <v>0</v>
      </c>
      <c r="K26" s="285">
        <v>2720</v>
      </c>
      <c r="L26" s="285">
        <v>8467</v>
      </c>
      <c r="M26" s="285"/>
      <c r="N26" s="285"/>
      <c r="O26" s="172"/>
      <c r="P26" s="172"/>
      <c r="S26" s="172"/>
      <c r="T26" s="244"/>
    </row>
    <row r="27" spans="1:20" ht="15.75" customHeight="1">
      <c r="A27" s="85">
        <v>1982</v>
      </c>
      <c r="B27" s="288">
        <v>292722</v>
      </c>
      <c r="C27" s="88">
        <v>13479</v>
      </c>
      <c r="D27" s="88">
        <v>268824</v>
      </c>
      <c r="E27" s="88">
        <v>9864</v>
      </c>
      <c r="F27" s="88">
        <v>555</v>
      </c>
      <c r="G27" s="88">
        <v>429</v>
      </c>
      <c r="H27" s="88">
        <v>271820</v>
      </c>
      <c r="I27" s="285">
        <v>9864</v>
      </c>
      <c r="J27" s="364">
        <v>0</v>
      </c>
      <c r="K27" s="285">
        <v>2811</v>
      </c>
      <c r="L27" s="285">
        <v>7798</v>
      </c>
      <c r="M27" s="285"/>
      <c r="N27" s="285"/>
      <c r="O27" s="172"/>
      <c r="P27" s="172"/>
      <c r="S27" s="172"/>
      <c r="T27" s="244"/>
    </row>
    <row r="28" spans="1:20" ht="15.75" customHeight="1">
      <c r="A28" s="85">
        <v>1983</v>
      </c>
      <c r="B28" s="288">
        <v>302570</v>
      </c>
      <c r="C28" s="88">
        <v>11958</v>
      </c>
      <c r="D28" s="88">
        <v>279651</v>
      </c>
      <c r="E28" s="88">
        <v>10287</v>
      </c>
      <c r="F28" s="88">
        <v>674</v>
      </c>
      <c r="G28" s="284" t="s">
        <v>32</v>
      </c>
      <c r="H28" s="88">
        <v>284223</v>
      </c>
      <c r="I28" s="285">
        <v>10287</v>
      </c>
      <c r="J28" s="364">
        <v>0</v>
      </c>
      <c r="K28" s="285">
        <v>147</v>
      </c>
      <c r="L28" s="285">
        <v>7913</v>
      </c>
      <c r="M28" s="285"/>
      <c r="N28" s="285"/>
      <c r="O28" s="172"/>
      <c r="P28" s="172"/>
      <c r="S28" s="172"/>
      <c r="T28" s="244"/>
    </row>
    <row r="29" spans="1:20" ht="15.75" customHeight="1">
      <c r="A29" s="85">
        <v>1984</v>
      </c>
      <c r="B29" s="288">
        <v>309918</v>
      </c>
      <c r="C29" s="88">
        <v>12049</v>
      </c>
      <c r="D29" s="88">
        <v>285995</v>
      </c>
      <c r="E29" s="88">
        <v>11191</v>
      </c>
      <c r="F29" s="88">
        <v>683</v>
      </c>
      <c r="G29" s="284" t="s">
        <v>32</v>
      </c>
      <c r="H29" s="88">
        <v>290853</v>
      </c>
      <c r="I29" s="285">
        <v>11191</v>
      </c>
      <c r="J29" s="364">
        <v>0</v>
      </c>
      <c r="K29" s="285">
        <v>138</v>
      </c>
      <c r="L29" s="285">
        <v>7736</v>
      </c>
      <c r="M29" s="285"/>
      <c r="N29" s="285"/>
      <c r="O29" s="172"/>
      <c r="P29" s="172"/>
      <c r="S29" s="172"/>
      <c r="T29" s="244"/>
    </row>
    <row r="30" spans="1:20" ht="15.75" customHeight="1">
      <c r="A30" s="85">
        <v>1985</v>
      </c>
      <c r="B30" s="288">
        <v>314721</v>
      </c>
      <c r="C30" s="88">
        <v>12759</v>
      </c>
      <c r="D30" s="88">
        <v>288336</v>
      </c>
      <c r="E30" s="88">
        <v>13028</v>
      </c>
      <c r="F30" s="88">
        <v>598</v>
      </c>
      <c r="G30" s="284" t="s">
        <v>32</v>
      </c>
      <c r="H30" s="88">
        <v>293326</v>
      </c>
      <c r="I30" s="285">
        <v>13028</v>
      </c>
      <c r="J30" s="364">
        <v>0</v>
      </c>
      <c r="K30" s="285">
        <v>181</v>
      </c>
      <c r="L30" s="285">
        <v>8186</v>
      </c>
      <c r="M30" s="285"/>
      <c r="N30" s="285"/>
      <c r="O30" s="172"/>
      <c r="P30" s="172"/>
      <c r="S30" s="172"/>
      <c r="T30" s="244"/>
    </row>
    <row r="31" spans="1:20" ht="15.75" customHeight="1">
      <c r="A31" s="85">
        <v>1986</v>
      </c>
      <c r="B31" s="288">
        <v>338882</v>
      </c>
      <c r="C31" s="88">
        <v>12322</v>
      </c>
      <c r="D31" s="88">
        <v>311738</v>
      </c>
      <c r="E31" s="88">
        <v>14267</v>
      </c>
      <c r="F31" s="88">
        <v>555</v>
      </c>
      <c r="G31" s="284" t="s">
        <v>32</v>
      </c>
      <c r="H31" s="88">
        <v>316603</v>
      </c>
      <c r="I31" s="285">
        <v>14267</v>
      </c>
      <c r="J31" s="364">
        <v>0</v>
      </c>
      <c r="K31" s="285">
        <v>135</v>
      </c>
      <c r="L31" s="285">
        <v>7877</v>
      </c>
      <c r="M31" s="285"/>
      <c r="N31" s="285"/>
      <c r="O31" s="172"/>
      <c r="P31" s="172"/>
      <c r="S31" s="172"/>
      <c r="T31" s="244"/>
    </row>
    <row r="32" spans="1:20" ht="15.75" customHeight="1">
      <c r="A32" s="85">
        <v>1987</v>
      </c>
      <c r="B32" s="288">
        <v>350115</v>
      </c>
      <c r="C32" s="88">
        <v>12223</v>
      </c>
      <c r="D32" s="88">
        <v>322387</v>
      </c>
      <c r="E32" s="88">
        <v>14864</v>
      </c>
      <c r="F32" s="88">
        <v>641</v>
      </c>
      <c r="G32" s="284" t="s">
        <v>32</v>
      </c>
      <c r="H32" s="88">
        <v>327167</v>
      </c>
      <c r="I32" s="285">
        <v>14907</v>
      </c>
      <c r="J32" s="364">
        <v>0</v>
      </c>
      <c r="K32" s="285">
        <v>135</v>
      </c>
      <c r="L32" s="285">
        <v>7906</v>
      </c>
      <c r="M32" s="285"/>
      <c r="N32" s="285"/>
      <c r="O32" s="172"/>
      <c r="P32" s="172"/>
      <c r="S32" s="172"/>
      <c r="T32" s="244"/>
    </row>
    <row r="33" spans="1:20" ht="15.75" customHeight="1">
      <c r="A33" s="85">
        <v>1988</v>
      </c>
      <c r="B33" s="288">
        <v>362585</v>
      </c>
      <c r="C33" s="88">
        <v>11649</v>
      </c>
      <c r="D33" s="88">
        <v>334362</v>
      </c>
      <c r="E33" s="88">
        <v>16190</v>
      </c>
      <c r="F33" s="88">
        <v>384</v>
      </c>
      <c r="G33" s="284" t="s">
        <v>32</v>
      </c>
      <c r="H33" s="88">
        <v>338543</v>
      </c>
      <c r="I33" s="285">
        <v>16232</v>
      </c>
      <c r="J33" s="364">
        <v>0</v>
      </c>
      <c r="K33" s="285">
        <v>135</v>
      </c>
      <c r="L33" s="285">
        <v>7675</v>
      </c>
      <c r="M33" s="285"/>
      <c r="N33" s="285"/>
      <c r="O33" s="172"/>
      <c r="P33" s="172"/>
      <c r="S33" s="172"/>
      <c r="T33" s="244"/>
    </row>
    <row r="34" spans="1:20" ht="15.75" customHeight="1">
      <c r="A34" s="85">
        <v>1989</v>
      </c>
      <c r="B34" s="288">
        <v>367751</v>
      </c>
      <c r="C34" s="88">
        <v>11732</v>
      </c>
      <c r="D34" s="88">
        <v>337651</v>
      </c>
      <c r="E34" s="88">
        <v>17898</v>
      </c>
      <c r="F34" s="88">
        <v>470</v>
      </c>
      <c r="G34" s="284" t="s">
        <v>32</v>
      </c>
      <c r="H34" s="88">
        <v>341961</v>
      </c>
      <c r="I34" s="285">
        <v>17941</v>
      </c>
      <c r="J34" s="364">
        <v>0</v>
      </c>
      <c r="K34" s="285">
        <v>135</v>
      </c>
      <c r="L34" s="285">
        <v>7714</v>
      </c>
      <c r="M34" s="285"/>
      <c r="N34" s="285"/>
      <c r="O34" s="172"/>
      <c r="P34" s="172"/>
      <c r="S34" s="172"/>
      <c r="T34" s="244"/>
    </row>
    <row r="35" spans="1:20" ht="15.75" customHeight="1">
      <c r="A35" s="1111">
        <v>1990</v>
      </c>
      <c r="B35" s="1115">
        <v>385229</v>
      </c>
      <c r="C35" s="1115">
        <v>12750</v>
      </c>
      <c r="D35" s="1115">
        <v>352997</v>
      </c>
      <c r="E35" s="1115">
        <v>18967</v>
      </c>
      <c r="F35" s="1115">
        <v>555</v>
      </c>
      <c r="G35" s="942">
        <v>0</v>
      </c>
      <c r="H35" s="1110">
        <v>357862</v>
      </c>
      <c r="I35" s="1110">
        <v>18927</v>
      </c>
      <c r="J35" s="364">
        <v>0</v>
      </c>
      <c r="K35" s="88">
        <v>92</v>
      </c>
      <c r="L35" s="88">
        <v>8348</v>
      </c>
      <c r="N35" s="88"/>
      <c r="O35" s="172"/>
      <c r="P35" s="172"/>
      <c r="Q35" s="1125"/>
    </row>
    <row r="36" spans="1:20" ht="15.75" customHeight="1">
      <c r="A36" s="1111">
        <v>1991</v>
      </c>
      <c r="B36" s="1115">
        <v>395172</v>
      </c>
      <c r="C36" s="88">
        <v>13230</v>
      </c>
      <c r="D36" s="88">
        <v>362845</v>
      </c>
      <c r="E36" s="88">
        <v>18456</v>
      </c>
      <c r="F36" s="88">
        <v>641</v>
      </c>
      <c r="G36" s="364">
        <v>0</v>
      </c>
      <c r="H36" s="285">
        <v>367711</v>
      </c>
      <c r="I36" s="285">
        <v>18456</v>
      </c>
      <c r="J36" s="364">
        <v>0</v>
      </c>
      <c r="K36" s="88">
        <v>92</v>
      </c>
      <c r="L36" s="88">
        <v>8913</v>
      </c>
      <c r="N36" s="88"/>
      <c r="O36" s="172"/>
      <c r="P36" s="172"/>
    </row>
    <row r="37" spans="1:20" ht="15.75" customHeight="1">
      <c r="A37" s="85">
        <v>1992</v>
      </c>
      <c r="B37" s="288">
        <v>401017</v>
      </c>
      <c r="C37" s="88">
        <v>13411</v>
      </c>
      <c r="D37" s="88">
        <v>369537</v>
      </c>
      <c r="E37" s="88">
        <v>17343</v>
      </c>
      <c r="F37" s="88">
        <v>726</v>
      </c>
      <c r="G37" s="364">
        <v>0</v>
      </c>
      <c r="H37" s="285">
        <v>374572</v>
      </c>
      <c r="I37" s="285">
        <v>17343</v>
      </c>
      <c r="J37" s="364">
        <v>0</v>
      </c>
      <c r="K37" s="88">
        <v>92</v>
      </c>
      <c r="L37" s="88">
        <v>9010</v>
      </c>
      <c r="N37" s="88"/>
      <c r="O37" s="172"/>
      <c r="P37" s="172"/>
    </row>
    <row r="38" spans="1:20" ht="15.75" customHeight="1">
      <c r="A38" s="85">
        <v>1993</v>
      </c>
      <c r="B38" s="288">
        <v>424455</v>
      </c>
      <c r="C38" s="88">
        <v>13109</v>
      </c>
      <c r="D38" s="88">
        <v>392594</v>
      </c>
      <c r="E38" s="88">
        <v>18026</v>
      </c>
      <c r="F38" s="88">
        <v>726</v>
      </c>
      <c r="G38" s="364">
        <v>0</v>
      </c>
      <c r="H38" s="285">
        <v>397246</v>
      </c>
      <c r="I38" s="285">
        <v>18026</v>
      </c>
      <c r="J38" s="364">
        <v>0</v>
      </c>
      <c r="K38" s="88">
        <v>92</v>
      </c>
      <c r="L38" s="88">
        <v>9091</v>
      </c>
      <c r="N38" s="88"/>
      <c r="O38" s="172"/>
      <c r="P38" s="172"/>
    </row>
    <row r="39" spans="1:20" ht="15.75" customHeight="1">
      <c r="A39" s="952">
        <v>1994</v>
      </c>
      <c r="B39" s="288">
        <v>409778</v>
      </c>
      <c r="C39" s="88">
        <v>13660</v>
      </c>
      <c r="D39" s="88">
        <v>376726</v>
      </c>
      <c r="E39" s="88">
        <v>18709</v>
      </c>
      <c r="F39" s="88">
        <v>683</v>
      </c>
      <c r="G39" s="364">
        <v>0</v>
      </c>
      <c r="H39" s="285">
        <v>381592</v>
      </c>
      <c r="I39" s="285">
        <v>18709</v>
      </c>
      <c r="J39" s="364">
        <v>0</v>
      </c>
      <c r="K39" s="88">
        <v>90</v>
      </c>
      <c r="L39" s="88">
        <v>9386</v>
      </c>
      <c r="N39" s="88"/>
      <c r="O39" s="172"/>
      <c r="P39" s="172"/>
    </row>
    <row r="40" spans="1:20" ht="15.75" customHeight="1">
      <c r="A40" s="85">
        <v>1995</v>
      </c>
      <c r="B40" s="288">
        <v>419615</v>
      </c>
      <c r="C40" s="88">
        <v>13756</v>
      </c>
      <c r="D40" s="88">
        <v>386165</v>
      </c>
      <c r="E40" s="88">
        <v>19178</v>
      </c>
      <c r="F40" s="88">
        <v>516</v>
      </c>
      <c r="G40" s="364">
        <v>0</v>
      </c>
      <c r="H40" s="285">
        <v>389958</v>
      </c>
      <c r="I40" s="285">
        <v>19178</v>
      </c>
      <c r="J40" s="285">
        <v>844</v>
      </c>
      <c r="K40" s="88">
        <v>92</v>
      </c>
      <c r="L40" s="88">
        <v>9543</v>
      </c>
      <c r="N40" s="88"/>
      <c r="O40" s="172"/>
      <c r="P40" s="172"/>
    </row>
    <row r="41" spans="1:20" ht="15.75" customHeight="1">
      <c r="A41" s="85">
        <v>1996</v>
      </c>
      <c r="B41" s="288">
        <v>428723</v>
      </c>
      <c r="C41" s="88">
        <v>13642</v>
      </c>
      <c r="D41" s="88">
        <v>389580</v>
      </c>
      <c r="E41" s="88">
        <v>25028</v>
      </c>
      <c r="F41" s="88">
        <v>473</v>
      </c>
      <c r="G41" s="364">
        <v>0</v>
      </c>
      <c r="H41" s="285">
        <v>393326</v>
      </c>
      <c r="I41" s="285">
        <v>24897</v>
      </c>
      <c r="J41" s="285">
        <v>936</v>
      </c>
      <c r="K41" s="88">
        <v>92</v>
      </c>
      <c r="L41" s="88">
        <v>9472</v>
      </c>
      <c r="N41" s="88"/>
      <c r="O41" s="172"/>
      <c r="P41" s="172"/>
    </row>
    <row r="42" spans="1:20" ht="15.75" customHeight="1">
      <c r="A42" s="85">
        <v>1997</v>
      </c>
      <c r="B42" s="288">
        <v>436938</v>
      </c>
      <c r="C42" s="88">
        <v>13906</v>
      </c>
      <c r="D42" s="88">
        <v>395510</v>
      </c>
      <c r="E42" s="88">
        <v>27135</v>
      </c>
      <c r="F42" s="88">
        <v>387</v>
      </c>
      <c r="G42" s="364">
        <v>0</v>
      </c>
      <c r="H42" s="285">
        <v>398437</v>
      </c>
      <c r="I42" s="285">
        <v>26961</v>
      </c>
      <c r="J42" s="285">
        <v>1541</v>
      </c>
      <c r="K42" s="88">
        <v>92</v>
      </c>
      <c r="L42" s="88">
        <v>9908</v>
      </c>
      <c r="N42" s="88"/>
      <c r="O42" s="172"/>
      <c r="P42" s="172"/>
    </row>
    <row r="43" spans="1:20" ht="15.75" customHeight="1">
      <c r="A43" s="85">
        <v>1998</v>
      </c>
      <c r="B43" s="288">
        <v>447831.37219999998</v>
      </c>
      <c r="C43" s="88">
        <v>13933.057200000001</v>
      </c>
      <c r="D43" s="88">
        <v>403710.50300000003</v>
      </c>
      <c r="E43" s="88">
        <v>29801.171999999999</v>
      </c>
      <c r="F43" s="88">
        <v>386.64</v>
      </c>
      <c r="G43" s="364">
        <v>0</v>
      </c>
      <c r="H43" s="285">
        <v>406856.58399999997</v>
      </c>
      <c r="I43" s="285">
        <v>29627</v>
      </c>
      <c r="J43" s="285">
        <v>1321</v>
      </c>
      <c r="K43" s="88">
        <v>46.051000000000002</v>
      </c>
      <c r="L43" s="88">
        <v>9980.7372000000014</v>
      </c>
      <c r="N43" s="88"/>
      <c r="O43" s="172"/>
      <c r="P43" s="172"/>
    </row>
    <row r="44" spans="1:20" ht="15.75" customHeight="1">
      <c r="A44" s="85">
        <v>1999</v>
      </c>
      <c r="B44" s="288">
        <v>470415.17879999999</v>
      </c>
      <c r="C44" s="88">
        <v>13511.638800000001</v>
      </c>
      <c r="D44" s="88">
        <v>424393.64799999999</v>
      </c>
      <c r="E44" s="88">
        <v>32209.171999999999</v>
      </c>
      <c r="F44" s="88">
        <v>300.72000000000003</v>
      </c>
      <c r="G44" s="364">
        <v>0</v>
      </c>
      <c r="H44" s="285">
        <v>426834.15</v>
      </c>
      <c r="I44" s="285">
        <v>32035</v>
      </c>
      <c r="J44" s="285">
        <v>1725</v>
      </c>
      <c r="K44" s="88">
        <v>46.91</v>
      </c>
      <c r="L44" s="88">
        <v>9774.1188000000002</v>
      </c>
      <c r="N44" s="88"/>
      <c r="O44" s="172"/>
      <c r="P44" s="172"/>
    </row>
    <row r="45" spans="1:20" s="745" customFormat="1" ht="15.75" customHeight="1">
      <c r="A45" s="420" t="s">
        <v>718</v>
      </c>
      <c r="B45" s="491"/>
      <c r="C45" s="491"/>
      <c r="D45" s="491"/>
      <c r="E45" s="263"/>
      <c r="F45" s="263"/>
      <c r="G45" s="263"/>
      <c r="H45" s="263"/>
      <c r="I45" s="263"/>
      <c r="J45" s="263"/>
      <c r="K45" s="263"/>
      <c r="L45" s="263"/>
      <c r="M45" s="263"/>
      <c r="N45" s="263"/>
      <c r="O45" s="263"/>
    </row>
    <row r="46" spans="1:20" s="745" customFormat="1" ht="15.75" customHeight="1"/>
    <row r="47" spans="1:20" s="745" customFormat="1" ht="15.75" customHeight="1">
      <c r="A47" s="322"/>
      <c r="B47" s="328"/>
      <c r="C47" s="297" t="s">
        <v>11</v>
      </c>
      <c r="D47" s="250"/>
      <c r="E47" s="250"/>
      <c r="F47" s="298"/>
      <c r="G47" s="245" t="s">
        <v>11</v>
      </c>
      <c r="H47" s="245"/>
      <c r="I47" s="245"/>
      <c r="J47" s="245"/>
      <c r="K47" s="245"/>
      <c r="L47" s="245"/>
      <c r="N47" s="496"/>
      <c r="O47" s="496"/>
    </row>
    <row r="48" spans="1:20" s="745" customFormat="1" ht="47.25" customHeight="1">
      <c r="A48" s="323"/>
      <c r="B48" s="240"/>
      <c r="C48" s="289" t="s">
        <v>255</v>
      </c>
      <c r="D48" s="289" t="s">
        <v>256</v>
      </c>
      <c r="E48" s="289" t="s">
        <v>39</v>
      </c>
      <c r="F48" s="289" t="s">
        <v>257</v>
      </c>
      <c r="G48" s="289" t="s">
        <v>36</v>
      </c>
      <c r="H48" s="760" t="s">
        <v>260</v>
      </c>
      <c r="I48" s="760" t="s">
        <v>303</v>
      </c>
      <c r="J48" s="760" t="s">
        <v>320</v>
      </c>
      <c r="K48" s="289" t="s">
        <v>259</v>
      </c>
      <c r="L48" s="758" t="s">
        <v>35</v>
      </c>
      <c r="N48" s="495"/>
      <c r="O48" s="495"/>
    </row>
    <row r="49" spans="1:27" s="745" customFormat="1" ht="15.75" customHeight="1">
      <c r="A49" s="324"/>
      <c r="B49" s="297" t="s">
        <v>17</v>
      </c>
      <c r="C49" s="250"/>
      <c r="D49" s="250"/>
      <c r="E49" s="250"/>
      <c r="F49" s="250"/>
      <c r="G49" s="250"/>
      <c r="H49" s="250"/>
      <c r="I49" s="250"/>
      <c r="J49" s="250"/>
      <c r="K49" s="250"/>
      <c r="L49" s="250"/>
      <c r="N49" s="292"/>
      <c r="O49" s="292"/>
    </row>
    <row r="50" spans="1:27" ht="15.75" customHeight="1">
      <c r="A50" s="85">
        <v>2000</v>
      </c>
      <c r="B50" s="288">
        <v>463725.31180000002</v>
      </c>
      <c r="C50" s="88">
        <v>13889.2608</v>
      </c>
      <c r="D50" s="88">
        <v>415735.11900000001</v>
      </c>
      <c r="E50" s="88">
        <v>33843.171999999999</v>
      </c>
      <c r="F50" s="88">
        <v>257.76</v>
      </c>
      <c r="G50" s="364">
        <v>0</v>
      </c>
      <c r="H50" s="285">
        <v>416793.02500000002</v>
      </c>
      <c r="I50" s="285">
        <v>33669</v>
      </c>
      <c r="J50" s="285">
        <v>2936</v>
      </c>
      <c r="K50" s="88">
        <v>46.665999999999997</v>
      </c>
      <c r="L50" s="88">
        <v>10280.620800000001</v>
      </c>
      <c r="N50" s="88"/>
      <c r="O50" s="172"/>
      <c r="P50" s="172"/>
    </row>
    <row r="51" spans="1:27" ht="15.75" customHeight="1">
      <c r="A51" s="85">
        <v>2001</v>
      </c>
      <c r="B51" s="288">
        <v>449862.6238</v>
      </c>
      <c r="C51" s="88">
        <v>9452.8128000000015</v>
      </c>
      <c r="D51" s="88">
        <v>407125.87900000002</v>
      </c>
      <c r="E51" s="88">
        <v>33026.171999999999</v>
      </c>
      <c r="F51" s="88">
        <v>257.76</v>
      </c>
      <c r="G51" s="364">
        <v>0</v>
      </c>
      <c r="H51" s="285">
        <v>407546.93299999996</v>
      </c>
      <c r="I51" s="285">
        <v>32852</v>
      </c>
      <c r="J51" s="285">
        <v>3487</v>
      </c>
      <c r="K51" s="88">
        <v>46.597999999999999</v>
      </c>
      <c r="L51" s="88">
        <v>5930.0927999999994</v>
      </c>
      <c r="N51" s="88"/>
      <c r="O51" s="172"/>
      <c r="P51" s="172"/>
    </row>
    <row r="52" spans="1:27" ht="15.75" customHeight="1">
      <c r="A52" s="85">
        <v>2002</v>
      </c>
      <c r="B52" s="288">
        <v>446788.96220000001</v>
      </c>
      <c r="C52" s="88">
        <v>9588.0048000000006</v>
      </c>
      <c r="D52" s="88">
        <v>403787.98540000001</v>
      </c>
      <c r="E52" s="88">
        <v>33198.171999999999</v>
      </c>
      <c r="F52" s="88">
        <v>214.8</v>
      </c>
      <c r="G52" s="364">
        <v>0</v>
      </c>
      <c r="H52" s="285">
        <v>402213.69900000002</v>
      </c>
      <c r="I52" s="285">
        <v>33024</v>
      </c>
      <c r="J52" s="285">
        <v>5177.8184000000001</v>
      </c>
      <c r="K52" s="88">
        <v>93.36</v>
      </c>
      <c r="L52" s="88">
        <v>6280.0847999999996</v>
      </c>
      <c r="N52" s="88"/>
      <c r="O52" s="172"/>
      <c r="P52" s="172"/>
    </row>
    <row r="53" spans="1:27" ht="15.75" customHeight="1">
      <c r="A53" s="85">
        <v>2003</v>
      </c>
      <c r="B53" s="288">
        <v>430457.19080000004</v>
      </c>
      <c r="C53" s="88">
        <v>9152.5248000000011</v>
      </c>
      <c r="D53" s="88">
        <v>386215.277</v>
      </c>
      <c r="E53" s="88">
        <v>34831.629000000001</v>
      </c>
      <c r="F53" s="88">
        <v>257.76</v>
      </c>
      <c r="G53" s="364">
        <v>0</v>
      </c>
      <c r="H53" s="285">
        <v>383860.30599999998</v>
      </c>
      <c r="I53" s="285">
        <v>34701</v>
      </c>
      <c r="J53" s="285">
        <v>5872</v>
      </c>
      <c r="K53" s="88">
        <v>93.36</v>
      </c>
      <c r="L53" s="88">
        <v>5930.5248000000001</v>
      </c>
      <c r="N53" s="88"/>
      <c r="O53" s="172"/>
      <c r="P53" s="172"/>
    </row>
    <row r="54" spans="1:27" ht="15.75" customHeight="1">
      <c r="A54" s="85">
        <v>2004</v>
      </c>
      <c r="B54" s="288">
        <v>450002.45819899999</v>
      </c>
      <c r="C54" s="88">
        <v>11973.698879999998</v>
      </c>
      <c r="D54" s="88">
        <v>389703.78414999996</v>
      </c>
      <c r="E54" s="88">
        <v>48049.472689000002</v>
      </c>
      <c r="F54" s="88">
        <v>275.50247999999999</v>
      </c>
      <c r="G54" s="364">
        <v>0</v>
      </c>
      <c r="H54" s="285">
        <v>385620.136199</v>
      </c>
      <c r="I54" s="285">
        <v>47943.968000000001</v>
      </c>
      <c r="J54" s="285">
        <v>7354</v>
      </c>
      <c r="K54" s="88">
        <v>186.72</v>
      </c>
      <c r="L54" s="88">
        <v>8897.634</v>
      </c>
      <c r="N54" s="88"/>
      <c r="O54" s="172"/>
      <c r="P54" s="172"/>
    </row>
    <row r="55" spans="1:27" ht="15.75" customHeight="1">
      <c r="A55" s="85">
        <v>2005</v>
      </c>
      <c r="B55" s="288">
        <v>444650.8366274134</v>
      </c>
      <c r="C55" s="88">
        <v>15401.76807696367</v>
      </c>
      <c r="D55" s="88">
        <v>375597.01683833235</v>
      </c>
      <c r="E55" s="88">
        <v>53318.154034921907</v>
      </c>
      <c r="F55" s="88">
        <v>333.89767719547933</v>
      </c>
      <c r="G55" s="364">
        <v>0</v>
      </c>
      <c r="H55" s="285">
        <v>364475.51367006928</v>
      </c>
      <c r="I55" s="285">
        <v>53206.558123241906</v>
      </c>
      <c r="J55" s="285">
        <v>13664.940990161711</v>
      </c>
      <c r="K55" s="88">
        <v>757.01024394054787</v>
      </c>
      <c r="L55" s="88">
        <v>12546.813599999999</v>
      </c>
      <c r="N55" s="88"/>
      <c r="O55" s="172"/>
      <c r="P55" s="172"/>
    </row>
    <row r="56" spans="1:27" ht="15.75" customHeight="1">
      <c r="A56" s="85">
        <v>2006</v>
      </c>
      <c r="B56" s="288">
        <v>449960.21129462431</v>
      </c>
      <c r="C56" s="88">
        <v>11113.354600169007</v>
      </c>
      <c r="D56" s="88">
        <v>379844.53247458482</v>
      </c>
      <c r="E56" s="88">
        <v>58732.084122174383</v>
      </c>
      <c r="F56" s="88">
        <v>270.24009769613764</v>
      </c>
      <c r="G56" s="364">
        <v>0</v>
      </c>
      <c r="H56" s="285">
        <v>355608.74679924001</v>
      </c>
      <c r="I56" s="285">
        <v>58627.594855934381</v>
      </c>
      <c r="J56" s="285">
        <v>26005.19788977435</v>
      </c>
      <c r="K56" s="88">
        <v>1220.3137496756337</v>
      </c>
      <c r="L56" s="88">
        <v>8498.3580000000002</v>
      </c>
      <c r="N56" s="88"/>
      <c r="O56" s="172"/>
      <c r="P56" s="172"/>
    </row>
    <row r="57" spans="1:27" ht="15.75" customHeight="1">
      <c r="A57" s="85">
        <v>2007</v>
      </c>
      <c r="B57" s="288">
        <v>448947.16736083518</v>
      </c>
      <c r="C57" s="88">
        <v>11091.052620951243</v>
      </c>
      <c r="D57" s="88">
        <v>376825.82659519714</v>
      </c>
      <c r="E57" s="88">
        <v>60862.882143199997</v>
      </c>
      <c r="F57" s="88">
        <v>167.40600148685644</v>
      </c>
      <c r="G57" s="364">
        <v>0</v>
      </c>
      <c r="H57" s="285">
        <v>348938.9638997165</v>
      </c>
      <c r="I57" s="285">
        <v>60765.046247359998</v>
      </c>
      <c r="J57" s="285">
        <v>28347.74317671387</v>
      </c>
      <c r="K57" s="88">
        <v>2366.6972370448484</v>
      </c>
      <c r="L57" s="88">
        <v>8528.7168000000001</v>
      </c>
      <c r="N57" s="88"/>
      <c r="O57" s="172"/>
      <c r="P57" s="172"/>
    </row>
    <row r="58" spans="1:27" ht="15.75" customHeight="1">
      <c r="A58" s="85">
        <v>2008</v>
      </c>
      <c r="B58" s="288">
        <v>444351.19631567044</v>
      </c>
      <c r="C58" s="88">
        <v>10889.962967601365</v>
      </c>
      <c r="D58" s="88">
        <v>370895.28408618883</v>
      </c>
      <c r="E58" s="88">
        <v>62431.720913279998</v>
      </c>
      <c r="F58" s="88">
        <v>134.22834860020228</v>
      </c>
      <c r="G58" s="364">
        <v>0</v>
      </c>
      <c r="H58" s="285">
        <v>347643.38842600555</v>
      </c>
      <c r="I58" s="285">
        <v>62329.614319999993</v>
      </c>
      <c r="J58" s="285">
        <v>22828.889013211992</v>
      </c>
      <c r="K58" s="88">
        <v>3158.1905564528897</v>
      </c>
      <c r="L58" s="88">
        <v>8391.1139999999996</v>
      </c>
      <c r="N58" s="88"/>
      <c r="O58" s="172"/>
      <c r="P58" s="172"/>
    </row>
    <row r="59" spans="1:27" ht="15.75" customHeight="1">
      <c r="A59" s="85">
        <v>2009</v>
      </c>
      <c r="B59" s="985">
        <v>446589.80627429357</v>
      </c>
      <c r="C59" s="981">
        <v>10549.638227324042</v>
      </c>
      <c r="D59" s="981">
        <v>366365.75645160722</v>
      </c>
      <c r="E59" s="981">
        <v>69395.996545497721</v>
      </c>
      <c r="F59" s="981">
        <v>278.41504986456675</v>
      </c>
      <c r="G59" s="942">
        <v>0</v>
      </c>
      <c r="H59" s="958">
        <v>344352.99956132495</v>
      </c>
      <c r="I59" s="981">
        <v>69300.849865337717</v>
      </c>
      <c r="J59" s="981">
        <v>20336.07048364541</v>
      </c>
      <c r="K59" s="981">
        <v>4338.9123639855043</v>
      </c>
      <c r="L59" s="981">
        <v>8260.9740000000002</v>
      </c>
      <c r="N59" s="88"/>
      <c r="O59" s="172"/>
      <c r="P59" s="172"/>
    </row>
    <row r="60" spans="1:27" ht="15.75" customHeight="1">
      <c r="A60" s="85">
        <v>2010</v>
      </c>
      <c r="B60" s="985">
        <v>441591.66420937522</v>
      </c>
      <c r="C60" s="981">
        <v>11153.053379554809</v>
      </c>
      <c r="D60" s="981">
        <v>369840.24149448413</v>
      </c>
      <c r="E60" s="981">
        <v>60342.518157950937</v>
      </c>
      <c r="F60" s="981">
        <v>255.8511773853543</v>
      </c>
      <c r="G60" s="942">
        <v>0</v>
      </c>
      <c r="H60" s="958">
        <v>347645.09695491847</v>
      </c>
      <c r="I60" s="981">
        <v>60251.663075870936</v>
      </c>
      <c r="J60" s="981">
        <v>21378.804031112097</v>
      </c>
      <c r="K60" s="981">
        <v>3503.8545474736839</v>
      </c>
      <c r="L60" s="981">
        <v>8812.2456000000002</v>
      </c>
      <c r="N60" s="88"/>
      <c r="O60" s="172"/>
      <c r="P60" s="172"/>
    </row>
    <row r="61" spans="1:27" ht="15.75" customHeight="1">
      <c r="A61" s="85">
        <v>2011</v>
      </c>
      <c r="B61" s="985">
        <v>449288.16473298223</v>
      </c>
      <c r="C61" s="981">
        <v>10979.134079236095</v>
      </c>
      <c r="D61" s="981">
        <v>377910.25267553842</v>
      </c>
      <c r="E61" s="981">
        <v>60228.629228787569</v>
      </c>
      <c r="F61" s="981">
        <v>170.14874942007691</v>
      </c>
      <c r="G61" s="942">
        <v>0</v>
      </c>
      <c r="H61" s="958">
        <v>355899.6786746427</v>
      </c>
      <c r="I61" s="981">
        <v>60131.09290878757</v>
      </c>
      <c r="J61" s="981">
        <v>20757.783848762443</v>
      </c>
      <c r="K61" s="981">
        <v>3945.0949007894737</v>
      </c>
      <c r="L61" s="981">
        <v>8554.5144</v>
      </c>
      <c r="N61" s="88"/>
      <c r="O61" s="172"/>
      <c r="P61" s="172"/>
    </row>
    <row r="62" spans="1:27" ht="15.75" customHeight="1">
      <c r="A62" s="286">
        <v>2012</v>
      </c>
      <c r="B62" s="985">
        <v>442205.78848717915</v>
      </c>
      <c r="C62" s="981">
        <v>11102.063866726736</v>
      </c>
      <c r="D62" s="981">
        <v>372535.62125881581</v>
      </c>
      <c r="E62" s="981">
        <v>58440.47461680595</v>
      </c>
      <c r="F62" s="981">
        <v>127.62874483069317</v>
      </c>
      <c r="G62" s="942">
        <v>0</v>
      </c>
      <c r="H62" s="958">
        <v>350137.73596807645</v>
      </c>
      <c r="I62" s="981">
        <v>58356.839712593763</v>
      </c>
      <c r="J62" s="981">
        <v>21032.118644813752</v>
      </c>
      <c r="K62" s="981">
        <v>4044.5193616952602</v>
      </c>
      <c r="L62" s="981">
        <v>8634.5748000000003</v>
      </c>
      <c r="N62" s="711"/>
      <c r="O62" s="172"/>
      <c r="P62" s="172"/>
    </row>
    <row r="63" spans="1:27" ht="15.75" customHeight="1">
      <c r="A63" s="691">
        <v>2013</v>
      </c>
      <c r="B63" s="1105">
        <v>394281.89027550316</v>
      </c>
      <c r="C63" s="1115">
        <v>11082.978428247992</v>
      </c>
      <c r="D63" s="1115">
        <v>378525.71098856698</v>
      </c>
      <c r="E63" s="1115">
        <v>4545.4736500320723</v>
      </c>
      <c r="F63" s="1115">
        <v>127.72720865614237</v>
      </c>
      <c r="G63" s="942">
        <v>0</v>
      </c>
      <c r="H63" s="1110">
        <v>357875.06681649975</v>
      </c>
      <c r="I63" s="1115">
        <v>4472.8009706220619</v>
      </c>
      <c r="J63" s="1115">
        <v>19445.771017689865</v>
      </c>
      <c r="K63" s="1115">
        <v>3789.514270691524</v>
      </c>
      <c r="L63" s="1115">
        <v>8698.7372000000014</v>
      </c>
      <c r="N63" s="88"/>
      <c r="O63" s="172"/>
      <c r="P63" s="172"/>
    </row>
    <row r="64" spans="1:27" ht="15.75" customHeight="1">
      <c r="A64" s="691">
        <v>2014</v>
      </c>
      <c r="B64" s="1105">
        <v>400070.256543417</v>
      </c>
      <c r="C64" s="1115">
        <v>11004.489588609898</v>
      </c>
      <c r="D64" s="1115">
        <v>384114.32052959269</v>
      </c>
      <c r="E64" s="1115">
        <v>4823.6617817256702</v>
      </c>
      <c r="F64" s="1115">
        <v>127.78464348863881</v>
      </c>
      <c r="G64" s="942">
        <v>0</v>
      </c>
      <c r="H64" s="1110">
        <v>363937.02678489219</v>
      </c>
      <c r="I64" s="1115">
        <v>4754.3609987547752</v>
      </c>
      <c r="J64" s="1115">
        <v>19085.601497122298</v>
      </c>
      <c r="K64" s="1115">
        <v>3801.8756626476811</v>
      </c>
      <c r="L64" s="1115">
        <v>8491.3916000000008</v>
      </c>
      <c r="N64" s="711"/>
      <c r="O64" s="172"/>
      <c r="P64" s="172"/>
      <c r="Q64"/>
      <c r="R64"/>
      <c r="S64"/>
      <c r="T64"/>
      <c r="U64"/>
      <c r="V64"/>
      <c r="W64"/>
      <c r="X64"/>
      <c r="Y64"/>
      <c r="Z64"/>
      <c r="AA64"/>
    </row>
    <row r="65" spans="1:17" ht="15.75" customHeight="1">
      <c r="A65" s="747">
        <v>2015</v>
      </c>
      <c r="B65" s="1105">
        <v>400926.12680852023</v>
      </c>
      <c r="C65" s="1115">
        <v>10685.256099272819</v>
      </c>
      <c r="D65" s="1115">
        <v>383788.36724110832</v>
      </c>
      <c r="E65" s="1115">
        <v>6325.4007812896234</v>
      </c>
      <c r="F65" s="1115">
        <v>127.10268684948285</v>
      </c>
      <c r="G65" s="942">
        <v>0</v>
      </c>
      <c r="H65" s="1110">
        <v>364825.59004457144</v>
      </c>
      <c r="I65" s="1115">
        <v>6244.125590690448</v>
      </c>
      <c r="J65" s="1115">
        <v>18403.614308506782</v>
      </c>
      <c r="K65" s="1115">
        <v>3351.9620647515053</v>
      </c>
      <c r="L65" s="1115">
        <v>8100.8348000000005</v>
      </c>
      <c r="O65" s="172"/>
      <c r="P65" s="172"/>
    </row>
    <row r="66" spans="1:17" ht="15.75" customHeight="1">
      <c r="A66" s="780">
        <v>2016</v>
      </c>
      <c r="B66" s="1105">
        <v>407551.12921146728</v>
      </c>
      <c r="C66" s="1115">
        <v>10979.513574926934</v>
      </c>
      <c r="D66" s="1115">
        <v>390426.34118383494</v>
      </c>
      <c r="E66" s="1115">
        <v>6018.274733959086</v>
      </c>
      <c r="F66" s="1115">
        <v>126.99971874634663</v>
      </c>
      <c r="G66" s="942">
        <v>0</v>
      </c>
      <c r="H66" s="1110">
        <v>371697.85698414053</v>
      </c>
      <c r="I66" s="1115">
        <v>5957.0594301083474</v>
      </c>
      <c r="J66" s="1115">
        <v>18403.43141249453</v>
      </c>
      <c r="K66" s="1115">
        <v>2976.6621847238839</v>
      </c>
      <c r="L66" s="1115">
        <v>8516.119200000001</v>
      </c>
      <c r="O66" s="172"/>
      <c r="P66" s="172"/>
    </row>
    <row r="67" spans="1:17" ht="15.75" customHeight="1">
      <c r="A67" s="850">
        <v>2017</v>
      </c>
      <c r="B67" s="1105">
        <v>412663.85505902529</v>
      </c>
      <c r="C67" s="1115">
        <v>10675.923048643033</v>
      </c>
      <c r="D67" s="1115">
        <v>396591.24484002835</v>
      </c>
      <c r="E67" s="1115">
        <v>5269.6961155026074</v>
      </c>
      <c r="F67" s="1115">
        <v>126.99105485129675</v>
      </c>
      <c r="G67" s="942">
        <v>0</v>
      </c>
      <c r="H67" s="1110">
        <v>377952.66413459112</v>
      </c>
      <c r="I67" s="1115">
        <v>5202.1826706737629</v>
      </c>
      <c r="J67" s="1115">
        <v>18781.349212733992</v>
      </c>
      <c r="K67" s="1115">
        <v>2519.0874410264278</v>
      </c>
      <c r="L67" s="1115">
        <v>8208.5716000000011</v>
      </c>
      <c r="O67" s="172"/>
      <c r="P67" s="172"/>
    </row>
    <row r="68" spans="1:17" ht="15.75" customHeight="1">
      <c r="A68" s="873">
        <v>2018</v>
      </c>
      <c r="B68" s="985">
        <v>473859.24967802106</v>
      </c>
      <c r="C68" s="981">
        <v>10782.420398248476</v>
      </c>
      <c r="D68" s="981">
        <v>385466.68827461667</v>
      </c>
      <c r="E68" s="981">
        <v>77454.140811943173</v>
      </c>
      <c r="F68" s="981">
        <v>156.00019321263434</v>
      </c>
      <c r="G68" s="981">
        <v>0</v>
      </c>
      <c r="H68" s="981">
        <v>365866.13740109431</v>
      </c>
      <c r="I68" s="981">
        <v>77404.827234240001</v>
      </c>
      <c r="J68" s="981">
        <v>19470.875424457765</v>
      </c>
      <c r="K68" s="981">
        <v>2664.4740182289688</v>
      </c>
      <c r="L68" s="981">
        <v>8452.9356000000007</v>
      </c>
      <c r="O68" s="172"/>
      <c r="P68" s="172"/>
      <c r="Q68" s="990"/>
    </row>
    <row r="69" spans="1:17" ht="15.75" customHeight="1">
      <c r="A69" s="959">
        <v>2019</v>
      </c>
      <c r="B69" s="1016">
        <v>479982.24924750917</v>
      </c>
      <c r="C69" s="1016">
        <v>10498.466370673268</v>
      </c>
      <c r="D69" s="1016">
        <v>388760.06008498225</v>
      </c>
      <c r="E69" s="1016">
        <v>80535.17482771998</v>
      </c>
      <c r="F69" s="1016">
        <v>188.54796413366338</v>
      </c>
      <c r="G69" s="1016">
        <v>0</v>
      </c>
      <c r="H69" s="1016">
        <v>370136.889333</v>
      </c>
      <c r="I69" s="1016">
        <v>80077.969440319983</v>
      </c>
      <c r="J69" s="1016">
        <v>19029.13667563293</v>
      </c>
      <c r="K69" s="1016">
        <v>2539.7901985562798</v>
      </c>
      <c r="L69" s="1016">
        <v>8198.463600000001</v>
      </c>
      <c r="O69" s="172"/>
      <c r="P69" s="172"/>
    </row>
    <row r="70" spans="1:17" s="940" customFormat="1" ht="15.75" customHeight="1">
      <c r="A70" s="1111">
        <v>2020</v>
      </c>
      <c r="B70" s="1115">
        <v>389882.76622538822</v>
      </c>
      <c r="C70" s="1115">
        <v>10226.109147768382</v>
      </c>
      <c r="D70" s="1115">
        <v>354633.09768895875</v>
      </c>
      <c r="E70" s="1115">
        <v>24871.54998408</v>
      </c>
      <c r="F70" s="1115">
        <v>152.00940458112322</v>
      </c>
      <c r="G70" s="1115">
        <v>0</v>
      </c>
      <c r="H70" s="1115">
        <v>332172.03816632793</v>
      </c>
      <c r="I70" s="1115">
        <v>24478.174870080002</v>
      </c>
      <c r="J70" s="1115">
        <v>23119.573381501454</v>
      </c>
      <c r="K70" s="1115">
        <v>1892.1726074787982</v>
      </c>
      <c r="L70" s="1115">
        <v>8220.8071999999993</v>
      </c>
      <c r="O70" s="172"/>
      <c r="P70" s="172"/>
    </row>
  </sheetData>
  <conditionalFormatting sqref="AB64:GR64 M65:GR66 M64:P64 M60:GR63 A60:L66 A67:GR798 A1:GR44 A50:GR59">
    <cfRule type="cellIs" dxfId="345" priority="2" stopIfTrue="1" operator="equal">
      <formula>0</formula>
    </cfRule>
  </conditionalFormatting>
  <conditionalFormatting sqref="A45:GR59">
    <cfRule type="cellIs" dxfId="34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19" max="12" man="1"/>
    <brk id="44" max="12"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EDF082"/>
  </sheetPr>
  <dimension ref="A1:L50"/>
  <sheetViews>
    <sheetView view="pageBreakPreview" zoomScaleNormal="100" zoomScaleSheetLayoutView="100" workbookViewId="0"/>
  </sheetViews>
  <sheetFormatPr baseColWidth="10" defaultColWidth="11.453125" defaultRowHeight="15.75" customHeight="1"/>
  <cols>
    <col min="1" max="1" width="48.54296875" style="83" customWidth="1"/>
    <col min="2" max="2" width="7.1796875" style="83" customWidth="1"/>
    <col min="3" max="8" width="11.81640625" style="83" customWidth="1"/>
    <col min="9" max="9" width="0.453125" style="83" customWidth="1"/>
    <col min="10" max="16384" width="11.453125" style="83"/>
  </cols>
  <sheetData>
    <row r="1" spans="1:11" ht="15.75" customHeight="1">
      <c r="A1" s="835" t="s">
        <v>719</v>
      </c>
      <c r="B1" s="334"/>
      <c r="C1" s="334"/>
      <c r="D1" s="334"/>
      <c r="E1" s="334"/>
      <c r="F1" s="334"/>
      <c r="G1" s="334"/>
      <c r="H1" s="334"/>
    </row>
    <row r="2" spans="1:11" ht="15.75" customHeight="1">
      <c r="A2" s="497"/>
      <c r="B2" s="497"/>
      <c r="C2" s="497"/>
      <c r="D2" s="497"/>
      <c r="E2" s="497"/>
      <c r="F2" s="497"/>
      <c r="G2" s="497"/>
      <c r="H2" s="497"/>
      <c r="I2" s="86"/>
    </row>
    <row r="3" spans="1:11" ht="15.75" customHeight="1">
      <c r="A3" s="1336"/>
      <c r="B3" s="548"/>
      <c r="C3" s="1334" t="s">
        <v>49</v>
      </c>
      <c r="D3" s="1335"/>
      <c r="E3" s="1335"/>
      <c r="F3" s="1335"/>
      <c r="G3" s="1335"/>
      <c r="H3" s="1335"/>
      <c r="I3" s="86"/>
    </row>
    <row r="4" spans="1:11" ht="50.25" customHeight="1">
      <c r="A4" s="1337"/>
      <c r="B4" s="549"/>
      <c r="C4" s="12" t="s">
        <v>4</v>
      </c>
      <c r="D4" s="12" t="s">
        <v>3</v>
      </c>
      <c r="E4" s="12" t="s">
        <v>530</v>
      </c>
      <c r="F4" s="11" t="s">
        <v>2</v>
      </c>
      <c r="G4" s="12" t="s">
        <v>571</v>
      </c>
      <c r="H4" s="10" t="s">
        <v>321</v>
      </c>
      <c r="I4" s="86"/>
    </row>
    <row r="5" spans="1:11" ht="15.75" customHeight="1">
      <c r="A5" s="1338"/>
      <c r="B5" s="550"/>
      <c r="C5" s="1334" t="s">
        <v>528</v>
      </c>
      <c r="D5" s="1335"/>
      <c r="E5" s="1335"/>
      <c r="F5" s="1335"/>
      <c r="G5" s="1335"/>
      <c r="H5" s="1335"/>
      <c r="I5" s="86"/>
    </row>
    <row r="6" spans="1:11" ht="15.75" customHeight="1">
      <c r="A6" s="57" t="s">
        <v>532</v>
      </c>
      <c r="B6" s="329">
        <v>8</v>
      </c>
      <c r="C6" s="1162" t="s">
        <v>30</v>
      </c>
      <c r="D6" s="779">
        <v>0</v>
      </c>
      <c r="E6" s="779">
        <v>39.738143938064788</v>
      </c>
      <c r="F6" s="779">
        <v>1211.9884967876028</v>
      </c>
      <c r="G6" s="1162" t="s">
        <v>30</v>
      </c>
      <c r="H6" s="779">
        <v>2479.0605819214124</v>
      </c>
      <c r="I6" s="86"/>
    </row>
    <row r="7" spans="1:11" ht="15.75" customHeight="1">
      <c r="A7" s="57" t="s">
        <v>533</v>
      </c>
      <c r="B7" s="329">
        <v>9</v>
      </c>
      <c r="C7" s="1162" t="s">
        <v>30</v>
      </c>
      <c r="D7" s="779">
        <v>0</v>
      </c>
      <c r="E7" s="779">
        <v>1.0449404771402182</v>
      </c>
      <c r="F7" s="779">
        <v>2513.4015350277377</v>
      </c>
      <c r="G7" s="1162" t="s">
        <v>30</v>
      </c>
      <c r="H7" s="779">
        <v>4130.0177657355207</v>
      </c>
      <c r="I7" s="86"/>
      <c r="K7" s="710"/>
    </row>
    <row r="8" spans="1:11" ht="15.75" customHeight="1">
      <c r="A8" s="57" t="s">
        <v>48</v>
      </c>
      <c r="B8" s="329">
        <v>10</v>
      </c>
      <c r="C8" s="779">
        <v>108.31935852459245</v>
      </c>
      <c r="D8" s="779">
        <v>0</v>
      </c>
      <c r="E8" s="779">
        <v>106.13786041721247</v>
      </c>
      <c r="F8" s="779">
        <v>1233.9173361852831</v>
      </c>
      <c r="G8" s="779">
        <v>54.5584305</v>
      </c>
      <c r="H8" s="779">
        <v>1502.9329856270881</v>
      </c>
      <c r="I8" s="86"/>
      <c r="K8" s="710"/>
    </row>
    <row r="9" spans="1:11" ht="15.75" customHeight="1">
      <c r="A9" s="57" t="s">
        <v>47</v>
      </c>
      <c r="B9" s="329">
        <v>14</v>
      </c>
      <c r="C9" s="779">
        <v>0</v>
      </c>
      <c r="D9" s="779">
        <v>0</v>
      </c>
      <c r="E9" s="779">
        <v>20.403623711919106</v>
      </c>
      <c r="F9" s="779">
        <v>479.11229873265671</v>
      </c>
      <c r="G9" s="779">
        <v>86.351422499999998</v>
      </c>
      <c r="H9" s="779">
        <v>585.86734494457585</v>
      </c>
      <c r="I9" s="86"/>
      <c r="K9" s="710"/>
    </row>
    <row r="10" spans="1:11" ht="15.75" customHeight="1">
      <c r="A10" s="57" t="s">
        <v>43</v>
      </c>
      <c r="B10" s="329">
        <v>16</v>
      </c>
      <c r="C10" s="779">
        <v>0</v>
      </c>
      <c r="D10" s="779">
        <v>0</v>
      </c>
      <c r="E10" s="779">
        <v>7.4750489490596888</v>
      </c>
      <c r="F10" s="779">
        <v>457.55145042122064</v>
      </c>
      <c r="G10" s="779">
        <v>0</v>
      </c>
      <c r="H10" s="779">
        <v>465.02649937028031</v>
      </c>
      <c r="I10" s="86"/>
      <c r="K10" s="710"/>
    </row>
    <row r="11" spans="1:11" ht="15.75" customHeight="1">
      <c r="A11" s="57" t="s">
        <v>46</v>
      </c>
      <c r="B11" s="329">
        <v>17</v>
      </c>
      <c r="C11" s="792">
        <v>1888.0986540509807</v>
      </c>
      <c r="D11" s="793">
        <v>0</v>
      </c>
      <c r="E11" s="793">
        <v>174.79961749339628</v>
      </c>
      <c r="F11" s="793">
        <v>5895.9711171545014</v>
      </c>
      <c r="G11" s="793">
        <v>1204.0357889000002</v>
      </c>
      <c r="H11" s="793">
        <v>9162.9051775988792</v>
      </c>
      <c r="I11" s="86"/>
      <c r="K11" s="710"/>
    </row>
    <row r="12" spans="1:11" ht="15.75" customHeight="1">
      <c r="A12" s="57" t="s">
        <v>45</v>
      </c>
      <c r="B12" s="329">
        <v>29</v>
      </c>
      <c r="C12" s="779">
        <v>0</v>
      </c>
      <c r="D12" s="779">
        <v>0</v>
      </c>
      <c r="E12" s="779">
        <v>0</v>
      </c>
      <c r="F12" s="1162" t="s">
        <v>30</v>
      </c>
      <c r="G12" s="1162" t="s">
        <v>30</v>
      </c>
      <c r="H12" s="779">
        <v>0.72110702135713733</v>
      </c>
      <c r="I12" s="86"/>
      <c r="K12" s="710"/>
    </row>
    <row r="13" spans="1:11" ht="15.75" customHeight="1">
      <c r="A13" s="57" t="s">
        <v>44</v>
      </c>
      <c r="B13" s="329">
        <v>30</v>
      </c>
      <c r="C13" s="779">
        <v>0</v>
      </c>
      <c r="D13" s="779">
        <v>0</v>
      </c>
      <c r="E13" s="779">
        <v>2106.8114376149533</v>
      </c>
      <c r="F13" s="1110">
        <v>793.79066778023889</v>
      </c>
      <c r="G13" s="1110">
        <v>0</v>
      </c>
      <c r="H13" s="779">
        <v>2900.6021053951922</v>
      </c>
      <c r="I13" s="86"/>
      <c r="K13" s="710"/>
    </row>
    <row r="14" spans="1:11" ht="15.75" customHeight="1">
      <c r="A14" s="57" t="s">
        <v>43</v>
      </c>
      <c r="B14" s="329">
        <v>31</v>
      </c>
      <c r="C14" s="779">
        <v>0</v>
      </c>
      <c r="D14" s="779">
        <v>0</v>
      </c>
      <c r="E14" s="779">
        <v>0</v>
      </c>
      <c r="F14" s="1162" t="s">
        <v>30</v>
      </c>
      <c r="G14" s="1162" t="s">
        <v>30</v>
      </c>
      <c r="H14" s="779">
        <v>180.68391717704964</v>
      </c>
      <c r="I14" s="86"/>
      <c r="K14" s="710"/>
    </row>
    <row r="15" spans="1:11" ht="15.75" customHeight="1">
      <c r="A15" s="57" t="s">
        <v>197</v>
      </c>
      <c r="B15" s="329">
        <v>32</v>
      </c>
      <c r="C15" s="792">
        <v>0</v>
      </c>
      <c r="D15" s="793">
        <v>0</v>
      </c>
      <c r="E15" s="793">
        <v>2106.8114376149533</v>
      </c>
      <c r="F15" s="793">
        <v>975.19569197864575</v>
      </c>
      <c r="G15" s="793">
        <v>0</v>
      </c>
      <c r="H15" s="793">
        <v>3082.0071295935991</v>
      </c>
      <c r="I15" s="86"/>
      <c r="K15" s="710"/>
    </row>
    <row r="16" spans="1:11" ht="15.75" customHeight="1">
      <c r="A16" s="57" t="s">
        <v>42</v>
      </c>
      <c r="B16" s="329">
        <v>33</v>
      </c>
      <c r="C16" s="1110">
        <v>0</v>
      </c>
      <c r="D16" s="1110">
        <v>0</v>
      </c>
      <c r="E16" s="1110">
        <v>5.1777519856006204</v>
      </c>
      <c r="F16" s="1110">
        <v>2.1975082338938203</v>
      </c>
      <c r="G16" s="1110">
        <v>0</v>
      </c>
      <c r="H16" s="1110">
        <v>7.3752602194944412</v>
      </c>
      <c r="I16" s="86"/>
      <c r="K16" s="710"/>
    </row>
    <row r="17" spans="1:12" ht="15.75" customHeight="1">
      <c r="A17" s="57" t="s">
        <v>531</v>
      </c>
      <c r="B17" s="329">
        <v>37</v>
      </c>
      <c r="C17" s="792">
        <v>636.43974072914421</v>
      </c>
      <c r="D17" s="793">
        <v>734.45453640182359</v>
      </c>
      <c r="E17" s="793">
        <v>41524.205519491145</v>
      </c>
      <c r="F17" s="793">
        <v>15755.707422568279</v>
      </c>
      <c r="G17" s="793">
        <v>870.79989210000008</v>
      </c>
      <c r="H17" s="793">
        <v>59521.607111290396</v>
      </c>
      <c r="I17" s="86"/>
      <c r="K17" s="710"/>
      <c r="L17" s="705"/>
    </row>
    <row r="18" spans="1:12" ht="15.75" customHeight="1">
      <c r="A18" s="57" t="s">
        <v>311</v>
      </c>
      <c r="B18" s="329">
        <v>50</v>
      </c>
      <c r="C18" s="779">
        <v>636.43974072914421</v>
      </c>
      <c r="D18" s="779">
        <v>606.16520903787512</v>
      </c>
      <c r="E18" s="779">
        <v>838.18659581280917</v>
      </c>
      <c r="F18" s="779">
        <v>6306.4006265465823</v>
      </c>
      <c r="G18" s="779">
        <v>870.79989210000008</v>
      </c>
      <c r="H18" s="779">
        <v>9257.9920642264115</v>
      </c>
      <c r="I18" s="86"/>
      <c r="K18" s="710"/>
      <c r="L18" s="705"/>
    </row>
    <row r="19" spans="1:12" ht="15.75" customHeight="1">
      <c r="A19" s="57" t="s">
        <v>175</v>
      </c>
      <c r="B19" s="329">
        <v>55</v>
      </c>
      <c r="C19" s="779">
        <v>0</v>
      </c>
      <c r="D19" s="779">
        <v>0</v>
      </c>
      <c r="E19" s="779">
        <v>26350.691505438717</v>
      </c>
      <c r="F19" s="779">
        <v>47.204148342701004</v>
      </c>
      <c r="G19" s="779">
        <v>0</v>
      </c>
      <c r="H19" s="779">
        <v>26397.895653781419</v>
      </c>
      <c r="I19" s="86"/>
      <c r="K19" s="710"/>
      <c r="L19" s="705"/>
    </row>
    <row r="20" spans="1:12" ht="15.75" customHeight="1">
      <c r="A20" s="57" t="s">
        <v>312</v>
      </c>
      <c r="B20" s="329">
        <v>56</v>
      </c>
      <c r="C20" s="779">
        <v>0</v>
      </c>
      <c r="D20" s="779">
        <v>128.28932736394847</v>
      </c>
      <c r="E20" s="779">
        <v>14335.327418239624</v>
      </c>
      <c r="F20" s="779">
        <v>9402.1026476789957</v>
      </c>
      <c r="G20" s="779">
        <v>0</v>
      </c>
      <c r="H20" s="779">
        <v>23865.719393282568</v>
      </c>
      <c r="I20" s="86"/>
      <c r="K20" s="710"/>
      <c r="L20" s="705"/>
    </row>
    <row r="21" spans="1:12" ht="15.75" customHeight="1">
      <c r="A21" s="103" t="s">
        <v>0</v>
      </c>
      <c r="B21" s="573"/>
      <c r="C21" s="714">
        <v>2524.5383947801247</v>
      </c>
      <c r="D21" s="714">
        <v>734.45453640182359</v>
      </c>
      <c r="E21" s="714">
        <v>43810.994326585096</v>
      </c>
      <c r="F21" s="714">
        <v>22629.07173993532</v>
      </c>
      <c r="G21" s="714">
        <v>2074.8356810000005</v>
      </c>
      <c r="H21" s="714">
        <v>71773.894678702374</v>
      </c>
      <c r="I21" s="86"/>
      <c r="K21" s="710"/>
      <c r="L21" s="705"/>
    </row>
    <row r="22" spans="1:12" ht="15.75" customHeight="1">
      <c r="A22" s="99" t="s">
        <v>161</v>
      </c>
      <c r="B22" s="330"/>
      <c r="C22" s="331"/>
      <c r="D22" s="331"/>
      <c r="E22" s="331"/>
      <c r="F22" s="331"/>
      <c r="G22" s="331"/>
      <c r="H22" s="331"/>
      <c r="I22" s="86"/>
    </row>
    <row r="23" spans="1:12" ht="15.75" customHeight="1">
      <c r="A23" s="105" t="s">
        <v>529</v>
      </c>
      <c r="B23" s="365"/>
      <c r="C23" s="365"/>
      <c r="D23" s="421"/>
      <c r="E23" s="332"/>
      <c r="F23" s="332"/>
      <c r="G23" s="332"/>
      <c r="H23" s="332"/>
      <c r="I23" s="86"/>
    </row>
    <row r="24" spans="1:12" ht="15.75" customHeight="1">
      <c r="A24" s="105" t="s">
        <v>628</v>
      </c>
      <c r="B24" s="365"/>
      <c r="C24" s="365"/>
      <c r="D24" s="421"/>
      <c r="E24" s="333"/>
      <c r="F24" s="333"/>
      <c r="G24" s="333"/>
      <c r="H24" s="333"/>
      <c r="I24" s="86"/>
    </row>
    <row r="25" spans="1:12" ht="15.75" customHeight="1">
      <c r="A25" s="105" t="s">
        <v>466</v>
      </c>
      <c r="B25" s="365"/>
      <c r="C25" s="365"/>
      <c r="D25" s="421"/>
      <c r="E25" s="333"/>
      <c r="F25" s="333"/>
      <c r="G25" s="333"/>
      <c r="H25" s="333"/>
      <c r="I25" s="86"/>
    </row>
    <row r="26" spans="1:12" ht="15.75" customHeight="1">
      <c r="A26" s="903" t="s">
        <v>691</v>
      </c>
      <c r="B26" s="365"/>
      <c r="C26" s="365"/>
      <c r="D26" s="334"/>
      <c r="I26" s="86"/>
    </row>
    <row r="27" spans="1:12" ht="15.75" customHeight="1">
      <c r="B27" s="365"/>
      <c r="C27" s="365"/>
      <c r="D27" s="334"/>
      <c r="I27" s="86"/>
    </row>
    <row r="30" spans="1:12" ht="15.75" customHeight="1">
      <c r="D30" s="574"/>
    </row>
    <row r="32" spans="1:12" ht="15.75" customHeight="1">
      <c r="C32" s="459"/>
      <c r="D32" s="459"/>
      <c r="E32" s="459"/>
      <c r="F32" s="459"/>
      <c r="G32" s="459"/>
      <c r="H32" s="459"/>
    </row>
    <row r="33" spans="3:10" ht="15.75" customHeight="1">
      <c r="C33" s="459"/>
      <c r="D33" s="459"/>
      <c r="E33" s="459"/>
      <c r="F33" s="459"/>
      <c r="G33" s="459"/>
      <c r="H33" s="459"/>
    </row>
    <row r="34" spans="3:10" ht="15.75" customHeight="1">
      <c r="C34" s="459"/>
      <c r="D34" s="459"/>
      <c r="E34" s="459"/>
      <c r="F34" s="459"/>
      <c r="G34" s="459"/>
      <c r="H34" s="459"/>
      <c r="J34" s="574"/>
    </row>
    <row r="35" spans="3:10" ht="15.75" customHeight="1">
      <c r="C35" s="936"/>
      <c r="D35" s="936"/>
      <c r="E35" s="936"/>
      <c r="F35" s="936"/>
      <c r="G35" s="936"/>
      <c r="H35" s="936"/>
    </row>
    <row r="36" spans="3:10" ht="15.75" customHeight="1">
      <c r="H36" s="459"/>
    </row>
    <row r="37" spans="3:10" ht="15.75" customHeight="1">
      <c r="H37" s="459"/>
    </row>
    <row r="38" spans="3:10" ht="15.75" customHeight="1">
      <c r="H38" s="459"/>
    </row>
    <row r="39" spans="3:10" ht="15.75" customHeight="1">
      <c r="H39" s="459"/>
    </row>
    <row r="40" spans="3:10" ht="15.75" customHeight="1">
      <c r="H40" s="459"/>
    </row>
    <row r="41" spans="3:10" ht="15.75" customHeight="1">
      <c r="H41" s="459"/>
    </row>
    <row r="42" spans="3:10" ht="15.75" customHeight="1">
      <c r="H42" s="459"/>
    </row>
    <row r="43" spans="3:10" ht="15.75" customHeight="1">
      <c r="H43" s="459"/>
    </row>
    <row r="44" spans="3:10" ht="15.75" customHeight="1">
      <c r="H44" s="459"/>
    </row>
    <row r="45" spans="3:10" ht="15.75" customHeight="1">
      <c r="H45" s="459"/>
    </row>
    <row r="46" spans="3:10" ht="15.75" customHeight="1">
      <c r="H46" s="459"/>
    </row>
    <row r="47" spans="3:10" ht="15.75" customHeight="1">
      <c r="H47" s="459"/>
    </row>
    <row r="48" spans="3:10" ht="15.75" customHeight="1">
      <c r="H48" s="459"/>
    </row>
    <row r="49" spans="8:8" ht="15.75" customHeight="1">
      <c r="H49" s="459"/>
    </row>
    <row r="50" spans="8:8" ht="15.75" customHeight="1">
      <c r="H50" s="459"/>
    </row>
  </sheetData>
  <mergeCells count="3">
    <mergeCell ref="C3:H3"/>
    <mergeCell ref="A3:A5"/>
    <mergeCell ref="C5:H5"/>
  </mergeCells>
  <conditionalFormatting sqref="B25:GR27 A25:A26 A28:GR1000 A1:GR24">
    <cfRule type="cellIs" dxfId="343"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EDF082"/>
  </sheetPr>
  <dimension ref="A1:BF55"/>
  <sheetViews>
    <sheetView view="pageBreakPreview" zoomScaleNormal="100" zoomScaleSheetLayoutView="100" workbookViewId="0"/>
  </sheetViews>
  <sheetFormatPr baseColWidth="10" defaultColWidth="11.453125" defaultRowHeight="12.5"/>
  <cols>
    <col min="1" max="1" width="7.1796875" style="815" customWidth="1"/>
    <col min="2" max="2" width="12" style="815" customWidth="1"/>
    <col min="3" max="3" width="10.26953125" style="815" customWidth="1"/>
    <col min="4" max="4" width="12" style="815" customWidth="1"/>
    <col min="5" max="5" width="13.7265625" style="815" bestFit="1" customWidth="1"/>
    <col min="6" max="7" width="12" style="815" customWidth="1"/>
    <col min="8" max="8" width="10.26953125" style="815" customWidth="1"/>
    <col min="9" max="9" width="11.54296875" style="815" customWidth="1"/>
    <col min="10" max="10" width="13.7265625" style="815" bestFit="1" customWidth="1"/>
    <col min="11" max="11" width="12" style="815" customWidth="1"/>
    <col min="12" max="12" width="0.453125" style="815" customWidth="1"/>
    <col min="13" max="16384" width="11.453125" style="815"/>
  </cols>
  <sheetData>
    <row r="1" spans="1:58" ht="15.75" customHeight="1">
      <c r="A1" s="814" t="s">
        <v>629</v>
      </c>
    </row>
    <row r="3" spans="1:58" s="817" customFormat="1" ht="15.75" customHeight="1">
      <c r="A3" s="824"/>
      <c r="B3" s="825" t="s">
        <v>630</v>
      </c>
      <c r="C3" s="826"/>
      <c r="D3" s="827"/>
      <c r="E3" s="826"/>
      <c r="F3" s="826"/>
      <c r="G3" s="825" t="s">
        <v>631</v>
      </c>
      <c r="H3" s="826"/>
      <c r="I3" s="827"/>
      <c r="J3" s="826"/>
      <c r="K3" s="826"/>
      <c r="L3" s="816"/>
      <c r="M3" s="816"/>
    </row>
    <row r="4" spans="1:58" s="817" customFormat="1" ht="41">
      <c r="A4" s="828" t="s">
        <v>584</v>
      </c>
      <c r="B4" s="836" t="s">
        <v>611</v>
      </c>
      <c r="C4" s="829" t="s">
        <v>9</v>
      </c>
      <c r="D4" s="829" t="s">
        <v>632</v>
      </c>
      <c r="E4" s="829" t="s">
        <v>610</v>
      </c>
      <c r="F4" s="837" t="s">
        <v>612</v>
      </c>
      <c r="G4" s="836" t="s">
        <v>611</v>
      </c>
      <c r="H4" s="829" t="s">
        <v>9</v>
      </c>
      <c r="I4" s="829" t="s">
        <v>632</v>
      </c>
      <c r="J4" s="829" t="s">
        <v>610</v>
      </c>
      <c r="K4" s="836" t="s">
        <v>612</v>
      </c>
      <c r="L4" s="816"/>
      <c r="M4" s="816"/>
    </row>
    <row r="5" spans="1:58" s="817" customFormat="1" ht="15.75" customHeight="1">
      <c r="A5" s="830"/>
      <c r="B5" s="831" t="s">
        <v>537</v>
      </c>
      <c r="C5" s="831" t="s">
        <v>246</v>
      </c>
      <c r="D5" s="832" t="s">
        <v>605</v>
      </c>
      <c r="E5" s="831" t="s">
        <v>606</v>
      </c>
      <c r="F5" s="832" t="s">
        <v>607</v>
      </c>
      <c r="G5" s="831" t="s">
        <v>537</v>
      </c>
      <c r="H5" s="831" t="s">
        <v>246</v>
      </c>
      <c r="I5" s="832" t="s">
        <v>605</v>
      </c>
      <c r="J5" s="831" t="s">
        <v>606</v>
      </c>
      <c r="K5" s="831" t="s">
        <v>607</v>
      </c>
      <c r="L5" s="816"/>
      <c r="M5" s="816"/>
      <c r="N5" s="968"/>
      <c r="O5" s="968"/>
    </row>
    <row r="6" spans="1:58" s="819" customFormat="1" ht="15.75" customHeight="1">
      <c r="A6" s="833">
        <v>1990</v>
      </c>
      <c r="B6" s="1110">
        <v>85096.522131589678</v>
      </c>
      <c r="C6" s="1110">
        <v>1785.1078522348701</v>
      </c>
      <c r="D6" s="1110">
        <v>11342.773999999999</v>
      </c>
      <c r="E6" s="1110">
        <v>47.670241338669193</v>
      </c>
      <c r="F6" s="1247">
        <v>7.5022672700337401</v>
      </c>
      <c r="G6" s="1110">
        <v>1001016</v>
      </c>
      <c r="H6" s="1110">
        <v>14905.234</v>
      </c>
      <c r="I6" s="1110">
        <v>79364.504000000001</v>
      </c>
      <c r="J6" s="1110">
        <v>67.15869069885116</v>
      </c>
      <c r="K6" s="1110">
        <v>12.612893038429371</v>
      </c>
      <c r="L6" s="818"/>
      <c r="M6" s="81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8"/>
      <c r="AY6" s="968"/>
      <c r="AZ6" s="968"/>
      <c r="BA6" s="968"/>
      <c r="BB6" s="968"/>
      <c r="BC6" s="968"/>
      <c r="BD6" s="968"/>
      <c r="BE6" s="968"/>
      <c r="BF6" s="968"/>
    </row>
    <row r="7" spans="1:58" s="819" customFormat="1" ht="15.75" customHeight="1">
      <c r="A7" s="833">
        <v>1991</v>
      </c>
      <c r="B7" s="1110">
        <v>89516.3837979245</v>
      </c>
      <c r="C7" s="1110">
        <v>1879.7234261232563</v>
      </c>
      <c r="D7" s="1110">
        <v>11517.8</v>
      </c>
      <c r="E7" s="1110">
        <v>47.622103631779055</v>
      </c>
      <c r="F7" s="1248">
        <v>7.7720036637139476</v>
      </c>
      <c r="G7" s="1110">
        <v>966867</v>
      </c>
      <c r="H7" s="1110">
        <v>14609.771000000001</v>
      </c>
      <c r="I7" s="1110">
        <v>79973.399999999994</v>
      </c>
      <c r="J7" s="1110">
        <v>66.179476735124723</v>
      </c>
      <c r="K7" s="1110">
        <v>12.089857377578046</v>
      </c>
      <c r="L7" s="818"/>
      <c r="M7" s="968"/>
      <c r="O7" s="968"/>
      <c r="AI7" s="969"/>
      <c r="AJ7" s="969"/>
      <c r="AK7" s="969"/>
      <c r="AL7" s="969"/>
      <c r="AM7" s="969"/>
      <c r="AN7" s="969"/>
      <c r="AO7" s="969"/>
      <c r="AP7" s="969"/>
      <c r="AQ7" s="969"/>
    </row>
    <row r="8" spans="1:58" s="819" customFormat="1" ht="15.75" customHeight="1">
      <c r="A8" s="833">
        <v>1992</v>
      </c>
      <c r="B8" s="1110">
        <v>87661.835744304961</v>
      </c>
      <c r="C8" s="1110">
        <v>1863.5765382051547</v>
      </c>
      <c r="D8" s="1110">
        <v>11668.8</v>
      </c>
      <c r="E8" s="1110">
        <v>47.03956824265115</v>
      </c>
      <c r="F8" s="1248">
        <v>7.5124979213205272</v>
      </c>
      <c r="G8" s="1110">
        <v>922648</v>
      </c>
      <c r="H8" s="1110">
        <v>14319.456000000002</v>
      </c>
      <c r="I8" s="1110">
        <v>80499.8</v>
      </c>
      <c r="J8" s="1110">
        <v>64.433173997671418</v>
      </c>
      <c r="K8" s="1110">
        <v>11.461494314271588</v>
      </c>
      <c r="L8" s="818"/>
      <c r="M8" s="968"/>
      <c r="O8" s="969"/>
      <c r="P8" s="969"/>
      <c r="Q8" s="969"/>
      <c r="R8" s="969"/>
      <c r="S8" s="969"/>
      <c r="T8" s="969"/>
      <c r="U8" s="969"/>
      <c r="V8" s="969"/>
      <c r="W8" s="969"/>
      <c r="X8" s="969"/>
      <c r="Y8" s="969"/>
      <c r="Z8" s="969"/>
      <c r="AA8" s="969"/>
      <c r="AB8" s="969"/>
      <c r="AC8" s="969"/>
      <c r="AD8" s="969"/>
      <c r="AE8" s="969"/>
      <c r="AF8" s="969"/>
      <c r="AG8" s="969"/>
      <c r="AH8" s="969"/>
      <c r="AI8" s="969"/>
      <c r="AJ8" s="969"/>
      <c r="AK8" s="969"/>
      <c r="AL8" s="969"/>
      <c r="AM8" s="969"/>
      <c r="AN8" s="969"/>
      <c r="AO8" s="969"/>
      <c r="AP8" s="969"/>
      <c r="AQ8" s="969"/>
      <c r="AR8" s="969"/>
      <c r="AS8" s="969"/>
      <c r="AT8" s="969"/>
      <c r="AU8" s="969"/>
      <c r="AV8" s="969"/>
    </row>
    <row r="9" spans="1:58" s="819" customFormat="1" ht="15.75" customHeight="1">
      <c r="A9" s="833">
        <v>1993</v>
      </c>
      <c r="B9" s="1110">
        <v>90762.86674686255</v>
      </c>
      <c r="C9" s="1110">
        <v>1884.4245417946399</v>
      </c>
      <c r="D9" s="1110">
        <v>11792.7</v>
      </c>
      <c r="E9" s="1110">
        <v>48.164765812497933</v>
      </c>
      <c r="F9" s="1248">
        <v>7.6965297808697368</v>
      </c>
      <c r="G9" s="1110">
        <v>913753</v>
      </c>
      <c r="H9" s="1110">
        <v>14309.02</v>
      </c>
      <c r="I9" s="1110">
        <v>80946.5</v>
      </c>
      <c r="J9" s="1110">
        <v>63.858531192213022</v>
      </c>
      <c r="K9" s="1110">
        <v>11.288357124767593</v>
      </c>
      <c r="L9" s="818"/>
      <c r="M9" s="968"/>
      <c r="O9" s="968"/>
    </row>
    <row r="10" spans="1:58" s="819" customFormat="1" ht="15.75" customHeight="1">
      <c r="A10" s="833">
        <v>1994</v>
      </c>
      <c r="B10" s="1110">
        <v>88067.765877358441</v>
      </c>
      <c r="C10" s="1110">
        <v>1876.0896</v>
      </c>
      <c r="D10" s="1110">
        <v>11859.9</v>
      </c>
      <c r="E10" s="1110">
        <v>46.9421960856019</v>
      </c>
      <c r="F10" s="1248">
        <v>7.4256752483038175</v>
      </c>
      <c r="G10" s="1110">
        <v>895578</v>
      </c>
      <c r="H10" s="1110">
        <v>14185.249</v>
      </c>
      <c r="I10" s="1110">
        <v>81147.5</v>
      </c>
      <c r="J10" s="1110">
        <v>63.134457491722564</v>
      </c>
      <c r="K10" s="1110">
        <v>11.036421331525926</v>
      </c>
      <c r="L10" s="818"/>
      <c r="M10" s="968"/>
      <c r="O10" s="968"/>
      <c r="P10" s="968"/>
      <c r="Q10" s="968"/>
      <c r="R10" s="968"/>
      <c r="S10" s="968"/>
      <c r="T10" s="968"/>
      <c r="U10" s="968"/>
      <c r="V10" s="968"/>
      <c r="W10" s="968"/>
      <c r="X10" s="968"/>
      <c r="Y10" s="968"/>
      <c r="Z10" s="968"/>
      <c r="AA10" s="968"/>
      <c r="AB10" s="968"/>
      <c r="AC10" s="968"/>
      <c r="AD10" s="968"/>
      <c r="AE10" s="968"/>
      <c r="AF10" s="968"/>
      <c r="AG10" s="968"/>
      <c r="AH10" s="968"/>
      <c r="AI10" s="968"/>
      <c r="AJ10" s="968"/>
      <c r="AK10" s="968"/>
      <c r="AL10" s="968"/>
      <c r="AM10" s="968"/>
      <c r="AN10" s="968"/>
      <c r="AO10" s="968"/>
      <c r="AP10" s="968"/>
      <c r="AQ10" s="968"/>
      <c r="AR10" s="968"/>
      <c r="AS10" s="968"/>
      <c r="AT10" s="968"/>
      <c r="AU10" s="968"/>
      <c r="AV10" s="968"/>
      <c r="AW10" s="968"/>
      <c r="AX10" s="968"/>
      <c r="AY10" s="968"/>
      <c r="AZ10" s="968"/>
    </row>
    <row r="11" spans="1:58" s="819" customFormat="1" ht="15.75" customHeight="1">
      <c r="A11" s="833">
        <v>1995</v>
      </c>
      <c r="B11" s="1110">
        <v>88713.492900931116</v>
      </c>
      <c r="C11" s="1110">
        <v>1952.962</v>
      </c>
      <c r="D11" s="1110">
        <v>11917</v>
      </c>
      <c r="E11" s="1110">
        <v>45.425099362369117</v>
      </c>
      <c r="F11" s="1248">
        <v>7.4442806831359496</v>
      </c>
      <c r="G11" s="1110">
        <v>895746</v>
      </c>
      <c r="H11" s="1110">
        <v>14268.972</v>
      </c>
      <c r="I11" s="1110">
        <v>81307.7</v>
      </c>
      <c r="J11" s="1110">
        <v>62.775790715687158</v>
      </c>
      <c r="K11" s="1110">
        <v>11.016742571736749</v>
      </c>
      <c r="L11" s="818"/>
      <c r="M11" s="968"/>
      <c r="O11" s="968"/>
    </row>
    <row r="12" spans="1:58" s="819" customFormat="1" ht="15.75" customHeight="1">
      <c r="A12" s="834">
        <v>1996</v>
      </c>
      <c r="B12" s="1110">
        <v>93335.235250573649</v>
      </c>
      <c r="C12" s="1110">
        <v>2020.547</v>
      </c>
      <c r="D12" s="1110">
        <v>11970.3</v>
      </c>
      <c r="E12" s="1110">
        <v>46.193053292288496</v>
      </c>
      <c r="F12" s="1248">
        <v>7.7972344260856996</v>
      </c>
      <c r="G12" s="1110">
        <v>918638</v>
      </c>
      <c r="H12" s="1110">
        <v>14745.936999999998</v>
      </c>
      <c r="I12" s="1110">
        <v>81466.399999999994</v>
      </c>
      <c r="J12" s="1110">
        <v>62.297702750255894</v>
      </c>
      <c r="K12" s="1110">
        <v>11.276280773423155</v>
      </c>
      <c r="L12" s="818"/>
      <c r="M12" s="968"/>
      <c r="O12" s="968"/>
    </row>
    <row r="13" spans="1:58" s="819" customFormat="1" ht="15.75" customHeight="1">
      <c r="A13" s="834">
        <v>1997</v>
      </c>
      <c r="B13" s="1110">
        <v>91070.573545065214</v>
      </c>
      <c r="C13" s="1110">
        <v>2008.1857758716465</v>
      </c>
      <c r="D13" s="1110">
        <v>11999.3</v>
      </c>
      <c r="E13" s="1110">
        <v>45.349675632243901</v>
      </c>
      <c r="F13" s="1248">
        <v>7.5896571920916402</v>
      </c>
      <c r="G13" s="1110">
        <v>888518</v>
      </c>
      <c r="H13" s="1110">
        <v>14613.928</v>
      </c>
      <c r="I13" s="1110">
        <v>81509.899999999994</v>
      </c>
      <c r="J13" s="1110">
        <v>60.799396301938806</v>
      </c>
      <c r="K13" s="1110">
        <v>10.900737211062706</v>
      </c>
      <c r="L13" s="818"/>
      <c r="M13" s="968"/>
      <c r="O13" s="968"/>
    </row>
    <row r="14" spans="1:58" s="819" customFormat="1" ht="15.75" customHeight="1">
      <c r="A14" s="834">
        <v>1998</v>
      </c>
      <c r="B14" s="1110">
        <v>93193.340413505968</v>
      </c>
      <c r="C14" s="1110">
        <v>2043.1300147440718</v>
      </c>
      <c r="D14" s="1110">
        <v>12013</v>
      </c>
      <c r="E14" s="1110">
        <v>45.613024986654914</v>
      </c>
      <c r="F14" s="1248">
        <v>7.757707517981018</v>
      </c>
      <c r="G14" s="1110">
        <v>882318</v>
      </c>
      <c r="H14" s="1110">
        <v>14520.569</v>
      </c>
      <c r="I14" s="1110">
        <v>81446</v>
      </c>
      <c r="J14" s="1110">
        <v>60.763321327146343</v>
      </c>
      <c r="K14" s="1110">
        <v>10.833165532991185</v>
      </c>
      <c r="L14" s="818"/>
      <c r="M14" s="968"/>
      <c r="O14" s="968"/>
    </row>
    <row r="15" spans="1:58" s="819" customFormat="1" ht="15.75" customHeight="1">
      <c r="A15" s="834">
        <v>1999</v>
      </c>
      <c r="B15" s="1110">
        <v>91113.618393798431</v>
      </c>
      <c r="C15" s="1110">
        <v>2027.3167566746533</v>
      </c>
      <c r="D15" s="1110">
        <v>12049.7</v>
      </c>
      <c r="E15" s="1110">
        <v>44.942961228835969</v>
      </c>
      <c r="F15" s="1248">
        <v>7.5614843849887077</v>
      </c>
      <c r="G15" s="1110">
        <v>858300</v>
      </c>
      <c r="H15" s="1110">
        <v>14323.277</v>
      </c>
      <c r="I15" s="1110">
        <v>81422.399999999994</v>
      </c>
      <c r="J15" s="1110">
        <v>59.923437911589645</v>
      </c>
      <c r="K15" s="1110">
        <v>10.541325237281143</v>
      </c>
      <c r="L15" s="818"/>
      <c r="M15" s="968"/>
      <c r="O15" s="968"/>
    </row>
    <row r="16" spans="1:58" s="819" customFormat="1" ht="15.75" customHeight="1">
      <c r="A16" s="834">
        <v>2000</v>
      </c>
      <c r="B16" s="1110">
        <v>89159.542796038702</v>
      </c>
      <c r="C16" s="1110">
        <v>2037.3236173326652</v>
      </c>
      <c r="D16" s="1110">
        <v>12113.9</v>
      </c>
      <c r="E16" s="1110">
        <v>43.763073297490884</v>
      </c>
      <c r="F16" s="1248">
        <v>7.3601022623629637</v>
      </c>
      <c r="G16" s="1110">
        <v>858421</v>
      </c>
      <c r="H16" s="1110">
        <v>14400.802000000001</v>
      </c>
      <c r="I16" s="1110">
        <v>81456.600000000006</v>
      </c>
      <c r="J16" s="1110">
        <v>59.609249540407532</v>
      </c>
      <c r="K16" s="1110">
        <v>10.538384857703365</v>
      </c>
      <c r="L16" s="818"/>
      <c r="M16" s="968"/>
      <c r="O16" s="968"/>
    </row>
    <row r="17" spans="1:15" s="819" customFormat="1" ht="15.75" customHeight="1">
      <c r="A17" s="834">
        <v>2001</v>
      </c>
      <c r="B17" s="1110">
        <v>90981.034319281534</v>
      </c>
      <c r="C17" s="1110">
        <v>2089.7199620417186</v>
      </c>
      <c r="D17" s="1110">
        <v>12193.5</v>
      </c>
      <c r="E17" s="1110">
        <v>43.537428924395378</v>
      </c>
      <c r="F17" s="1248">
        <v>7.4614371853267345</v>
      </c>
      <c r="G17" s="1110">
        <v>880721</v>
      </c>
      <c r="H17" s="1110">
        <v>14678.626</v>
      </c>
      <c r="I17" s="1110">
        <v>81517.3</v>
      </c>
      <c r="J17" s="1110">
        <v>60.000234354359868</v>
      </c>
      <c r="K17" s="1110">
        <v>10.804099252551298</v>
      </c>
      <c r="L17" s="818"/>
      <c r="M17" s="968"/>
      <c r="O17" s="968"/>
    </row>
    <row r="18" spans="1:15" s="819" customFormat="1" ht="15.75" customHeight="1">
      <c r="A18" s="834">
        <v>2002</v>
      </c>
      <c r="B18" s="1110">
        <v>85007.959503702557</v>
      </c>
      <c r="C18" s="1110">
        <v>2027.2731677785646</v>
      </c>
      <c r="D18" s="1110">
        <v>12264.2</v>
      </c>
      <c r="E18" s="1110">
        <v>41.93216822222935</v>
      </c>
      <c r="F18" s="1248">
        <v>6.9313905108937028</v>
      </c>
      <c r="G18" s="1110">
        <v>865897</v>
      </c>
      <c r="H18" s="1110">
        <v>14427.359999999999</v>
      </c>
      <c r="I18" s="1110">
        <v>81578.399999999994</v>
      </c>
      <c r="J18" s="1110">
        <v>60.017702476405944</v>
      </c>
      <c r="K18" s="1110">
        <v>10.61429250880135</v>
      </c>
      <c r="L18" s="818"/>
      <c r="M18" s="968"/>
      <c r="O18" s="968"/>
    </row>
    <row r="19" spans="1:15" s="819" customFormat="1" ht="15.75" customHeight="1">
      <c r="A19" s="834">
        <v>2003</v>
      </c>
      <c r="B19" s="1110">
        <v>83800.339073591022</v>
      </c>
      <c r="C19" s="1110">
        <v>2002.2295288091238</v>
      </c>
      <c r="D19" s="1110">
        <v>12303.6</v>
      </c>
      <c r="E19" s="1110">
        <v>41.853512730597558</v>
      </c>
      <c r="F19" s="1248">
        <v>6.8110422212678419</v>
      </c>
      <c r="G19" s="1110">
        <v>863045</v>
      </c>
      <c r="H19" s="1110">
        <v>14600.076000000001</v>
      </c>
      <c r="I19" s="1110">
        <v>81548.7</v>
      </c>
      <c r="J19" s="1110">
        <v>59.112363524683019</v>
      </c>
      <c r="K19" s="1110">
        <v>10.583185262303385</v>
      </c>
      <c r="L19" s="818"/>
      <c r="M19" s="968"/>
      <c r="O19" s="968"/>
    </row>
    <row r="20" spans="1:15" s="819" customFormat="1" ht="15.75" customHeight="1">
      <c r="A20" s="834">
        <v>2004</v>
      </c>
      <c r="B20" s="1110">
        <v>83418.37352771264</v>
      </c>
      <c r="C20" s="1110">
        <v>2003.8400162189726</v>
      </c>
      <c r="D20" s="1110">
        <v>12324.7</v>
      </c>
      <c r="E20" s="1110">
        <v>41.629258250423611</v>
      </c>
      <c r="F20" s="1248">
        <v>6.7683897804987252</v>
      </c>
      <c r="G20" s="1110">
        <v>849688</v>
      </c>
      <c r="H20" s="1110">
        <v>14591.342000000001</v>
      </c>
      <c r="I20" s="1110">
        <v>81456.5</v>
      </c>
      <c r="J20" s="1110">
        <v>58.232340794972799</v>
      </c>
      <c r="K20" s="1110">
        <v>10.431187198075046</v>
      </c>
      <c r="L20" s="818"/>
      <c r="M20" s="968"/>
      <c r="O20" s="968"/>
    </row>
    <row r="21" spans="1:15" s="819" customFormat="1" ht="15.75" customHeight="1">
      <c r="A21" s="834">
        <v>2005</v>
      </c>
      <c r="B21" s="1110">
        <v>80943.404973321056</v>
      </c>
      <c r="C21" s="1110">
        <v>2008.0593892406569</v>
      </c>
      <c r="D21" s="1110">
        <v>12340.3</v>
      </c>
      <c r="E21" s="1110">
        <v>40.309268444460514</v>
      </c>
      <c r="F21" s="1248">
        <v>6.5592736783806762</v>
      </c>
      <c r="G21" s="1110">
        <v>834440</v>
      </c>
      <c r="H21" s="1110">
        <v>14558.357</v>
      </c>
      <c r="I21" s="1110">
        <v>81336.7</v>
      </c>
      <c r="J21" s="1110">
        <v>57.316907395525469</v>
      </c>
      <c r="K21" s="1110">
        <v>10.259083537935521</v>
      </c>
      <c r="L21" s="818"/>
      <c r="M21" s="968"/>
      <c r="O21" s="968"/>
    </row>
    <row r="22" spans="1:15" s="819" customFormat="1" ht="15.75" customHeight="1">
      <c r="A22" s="834">
        <v>2006</v>
      </c>
      <c r="B22" s="1110">
        <v>82410.043761121604</v>
      </c>
      <c r="C22" s="1110">
        <v>2075.0512143986025</v>
      </c>
      <c r="D22" s="1110">
        <v>12357.7</v>
      </c>
      <c r="E22" s="1110">
        <v>39.714703516368836</v>
      </c>
      <c r="F22" s="1248">
        <v>6.6687202117806388</v>
      </c>
      <c r="G22" s="1110">
        <v>846894</v>
      </c>
      <c r="H22" s="1110">
        <v>14836.790999999999</v>
      </c>
      <c r="I22" s="1110">
        <v>81173.100000000006</v>
      </c>
      <c r="J22" s="1110">
        <v>57.08067195932059</v>
      </c>
      <c r="K22" s="1110">
        <v>10.433185377914604</v>
      </c>
      <c r="L22" s="818"/>
      <c r="M22" s="968"/>
      <c r="O22" s="968"/>
    </row>
    <row r="23" spans="1:15" s="819" customFormat="1" ht="15.75" customHeight="1">
      <c r="A23" s="834">
        <v>2007</v>
      </c>
      <c r="B23" s="1110">
        <v>75622.186788910549</v>
      </c>
      <c r="C23" s="1110">
        <v>1977.8547880824538</v>
      </c>
      <c r="D23" s="1110">
        <v>12376.3</v>
      </c>
      <c r="E23" s="1110">
        <v>38.23444837536676</v>
      </c>
      <c r="F23" s="1248">
        <v>6.110241896924812</v>
      </c>
      <c r="G23" s="1110">
        <v>822478</v>
      </c>
      <c r="H23" s="1110">
        <v>14196.875000000002</v>
      </c>
      <c r="I23" s="1110">
        <v>80992.3</v>
      </c>
      <c r="J23" s="1110">
        <v>57.933735417125241</v>
      </c>
      <c r="K23" s="1110">
        <v>10.155014735968727</v>
      </c>
      <c r="L23" s="818"/>
      <c r="M23" s="968"/>
      <c r="O23" s="968"/>
    </row>
    <row r="24" spans="1:15" s="819" customFormat="1" ht="15.75" customHeight="1">
      <c r="A24" s="833">
        <v>2008</v>
      </c>
      <c r="B24" s="1110">
        <v>80641.706412605941</v>
      </c>
      <c r="C24" s="1110">
        <v>2039.7017644462035</v>
      </c>
      <c r="D24" s="1110">
        <v>12382.6</v>
      </c>
      <c r="E24" s="1110">
        <v>39.536028167579126</v>
      </c>
      <c r="F24" s="1248">
        <v>6.5125019311457963</v>
      </c>
      <c r="G24" s="1110">
        <v>828361</v>
      </c>
      <c r="H24" s="1110">
        <v>14379.688999999998</v>
      </c>
      <c r="I24" s="1110">
        <v>80763.5</v>
      </c>
      <c r="J24" s="1110">
        <v>57.60632236204831</v>
      </c>
      <c r="K24" s="1110">
        <v>10.256625827261077</v>
      </c>
      <c r="L24" s="818"/>
      <c r="M24" s="968"/>
      <c r="O24" s="968"/>
    </row>
    <row r="25" spans="1:15" s="819" customFormat="1" ht="15.75" customHeight="1">
      <c r="A25" s="833">
        <v>2009</v>
      </c>
      <c r="B25" s="1110">
        <v>78130.489574881329</v>
      </c>
      <c r="C25" s="1110">
        <v>2004.3223842865959</v>
      </c>
      <c r="D25" s="1110">
        <v>12370.4</v>
      </c>
      <c r="E25" s="1110">
        <v>38.980999357890489</v>
      </c>
      <c r="F25" s="1248">
        <v>6.3159226520469289</v>
      </c>
      <c r="G25" s="1110">
        <v>771298</v>
      </c>
      <c r="H25" s="1110">
        <v>13530.866</v>
      </c>
      <c r="I25" s="1110">
        <v>80482.600000000006</v>
      </c>
      <c r="J25" s="1110">
        <v>57.002855545240045</v>
      </c>
      <c r="K25" s="1110">
        <v>9.5834130607112584</v>
      </c>
      <c r="L25" s="818"/>
      <c r="M25" s="968"/>
      <c r="O25" s="968"/>
    </row>
    <row r="26" spans="1:15" s="819" customFormat="1" ht="14">
      <c r="A26" s="623" t="s">
        <v>161</v>
      </c>
      <c r="B26" s="969"/>
      <c r="C26" s="969"/>
      <c r="D26" s="969"/>
      <c r="E26" s="970"/>
      <c r="F26" s="970"/>
      <c r="G26" s="1110"/>
      <c r="H26" s="1110"/>
      <c r="I26" s="1110"/>
      <c r="J26" s="1110"/>
      <c r="K26" s="1110"/>
      <c r="L26" s="818"/>
      <c r="M26" s="968"/>
      <c r="O26" s="968"/>
    </row>
    <row r="27" spans="1:15" s="819" customFormat="1" ht="14.25" customHeight="1">
      <c r="A27" s="898" t="s">
        <v>608</v>
      </c>
      <c r="B27" s="969"/>
      <c r="C27" s="969"/>
      <c r="D27" s="969"/>
      <c r="E27" s="970"/>
      <c r="F27" s="970"/>
      <c r="G27" s="969"/>
      <c r="H27" s="969"/>
      <c r="I27" s="969"/>
      <c r="J27" s="970"/>
      <c r="K27" s="970"/>
      <c r="L27" s="818"/>
      <c r="M27" s="818"/>
      <c r="O27" s="968"/>
    </row>
    <row r="28" spans="1:15" s="819" customFormat="1" ht="14.25" customHeight="1">
      <c r="A28" s="894" t="s">
        <v>609</v>
      </c>
      <c r="B28" s="969"/>
      <c r="C28" s="969"/>
      <c r="D28" s="969"/>
      <c r="E28" s="970"/>
      <c r="F28" s="970"/>
      <c r="G28" s="969"/>
      <c r="H28" s="969"/>
      <c r="I28" s="969"/>
      <c r="J28" s="970"/>
      <c r="K28" s="970"/>
      <c r="L28" s="818"/>
      <c r="M28" s="818"/>
      <c r="O28" s="968"/>
    </row>
    <row r="29" spans="1:15" s="819" customFormat="1" ht="14.25" customHeight="1">
      <c r="A29" s="898" t="s">
        <v>692</v>
      </c>
      <c r="B29" s="969"/>
      <c r="C29" s="969"/>
      <c r="D29" s="969"/>
      <c r="E29" s="970"/>
      <c r="F29" s="970"/>
      <c r="G29" s="969"/>
      <c r="H29" s="969"/>
      <c r="I29" s="969"/>
      <c r="J29" s="970"/>
      <c r="K29" s="970"/>
      <c r="L29" s="818"/>
      <c r="M29" s="818"/>
      <c r="O29" s="968"/>
    </row>
    <row r="30" spans="1:15" s="819" customFormat="1" ht="14.25" customHeight="1">
      <c r="A30" s="814" t="s">
        <v>629</v>
      </c>
      <c r="B30" s="937"/>
      <c r="C30" s="937"/>
      <c r="D30" s="937"/>
      <c r="E30" s="937"/>
      <c r="F30" s="937"/>
      <c r="G30" s="937"/>
      <c r="H30" s="937"/>
      <c r="I30" s="937"/>
      <c r="J30" s="937"/>
      <c r="K30" s="937"/>
      <c r="L30" s="818"/>
      <c r="M30" s="818"/>
      <c r="O30" s="968"/>
    </row>
    <row r="31" spans="1:15" s="819" customFormat="1" ht="14.25" customHeight="1">
      <c r="A31" s="937"/>
      <c r="B31" s="937"/>
      <c r="C31" s="937"/>
      <c r="D31" s="937"/>
      <c r="E31" s="937"/>
      <c r="F31" s="937"/>
      <c r="G31" s="937"/>
      <c r="H31" s="937"/>
      <c r="I31" s="937"/>
      <c r="J31" s="937"/>
      <c r="K31" s="937"/>
      <c r="L31" s="818"/>
      <c r="M31" s="818"/>
      <c r="O31" s="968"/>
    </row>
    <row r="32" spans="1:15" s="817" customFormat="1" ht="15.75" customHeight="1">
      <c r="A32" s="824"/>
      <c r="B32" s="825" t="s">
        <v>630</v>
      </c>
      <c r="C32" s="826"/>
      <c r="D32" s="827"/>
      <c r="E32" s="826"/>
      <c r="F32" s="826"/>
      <c r="G32" s="825" t="s">
        <v>631</v>
      </c>
      <c r="H32" s="826"/>
      <c r="I32" s="827"/>
      <c r="J32" s="826"/>
      <c r="K32" s="826"/>
      <c r="L32" s="816"/>
      <c r="M32" s="816"/>
    </row>
    <row r="33" spans="1:15" s="817" customFormat="1" ht="47.25" customHeight="1">
      <c r="A33" s="828" t="s">
        <v>584</v>
      </c>
      <c r="B33" s="836" t="s">
        <v>611</v>
      </c>
      <c r="C33" s="829" t="s">
        <v>9</v>
      </c>
      <c r="D33" s="829" t="s">
        <v>632</v>
      </c>
      <c r="E33" s="829" t="s">
        <v>610</v>
      </c>
      <c r="F33" s="837" t="s">
        <v>612</v>
      </c>
      <c r="G33" s="836" t="s">
        <v>611</v>
      </c>
      <c r="H33" s="829" t="s">
        <v>9</v>
      </c>
      <c r="I33" s="829" t="s">
        <v>632</v>
      </c>
      <c r="J33" s="829" t="s">
        <v>610</v>
      </c>
      <c r="K33" s="836" t="s">
        <v>612</v>
      </c>
      <c r="L33" s="816"/>
      <c r="M33" s="816"/>
    </row>
    <row r="34" spans="1:15" s="817" customFormat="1" ht="15.75" customHeight="1">
      <c r="A34" s="830"/>
      <c r="B34" s="831" t="s">
        <v>537</v>
      </c>
      <c r="C34" s="831" t="s">
        <v>246</v>
      </c>
      <c r="D34" s="832" t="s">
        <v>605</v>
      </c>
      <c r="E34" s="831" t="s">
        <v>606</v>
      </c>
      <c r="F34" s="832" t="s">
        <v>607</v>
      </c>
      <c r="G34" s="831" t="s">
        <v>537</v>
      </c>
      <c r="H34" s="831" t="s">
        <v>246</v>
      </c>
      <c r="I34" s="832" t="s">
        <v>605</v>
      </c>
      <c r="J34" s="831" t="s">
        <v>606</v>
      </c>
      <c r="K34" s="831" t="s">
        <v>607</v>
      </c>
      <c r="L34" s="816"/>
      <c r="M34" s="816"/>
    </row>
    <row r="35" spans="1:15" s="819" customFormat="1" ht="15.75" customHeight="1">
      <c r="A35" s="833">
        <v>2010</v>
      </c>
      <c r="B35" s="1110">
        <v>80639.882041061152</v>
      </c>
      <c r="C35" s="1110">
        <v>2081.4186986512145</v>
      </c>
      <c r="D35" s="1110">
        <v>12372.8</v>
      </c>
      <c r="E35" s="1110">
        <v>38.74274892087633</v>
      </c>
      <c r="F35" s="1247">
        <v>6.5175127732656435</v>
      </c>
      <c r="G35" s="1110">
        <v>808300</v>
      </c>
      <c r="H35" s="1110">
        <v>14216.756000000001</v>
      </c>
      <c r="I35" s="1110">
        <v>80284.100000000006</v>
      </c>
      <c r="J35" s="1110">
        <v>56.855445785241017</v>
      </c>
      <c r="K35" s="1110">
        <v>10.067996029101652</v>
      </c>
      <c r="L35" s="818"/>
      <c r="M35" s="818"/>
      <c r="N35" s="968"/>
      <c r="O35" s="968"/>
    </row>
    <row r="36" spans="1:15" s="972" customFormat="1" ht="15.75" customHeight="1">
      <c r="A36" s="833">
        <v>2011</v>
      </c>
      <c r="B36" s="1110">
        <v>78839.581981918542</v>
      </c>
      <c r="C36" s="1110">
        <v>2037.5926370140739</v>
      </c>
      <c r="D36" s="1110">
        <v>12413.4</v>
      </c>
      <c r="E36" s="1110">
        <v>38.692514170767481</v>
      </c>
      <c r="F36" s="1248">
        <v>6.351167446623692</v>
      </c>
      <c r="G36" s="1110">
        <v>783584</v>
      </c>
      <c r="H36" s="1110">
        <v>13599.335999999999</v>
      </c>
      <c r="I36" s="1110">
        <v>80275</v>
      </c>
      <c r="J36" s="1110">
        <v>57.619283765030886</v>
      </c>
      <c r="K36" s="1110">
        <v>9.7612457178449077</v>
      </c>
      <c r="L36" s="971"/>
      <c r="M36" s="971"/>
      <c r="N36" s="969"/>
      <c r="O36" s="968"/>
    </row>
    <row r="37" spans="1:15" s="972" customFormat="1" ht="15.75" customHeight="1">
      <c r="A37" s="858">
        <v>2012</v>
      </c>
      <c r="B37" s="1110">
        <v>78784.706019330042</v>
      </c>
      <c r="C37" s="1110">
        <v>1989.8960172445391</v>
      </c>
      <c r="D37" s="1110">
        <v>12481.5</v>
      </c>
      <c r="E37" s="1110">
        <v>39.592373338394474</v>
      </c>
      <c r="F37" s="1248">
        <v>6.3121184168032718</v>
      </c>
      <c r="G37" s="1110">
        <v>790776</v>
      </c>
      <c r="H37" s="1110">
        <v>13447.057000000001</v>
      </c>
      <c r="I37" s="1110">
        <v>80425.8</v>
      </c>
      <c r="J37" s="1110">
        <v>58.806622147879644</v>
      </c>
      <c r="K37" s="1110">
        <v>9.8323672254425816</v>
      </c>
      <c r="L37" s="971"/>
      <c r="M37" s="971"/>
      <c r="N37" s="968"/>
      <c r="O37" s="968"/>
    </row>
    <row r="38" spans="1:15" s="972" customFormat="1" ht="15.75" customHeight="1">
      <c r="A38" s="858">
        <v>2013</v>
      </c>
      <c r="B38" s="1110">
        <v>79246.431715203347</v>
      </c>
      <c r="C38" s="1110">
        <v>2002.8007499551147</v>
      </c>
      <c r="D38" s="1110">
        <v>12561.9</v>
      </c>
      <c r="E38" s="1110">
        <v>39.56780609203355</v>
      </c>
      <c r="F38" s="1248">
        <v>6.3084749691689437</v>
      </c>
      <c r="G38" s="1110">
        <v>808928</v>
      </c>
      <c r="H38" s="1110">
        <v>13821.608</v>
      </c>
      <c r="I38" s="1110">
        <v>80645.600000000006</v>
      </c>
      <c r="J38" s="1110">
        <v>58.52633065559376</v>
      </c>
      <c r="K38" s="1110">
        <v>10.030652633249675</v>
      </c>
      <c r="L38" s="971"/>
      <c r="M38" s="971"/>
      <c r="N38" s="968"/>
      <c r="O38" s="968"/>
    </row>
    <row r="39" spans="1:15" s="972" customFormat="1" ht="15.75" customHeight="1">
      <c r="A39" s="858">
        <v>2014</v>
      </c>
      <c r="B39" s="1110">
        <v>74801.642106370913</v>
      </c>
      <c r="C39" s="1110">
        <v>1931.8449306269131</v>
      </c>
      <c r="D39" s="1110">
        <v>12647.9</v>
      </c>
      <c r="E39" s="1110">
        <v>38.72031389294618</v>
      </c>
      <c r="F39" s="1248">
        <v>5.9141550855375922</v>
      </c>
      <c r="G39" s="1110">
        <v>769012</v>
      </c>
      <c r="H39" s="1110">
        <v>13179.587</v>
      </c>
      <c r="I39" s="1110">
        <v>80982.5</v>
      </c>
      <c r="J39" s="1110">
        <v>58.348717603973483</v>
      </c>
      <c r="K39" s="1110">
        <v>9.4960269193961651</v>
      </c>
      <c r="L39" s="971"/>
      <c r="M39" s="971"/>
      <c r="N39" s="968"/>
      <c r="O39" s="968"/>
    </row>
    <row r="40" spans="1:15" s="972" customFormat="1" ht="15.75" customHeight="1">
      <c r="A40" s="858">
        <v>2015</v>
      </c>
      <c r="B40" s="1110">
        <v>76963.364727969034</v>
      </c>
      <c r="C40" s="1110">
        <v>1934.4428268480569</v>
      </c>
      <c r="D40" s="1110">
        <v>12767.5</v>
      </c>
      <c r="E40" s="1110">
        <v>39.785804811492739</v>
      </c>
      <c r="F40" s="1248">
        <v>6.0280685120790318</v>
      </c>
      <c r="G40" s="1110">
        <v>773715</v>
      </c>
      <c r="H40" s="1110">
        <v>13261.509</v>
      </c>
      <c r="I40" s="1110">
        <v>81686.600000000006</v>
      </c>
      <c r="J40" s="1110">
        <v>58.342908035578759</v>
      </c>
      <c r="K40" s="1110">
        <v>9.4717493444457226</v>
      </c>
      <c r="L40" s="971"/>
      <c r="M40" s="971"/>
      <c r="N40" s="968"/>
      <c r="O40" s="968"/>
    </row>
    <row r="41" spans="1:15" s="972" customFormat="1" ht="15.75" customHeight="1">
      <c r="A41" s="858">
        <v>2016</v>
      </c>
      <c r="B41" s="1110">
        <v>78749.041973163592</v>
      </c>
      <c r="C41" s="1110">
        <v>1936.8628105102639</v>
      </c>
      <c r="D41" s="1110">
        <v>12887.1</v>
      </c>
      <c r="E41" s="1110">
        <v>40.658038114954181</v>
      </c>
      <c r="F41" s="1248">
        <v>6.1106875847291935</v>
      </c>
      <c r="G41" s="1110">
        <v>778615</v>
      </c>
      <c r="H41" s="1110">
        <v>13490.614</v>
      </c>
      <c r="I41" s="1110">
        <v>82348.7</v>
      </c>
      <c r="J41" s="1110">
        <v>57.715312290456168</v>
      </c>
      <c r="K41" s="1110">
        <v>9.4550976518147838</v>
      </c>
      <c r="L41" s="971"/>
      <c r="M41" s="971"/>
      <c r="N41" s="968"/>
      <c r="O41" s="968"/>
    </row>
    <row r="42" spans="1:15" s="972" customFormat="1" ht="15.75" customHeight="1">
      <c r="A42" s="858">
        <v>2017</v>
      </c>
      <c r="B42" s="1110">
        <v>78592.083424629964</v>
      </c>
      <c r="C42" s="1110">
        <v>1945.969971740268</v>
      </c>
      <c r="D42" s="1110">
        <v>12964</v>
      </c>
      <c r="E42" s="1110">
        <v>40.38709978363417</v>
      </c>
      <c r="F42" s="1248">
        <v>6.0623328775555354</v>
      </c>
      <c r="G42" s="1110">
        <v>762701</v>
      </c>
      <c r="H42" s="1110">
        <v>13522.99</v>
      </c>
      <c r="I42" s="1110">
        <v>82657</v>
      </c>
      <c r="J42" s="1110">
        <v>56.400322709696596</v>
      </c>
      <c r="K42" s="1110">
        <v>9.2273007730742709</v>
      </c>
      <c r="L42" s="971"/>
      <c r="M42" s="971"/>
      <c r="N42" s="968"/>
      <c r="O42" s="968"/>
    </row>
    <row r="43" spans="1:15" s="972" customFormat="1" ht="15.75" customHeight="1">
      <c r="A43" s="858">
        <v>2018</v>
      </c>
      <c r="B43" s="1110">
        <v>77536.955340007989</v>
      </c>
      <c r="C43" s="1110">
        <v>1830.7834204458563</v>
      </c>
      <c r="D43" s="1110">
        <v>13037</v>
      </c>
      <c r="E43" s="1110">
        <v>42.351790208546447</v>
      </c>
      <c r="F43" s="1248">
        <v>5.9474538114603046</v>
      </c>
      <c r="G43" s="1110">
        <v>734405</v>
      </c>
      <c r="H43" s="1110">
        <v>13129.042000000001</v>
      </c>
      <c r="I43" s="1110">
        <v>82905.8</v>
      </c>
      <c r="J43" s="1110">
        <v>55.937440066076405</v>
      </c>
      <c r="K43" s="1110">
        <v>8.8583066564703561</v>
      </c>
      <c r="L43" s="971"/>
      <c r="M43" s="971"/>
      <c r="N43" s="968"/>
      <c r="O43" s="968"/>
    </row>
    <row r="44" spans="1:15" s="972" customFormat="1" ht="15.75" customHeight="1">
      <c r="A44" s="858">
        <v>2019</v>
      </c>
      <c r="B44" s="1110">
        <v>78995.998675937051</v>
      </c>
      <c r="C44" s="1110">
        <v>1866.903645117518</v>
      </c>
      <c r="D44" s="1110">
        <v>13100.7</v>
      </c>
      <c r="E44" s="1110">
        <v>42.313913137688694</v>
      </c>
      <c r="F44" s="1248">
        <v>6.0299066978052354</v>
      </c>
      <c r="G44" s="1110">
        <v>689345</v>
      </c>
      <c r="H44" s="1110">
        <v>12804.541000000001</v>
      </c>
      <c r="I44" s="1110">
        <v>83093</v>
      </c>
      <c r="J44" s="1110">
        <v>53.835978970273118</v>
      </c>
      <c r="K44" s="1110">
        <v>8.2960658539227126</v>
      </c>
      <c r="L44" s="971"/>
      <c r="M44" s="971"/>
      <c r="N44" s="968"/>
      <c r="O44" s="968"/>
    </row>
    <row r="45" spans="1:15" s="972" customFormat="1" ht="15.75" customHeight="1">
      <c r="A45" s="858">
        <v>2020</v>
      </c>
      <c r="B45" s="1110">
        <v>71773.894678702374</v>
      </c>
      <c r="C45" s="1110">
        <v>1769.2338128766874</v>
      </c>
      <c r="D45" s="1110">
        <v>13132.5</v>
      </c>
      <c r="E45" s="1110">
        <v>40.567783724414326</v>
      </c>
      <c r="F45" s="1248">
        <v>5.4653641483877689</v>
      </c>
      <c r="G45" s="1110">
        <v>608509</v>
      </c>
      <c r="H45" s="1110">
        <v>11899.25</v>
      </c>
      <c r="I45" s="1110">
        <v>83160.899999999994</v>
      </c>
      <c r="J45" s="1110">
        <v>51.138433094522767</v>
      </c>
      <c r="K45" s="1110">
        <v>7.3172488513231588</v>
      </c>
      <c r="L45" s="971"/>
      <c r="M45" s="971"/>
      <c r="N45" s="968"/>
      <c r="O45" s="968"/>
    </row>
    <row r="46" spans="1:15" s="819" customFormat="1" ht="14">
      <c r="A46" s="623" t="s">
        <v>161</v>
      </c>
      <c r="B46" s="969"/>
      <c r="C46" s="969"/>
      <c r="D46" s="969"/>
      <c r="E46" s="970"/>
      <c r="F46" s="970"/>
      <c r="G46" s="820"/>
      <c r="H46" s="821"/>
      <c r="I46" s="971"/>
      <c r="J46" s="971"/>
      <c r="K46" s="971"/>
      <c r="L46" s="818"/>
      <c r="M46" s="818"/>
      <c r="N46" s="968"/>
      <c r="O46" s="968"/>
    </row>
    <row r="47" spans="1:15" s="819" customFormat="1" ht="14">
      <c r="A47" s="898" t="s">
        <v>608</v>
      </c>
      <c r="B47" s="969"/>
      <c r="C47" s="969"/>
      <c r="D47" s="969"/>
      <c r="E47" s="970"/>
      <c r="F47" s="970"/>
      <c r="G47" s="820"/>
      <c r="H47" s="821"/>
      <c r="I47" s="971"/>
      <c r="J47" s="971"/>
      <c r="K47" s="971"/>
      <c r="L47" s="818"/>
      <c r="M47" s="818"/>
      <c r="N47" s="968"/>
      <c r="O47" s="968"/>
    </row>
    <row r="48" spans="1:15" s="819" customFormat="1" ht="14.25" customHeight="1">
      <c r="A48" s="894" t="s">
        <v>609</v>
      </c>
      <c r="B48" s="969"/>
      <c r="C48" s="969"/>
      <c r="D48" s="969"/>
      <c r="E48" s="970"/>
      <c r="F48" s="970"/>
      <c r="G48" s="969"/>
      <c r="H48" s="969"/>
      <c r="I48" s="969"/>
      <c r="J48" s="970"/>
      <c r="K48" s="970"/>
      <c r="L48" s="818"/>
      <c r="M48" s="818"/>
      <c r="N48" s="968"/>
      <c r="O48" s="968"/>
    </row>
    <row r="49" spans="1:15" s="819" customFormat="1" ht="14.25" customHeight="1">
      <c r="A49" s="898" t="s">
        <v>761</v>
      </c>
      <c r="B49" s="969"/>
      <c r="C49" s="969"/>
      <c r="D49" s="969"/>
      <c r="E49" s="970"/>
      <c r="F49" s="970"/>
      <c r="G49" s="969"/>
      <c r="H49" s="969"/>
      <c r="I49" s="969"/>
      <c r="J49" s="970"/>
      <c r="K49" s="970"/>
      <c r="L49" s="818"/>
      <c r="M49" s="818"/>
      <c r="N49" s="968"/>
      <c r="O49" s="968"/>
    </row>
    <row r="50" spans="1:15" s="819" customFormat="1" ht="14.25" customHeight="1">
      <c r="A50" s="903"/>
      <c r="B50" s="969"/>
      <c r="C50" s="969"/>
      <c r="D50" s="969"/>
      <c r="E50" s="970"/>
      <c r="F50" s="970"/>
      <c r="G50" s="969"/>
      <c r="H50" s="969"/>
      <c r="I50" s="969"/>
      <c r="J50" s="970"/>
      <c r="K50" s="970"/>
      <c r="L50" s="818"/>
      <c r="M50" s="818"/>
      <c r="N50" s="968"/>
      <c r="O50" s="968"/>
    </row>
    <row r="51" spans="1:15" s="898" customFormat="1" ht="11.5">
      <c r="F51" s="822"/>
      <c r="G51" s="823"/>
      <c r="H51" s="823"/>
    </row>
    <row r="54" spans="1:15">
      <c r="G54" s="817"/>
    </row>
    <row r="55" spans="1:15">
      <c r="H55" s="817"/>
    </row>
  </sheetData>
  <conditionalFormatting sqref="A46">
    <cfRule type="cellIs" dxfId="342" priority="7" stopIfTrue="1" operator="equal">
      <formula>0</formula>
    </cfRule>
  </conditionalFormatting>
  <conditionalFormatting sqref="A26">
    <cfRule type="cellIs" dxfId="341" priority="6" stopIfTrue="1" operator="equal">
      <formula>0</formula>
    </cfRule>
  </conditionalFormatting>
  <conditionalFormatting sqref="A47">
    <cfRule type="cellIs" dxfId="340" priority="5" stopIfTrue="1" operator="equal">
      <formula>0</formula>
    </cfRule>
  </conditionalFormatting>
  <conditionalFormatting sqref="B6:F25">
    <cfRule type="cellIs" dxfId="339" priority="4" stopIfTrue="1" operator="equal">
      <formula>0</formula>
    </cfRule>
  </conditionalFormatting>
  <conditionalFormatting sqref="G6:K26">
    <cfRule type="cellIs" dxfId="338" priority="3" stopIfTrue="1" operator="equal">
      <formula>0</formula>
    </cfRule>
  </conditionalFormatting>
  <conditionalFormatting sqref="B35:F45">
    <cfRule type="cellIs" dxfId="337" priority="2" stopIfTrue="1" operator="equal">
      <formula>0</formula>
    </cfRule>
  </conditionalFormatting>
  <conditionalFormatting sqref="G35:K45">
    <cfRule type="cellIs" dxfId="336"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9" max="11" man="1"/>
    <brk id="5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EDF082"/>
  </sheetPr>
  <dimension ref="A1:W58"/>
  <sheetViews>
    <sheetView view="pageBreakPreview" zoomScaleNormal="115" zoomScaleSheetLayoutView="100" workbookViewId="0"/>
  </sheetViews>
  <sheetFormatPr baseColWidth="10" defaultColWidth="11.453125" defaultRowHeight="14.5"/>
  <cols>
    <col min="1" max="1" width="7.1796875" style="768" customWidth="1"/>
    <col min="2" max="2" width="14.1796875" style="768" customWidth="1"/>
    <col min="3" max="10" width="13" style="768" customWidth="1"/>
    <col min="11" max="11" width="0.453125" style="785" customWidth="1"/>
    <col min="12" max="12" width="7.1796875" style="768" customWidth="1"/>
    <col min="13" max="13" width="14" style="768" customWidth="1"/>
    <col min="14" max="20" width="13.26953125" style="768" customWidth="1"/>
    <col min="21" max="21" width="0.453125" style="768" customWidth="1"/>
    <col min="22" max="16384" width="11.453125" style="768"/>
  </cols>
  <sheetData>
    <row r="1" spans="1:23" ht="17">
      <c r="A1" s="794" t="s">
        <v>633</v>
      </c>
      <c r="B1" s="795"/>
      <c r="C1" s="795"/>
      <c r="D1" s="795"/>
      <c r="E1" s="795"/>
      <c r="F1" s="795"/>
      <c r="G1" s="795"/>
      <c r="H1" s="795"/>
      <c r="I1" s="795"/>
      <c r="J1" s="795"/>
      <c r="K1" s="796"/>
      <c r="L1" s="794" t="s">
        <v>633</v>
      </c>
      <c r="M1" s="795"/>
      <c r="N1" s="795"/>
      <c r="O1" s="795"/>
      <c r="P1" s="795"/>
      <c r="Q1" s="795"/>
      <c r="R1" s="795"/>
      <c r="S1" s="795"/>
      <c r="T1" s="795"/>
    </row>
    <row r="2" spans="1:23">
      <c r="A2" s="795"/>
      <c r="B2" s="795"/>
      <c r="C2" s="795"/>
      <c r="D2" s="795"/>
      <c r="E2" s="795"/>
      <c r="F2" s="795"/>
      <c r="G2" s="795"/>
      <c r="H2" s="795"/>
      <c r="I2" s="795"/>
      <c r="J2" s="795"/>
      <c r="K2" s="796"/>
      <c r="L2" s="795"/>
      <c r="M2" s="795"/>
      <c r="N2" s="795"/>
      <c r="O2" s="795"/>
      <c r="P2" s="795"/>
      <c r="Q2" s="795"/>
      <c r="R2" s="795"/>
      <c r="S2" s="795"/>
      <c r="T2" s="795"/>
    </row>
    <row r="3" spans="1:23" ht="15.75" customHeight="1">
      <c r="A3" s="1339" t="s">
        <v>584</v>
      </c>
      <c r="B3" s="1340" t="s">
        <v>602</v>
      </c>
      <c r="C3" s="797" t="s">
        <v>11</v>
      </c>
      <c r="D3" s="798"/>
      <c r="E3" s="798"/>
      <c r="F3" s="798"/>
      <c r="G3" s="798"/>
      <c r="H3" s="798"/>
      <c r="I3" s="798"/>
      <c r="J3" s="798"/>
      <c r="K3" s="799"/>
      <c r="L3" s="1352" t="s">
        <v>584</v>
      </c>
      <c r="M3" s="1340" t="s">
        <v>602</v>
      </c>
      <c r="N3" s="800" t="s">
        <v>58</v>
      </c>
      <c r="O3" s="801"/>
      <c r="P3" s="801"/>
      <c r="Q3" s="801"/>
      <c r="R3" s="801"/>
      <c r="S3" s="801"/>
      <c r="T3" s="802"/>
    </row>
    <row r="4" spans="1:23">
      <c r="A4" s="1339"/>
      <c r="B4" s="1341"/>
      <c r="C4" s="1343" t="s">
        <v>600</v>
      </c>
      <c r="D4" s="803" t="s">
        <v>11</v>
      </c>
      <c r="E4" s="801"/>
      <c r="F4" s="802"/>
      <c r="G4" s="1343" t="s">
        <v>587</v>
      </c>
      <c r="H4" s="803" t="s">
        <v>11</v>
      </c>
      <c r="I4" s="801"/>
      <c r="J4" s="801"/>
      <c r="K4" s="799"/>
      <c r="L4" s="1353"/>
      <c r="M4" s="1341"/>
      <c r="N4" s="1343" t="s">
        <v>10</v>
      </c>
      <c r="O4" s="801" t="s">
        <v>11</v>
      </c>
      <c r="P4" s="801"/>
      <c r="Q4" s="801"/>
      <c r="R4" s="801"/>
      <c r="S4" s="801"/>
      <c r="T4" s="802"/>
    </row>
    <row r="5" spans="1:23" ht="15.75" customHeight="1">
      <c r="A5" s="1339"/>
      <c r="B5" s="1341"/>
      <c r="C5" s="1344"/>
      <c r="D5" s="1343" t="s">
        <v>589</v>
      </c>
      <c r="E5" s="1343" t="s">
        <v>590</v>
      </c>
      <c r="F5" s="1343" t="s">
        <v>597</v>
      </c>
      <c r="G5" s="1344"/>
      <c r="H5" s="1346" t="s">
        <v>598</v>
      </c>
      <c r="I5" s="1343" t="s">
        <v>588</v>
      </c>
      <c r="J5" s="1349" t="s">
        <v>603</v>
      </c>
      <c r="K5" s="804"/>
      <c r="L5" s="1353"/>
      <c r="M5" s="1341"/>
      <c r="N5" s="1344"/>
      <c r="O5" s="1343" t="s">
        <v>591</v>
      </c>
      <c r="P5" s="1343" t="s">
        <v>592</v>
      </c>
      <c r="Q5" s="1346" t="s">
        <v>39</v>
      </c>
      <c r="R5" s="803" t="s">
        <v>11</v>
      </c>
      <c r="S5" s="802"/>
      <c r="T5" s="1343" t="s">
        <v>593</v>
      </c>
    </row>
    <row r="6" spans="1:23" ht="15.75" customHeight="1">
      <c r="A6" s="1339"/>
      <c r="B6" s="1341"/>
      <c r="C6" s="1344"/>
      <c r="D6" s="1344"/>
      <c r="E6" s="1344"/>
      <c r="F6" s="1344"/>
      <c r="G6" s="1344"/>
      <c r="H6" s="1347"/>
      <c r="I6" s="1344"/>
      <c r="J6" s="1350"/>
      <c r="K6" s="804"/>
      <c r="L6" s="1353"/>
      <c r="M6" s="1341"/>
      <c r="N6" s="1344"/>
      <c r="O6" s="1344"/>
      <c r="P6" s="1344"/>
      <c r="Q6" s="1347"/>
      <c r="R6" s="1355" t="s">
        <v>689</v>
      </c>
      <c r="S6" s="1355" t="s">
        <v>690</v>
      </c>
      <c r="T6" s="1344"/>
    </row>
    <row r="7" spans="1:23">
      <c r="A7" s="1339"/>
      <c r="B7" s="1342"/>
      <c r="C7" s="1345"/>
      <c r="D7" s="1345"/>
      <c r="E7" s="1345"/>
      <c r="F7" s="1345"/>
      <c r="G7" s="1345"/>
      <c r="H7" s="1348"/>
      <c r="I7" s="1345"/>
      <c r="J7" s="1351"/>
      <c r="K7" s="804"/>
      <c r="L7" s="1353"/>
      <c r="M7" s="1342"/>
      <c r="N7" s="1345"/>
      <c r="O7" s="1345"/>
      <c r="P7" s="1345"/>
      <c r="Q7" s="1348"/>
      <c r="R7" s="1356"/>
      <c r="S7" s="1356"/>
      <c r="T7" s="1345"/>
    </row>
    <row r="8" spans="1:23" ht="15">
      <c r="A8" s="1339"/>
      <c r="B8" s="609" t="s">
        <v>599</v>
      </c>
      <c r="C8" s="610"/>
      <c r="D8" s="610"/>
      <c r="E8" s="610"/>
      <c r="F8" s="610"/>
      <c r="G8" s="610"/>
      <c r="H8" s="610"/>
      <c r="I8" s="610"/>
      <c r="J8" s="610"/>
      <c r="K8" s="805"/>
      <c r="L8" s="1354"/>
      <c r="M8" s="610" t="s">
        <v>599</v>
      </c>
      <c r="N8" s="806"/>
      <c r="O8" s="610"/>
      <c r="P8" s="610"/>
      <c r="Q8" s="610"/>
      <c r="R8" s="610"/>
      <c r="S8" s="806"/>
      <c r="T8" s="610"/>
    </row>
    <row r="9" spans="1:23">
      <c r="A9" s="380">
        <v>1990</v>
      </c>
      <c r="B9" s="885">
        <v>85096.522131589678</v>
      </c>
      <c r="C9" s="885">
        <v>18204.671617676951</v>
      </c>
      <c r="D9" s="885">
        <v>13922.982235736741</v>
      </c>
      <c r="E9" s="885">
        <v>1714.6851584831797</v>
      </c>
      <c r="F9" s="885">
        <v>2567.0042234570374</v>
      </c>
      <c r="G9" s="885">
        <v>66891.850513912723</v>
      </c>
      <c r="H9" s="885">
        <v>13318.564083238345</v>
      </c>
      <c r="I9" s="885">
        <v>27672.743562362328</v>
      </c>
      <c r="J9" s="885">
        <v>25900.542868312041</v>
      </c>
      <c r="K9" s="885"/>
      <c r="L9" s="873">
        <v>1990</v>
      </c>
      <c r="M9" s="885">
        <v>85096.522131589678</v>
      </c>
      <c r="N9" s="885">
        <v>27672.743562362328</v>
      </c>
      <c r="O9" s="885">
        <v>325.47499139212147</v>
      </c>
      <c r="P9" s="885">
        <v>25916.737294550152</v>
      </c>
      <c r="Q9" s="885">
        <v>1389.4465519999999</v>
      </c>
      <c r="R9" s="1115">
        <v>219.91169543028255</v>
      </c>
      <c r="S9" s="1115">
        <v>1168.5417765697175</v>
      </c>
      <c r="T9" s="885">
        <v>41.084724420052197</v>
      </c>
      <c r="W9" s="1157"/>
    </row>
    <row r="10" spans="1:23">
      <c r="A10" s="780">
        <v>1991</v>
      </c>
      <c r="B10" s="1016">
        <v>89516.3837979245</v>
      </c>
      <c r="C10" s="885">
        <v>18891.934854247203</v>
      </c>
      <c r="D10" s="885">
        <v>13994.078377254093</v>
      </c>
      <c r="E10" s="885">
        <v>2127.8481412021411</v>
      </c>
      <c r="F10" s="885">
        <v>2770.0083357909707</v>
      </c>
      <c r="G10" s="885">
        <v>70624.4489436773</v>
      </c>
      <c r="H10" s="885">
        <v>13662.607703105396</v>
      </c>
      <c r="I10" s="885">
        <v>28365.237151478617</v>
      </c>
      <c r="J10" s="885">
        <v>28596.604089093278</v>
      </c>
      <c r="K10" s="885"/>
      <c r="L10" s="873">
        <v>1991</v>
      </c>
      <c r="M10" s="885">
        <v>89516.3837979245</v>
      </c>
      <c r="N10" s="885">
        <v>28365.237151478617</v>
      </c>
      <c r="O10" s="885">
        <v>319.18265715186601</v>
      </c>
      <c r="P10" s="885">
        <v>26646.59075228485</v>
      </c>
      <c r="Q10" s="885">
        <v>1352.0127360000001</v>
      </c>
      <c r="R10" s="1115">
        <v>270.66146786599944</v>
      </c>
      <c r="S10" s="1115">
        <v>1080.0749161340004</v>
      </c>
      <c r="T10" s="885">
        <v>47.451006041898125</v>
      </c>
      <c r="W10" s="1157"/>
    </row>
    <row r="11" spans="1:23">
      <c r="A11" s="780">
        <v>1992</v>
      </c>
      <c r="B11" s="1016">
        <v>87661.835744304961</v>
      </c>
      <c r="C11" s="885">
        <v>17576.823783574036</v>
      </c>
      <c r="D11" s="885">
        <v>12384.217956414843</v>
      </c>
      <c r="E11" s="885">
        <v>2126.7144684574055</v>
      </c>
      <c r="F11" s="885">
        <v>3065.8913587017869</v>
      </c>
      <c r="G11" s="885">
        <v>70085.011960730932</v>
      </c>
      <c r="H11" s="885">
        <v>13618.731620120507</v>
      </c>
      <c r="I11" s="885">
        <v>28789.260307904849</v>
      </c>
      <c r="J11" s="885">
        <v>27677.020032705583</v>
      </c>
      <c r="K11" s="885"/>
      <c r="L11" s="873">
        <v>1992</v>
      </c>
      <c r="M11" s="885">
        <v>87661.835744304961</v>
      </c>
      <c r="N11" s="885">
        <v>28789.260307904849</v>
      </c>
      <c r="O11" s="885">
        <v>325.40026279399024</v>
      </c>
      <c r="P11" s="885">
        <v>27139.637975977599</v>
      </c>
      <c r="Q11" s="885">
        <v>1270.4788080000001</v>
      </c>
      <c r="R11" s="1115">
        <v>224.52267894787229</v>
      </c>
      <c r="S11" s="1115">
        <v>1045.1063130521277</v>
      </c>
      <c r="T11" s="885">
        <v>53.743261133257477</v>
      </c>
      <c r="W11" s="1157"/>
    </row>
    <row r="12" spans="1:23">
      <c r="A12" s="780">
        <v>1993</v>
      </c>
      <c r="B12" s="1016">
        <v>90762.86674686255</v>
      </c>
      <c r="C12" s="885">
        <v>17239.620215204006</v>
      </c>
      <c r="D12" s="885">
        <v>12056.797957830755</v>
      </c>
      <c r="E12" s="885">
        <v>2211.6199464482834</v>
      </c>
      <c r="F12" s="885">
        <v>2971.2023109249672</v>
      </c>
      <c r="G12" s="885">
        <v>73523.246531658544</v>
      </c>
      <c r="H12" s="885">
        <v>13390.98973336018</v>
      </c>
      <c r="I12" s="885">
        <v>30507.036612695472</v>
      </c>
      <c r="J12" s="885">
        <v>29625.220185602884</v>
      </c>
      <c r="K12" s="885"/>
      <c r="L12" s="873">
        <v>1993</v>
      </c>
      <c r="M12" s="885">
        <v>90762.86674686255</v>
      </c>
      <c r="N12" s="885">
        <v>30507.036612695472</v>
      </c>
      <c r="O12" s="885">
        <v>297.04004694964641</v>
      </c>
      <c r="P12" s="885">
        <v>28835.740648612573</v>
      </c>
      <c r="Q12" s="885">
        <v>1320.5126559999999</v>
      </c>
      <c r="R12" s="1115">
        <v>208.00908188002211</v>
      </c>
      <c r="S12" s="1115">
        <v>1111.7937661199778</v>
      </c>
      <c r="T12" s="885">
        <v>53.743261133257477</v>
      </c>
      <c r="W12" s="1157"/>
    </row>
    <row r="13" spans="1:23">
      <c r="A13" s="780">
        <v>1994</v>
      </c>
      <c r="B13" s="1016">
        <v>88067.765877358441</v>
      </c>
      <c r="C13" s="885">
        <v>16826.283285725873</v>
      </c>
      <c r="D13" s="885">
        <v>11598.522994386652</v>
      </c>
      <c r="E13" s="885">
        <v>2025.4308603311479</v>
      </c>
      <c r="F13" s="885">
        <v>3202.3294310080737</v>
      </c>
      <c r="G13" s="885">
        <v>71241.482591632564</v>
      </c>
      <c r="H13" s="885">
        <v>13173.832991029196</v>
      </c>
      <c r="I13" s="885">
        <v>29417.145983780953</v>
      </c>
      <c r="J13" s="885">
        <v>28650.503616822425</v>
      </c>
      <c r="K13" s="885"/>
      <c r="L13" s="873">
        <v>1994</v>
      </c>
      <c r="M13" s="885">
        <v>88067.765877358441</v>
      </c>
      <c r="N13" s="885">
        <v>29417.145983780953</v>
      </c>
      <c r="O13" s="885">
        <v>315.98916039727379</v>
      </c>
      <c r="P13" s="885">
        <v>27680.050199061352</v>
      </c>
      <c r="Q13" s="885">
        <v>1370.5465039999999</v>
      </c>
      <c r="R13" s="1115">
        <v>205.35753446722416</v>
      </c>
      <c r="S13" s="1115">
        <v>1164.4791615327758</v>
      </c>
      <c r="T13" s="885">
        <v>50.560120322334505</v>
      </c>
      <c r="W13" s="1157"/>
    </row>
    <row r="14" spans="1:23">
      <c r="A14" s="780">
        <v>1995</v>
      </c>
      <c r="B14" s="1016">
        <v>88713.492900931116</v>
      </c>
      <c r="C14" s="885">
        <v>16634.992719716018</v>
      </c>
      <c r="D14" s="885">
        <v>11076.672232763358</v>
      </c>
      <c r="E14" s="885">
        <v>2422.2339019978276</v>
      </c>
      <c r="F14" s="885">
        <v>3136.0865849548313</v>
      </c>
      <c r="G14" s="885">
        <v>72078.500181215102</v>
      </c>
      <c r="H14" s="885">
        <v>10866.807585092842</v>
      </c>
      <c r="I14" s="885">
        <v>30069.852023662344</v>
      </c>
      <c r="J14" s="885">
        <v>31141.840572459907</v>
      </c>
      <c r="K14" s="885"/>
      <c r="L14" s="873">
        <v>1995</v>
      </c>
      <c r="M14" s="885">
        <v>88713.492900931116</v>
      </c>
      <c r="N14" s="885">
        <v>30069.852023662344</v>
      </c>
      <c r="O14" s="885">
        <v>311.47391248315546</v>
      </c>
      <c r="P14" s="885">
        <v>28315.276853448111</v>
      </c>
      <c r="Q14" s="885">
        <v>1404.903568</v>
      </c>
      <c r="R14" s="1115">
        <v>195.76242850659639</v>
      </c>
      <c r="S14" s="1115">
        <v>1209.1411394934037</v>
      </c>
      <c r="T14" s="885">
        <v>38.197689731075556</v>
      </c>
      <c r="W14" s="1157"/>
    </row>
    <row r="15" spans="1:23">
      <c r="A15" s="780">
        <v>1996</v>
      </c>
      <c r="B15" s="1016">
        <v>93335.235250573649</v>
      </c>
      <c r="C15" s="885">
        <v>17847.85203103926</v>
      </c>
      <c r="D15" s="885">
        <v>12087.802811077698</v>
      </c>
      <c r="E15" s="885">
        <v>2496.9536596974967</v>
      </c>
      <c r="F15" s="885">
        <v>3263.0955602640656</v>
      </c>
      <c r="G15" s="885">
        <v>75487.383219534386</v>
      </c>
      <c r="H15" s="885">
        <v>10831.568756229546</v>
      </c>
      <c r="I15" s="885">
        <v>30736.793393621178</v>
      </c>
      <c r="J15" s="885">
        <v>33919.021069683651</v>
      </c>
      <c r="K15" s="885"/>
      <c r="L15" s="873">
        <v>1996</v>
      </c>
      <c r="M15" s="885">
        <v>93335.235250573649</v>
      </c>
      <c r="N15" s="885">
        <v>30736.793393621178</v>
      </c>
      <c r="O15" s="885">
        <v>308.28514718337351</v>
      </c>
      <c r="P15" s="885">
        <v>28560.469065517653</v>
      </c>
      <c r="Q15" s="885">
        <v>1833.0246320000001</v>
      </c>
      <c r="R15" s="1115">
        <v>262.51177598472088</v>
      </c>
      <c r="S15" s="1115">
        <v>1570.5128560152789</v>
      </c>
      <c r="T15" s="885">
        <v>35.014548920152592</v>
      </c>
      <c r="W15" s="1157"/>
    </row>
    <row r="16" spans="1:23">
      <c r="A16" s="780">
        <v>1997</v>
      </c>
      <c r="B16" s="1016">
        <v>91070.573545065214</v>
      </c>
      <c r="C16" s="885">
        <v>17218.478030851573</v>
      </c>
      <c r="D16" s="885">
        <v>11530.08318228383</v>
      </c>
      <c r="E16" s="885">
        <v>2365.968127391608</v>
      </c>
      <c r="F16" s="885">
        <v>3322.4267211761326</v>
      </c>
      <c r="G16" s="885">
        <v>73852.095514213637</v>
      </c>
      <c r="H16" s="885">
        <v>10590.473444419265</v>
      </c>
      <c r="I16" s="885">
        <v>31262.331888130793</v>
      </c>
      <c r="J16" s="885">
        <v>31999.290181663579</v>
      </c>
      <c r="K16" s="885"/>
      <c r="L16" s="873">
        <v>1997</v>
      </c>
      <c r="M16" s="885">
        <v>91070.573545065214</v>
      </c>
      <c r="N16" s="885">
        <v>31262.331888130793</v>
      </c>
      <c r="O16" s="885">
        <v>295.552281107363</v>
      </c>
      <c r="P16" s="885">
        <v>28950.896323725126</v>
      </c>
      <c r="Q16" s="885">
        <v>1987.2350160000001</v>
      </c>
      <c r="R16" s="1115">
        <v>294.76423560420767</v>
      </c>
      <c r="S16" s="1115">
        <v>1692.4707803957924</v>
      </c>
      <c r="T16" s="885">
        <v>28.648267298306671</v>
      </c>
      <c r="W16" s="1157"/>
    </row>
    <row r="17" spans="1:23">
      <c r="A17" s="780">
        <v>1998</v>
      </c>
      <c r="B17" s="1016">
        <v>93193.340413505968</v>
      </c>
      <c r="C17" s="885">
        <v>18188.547072114281</v>
      </c>
      <c r="D17" s="885">
        <v>12639.879062983737</v>
      </c>
      <c r="E17" s="885">
        <v>2460.1438385689212</v>
      </c>
      <c r="F17" s="885">
        <v>3088.5241705616277</v>
      </c>
      <c r="G17" s="885">
        <v>75004.793341391691</v>
      </c>
      <c r="H17" s="885">
        <v>10620.683488546605</v>
      </c>
      <c r="I17" s="885">
        <v>32079.405310559108</v>
      </c>
      <c r="J17" s="885">
        <v>32304.704542285988</v>
      </c>
      <c r="K17" s="885"/>
      <c r="L17" s="873">
        <v>1998</v>
      </c>
      <c r="M17" s="885">
        <v>93193.340413505968</v>
      </c>
      <c r="N17" s="885">
        <v>32079.405310559108</v>
      </c>
      <c r="O17" s="885">
        <v>292.57653697272201</v>
      </c>
      <c r="P17" s="885">
        <v>29575.659603839056</v>
      </c>
      <c r="Q17" s="885">
        <v>2182.547552</v>
      </c>
      <c r="R17" s="1115">
        <v>309.67947065009196</v>
      </c>
      <c r="S17" s="1115">
        <v>1872.8680813499082</v>
      </c>
      <c r="T17" s="885">
        <v>28.621617747331499</v>
      </c>
      <c r="W17" s="1157"/>
    </row>
    <row r="18" spans="1:23">
      <c r="A18" s="780">
        <v>1999</v>
      </c>
      <c r="B18" s="1016">
        <v>91113.618393798431</v>
      </c>
      <c r="C18" s="885">
        <v>17218.058372067186</v>
      </c>
      <c r="D18" s="885">
        <v>11937.042145897167</v>
      </c>
      <c r="E18" s="885">
        <v>2245.9048202546005</v>
      </c>
      <c r="F18" s="885">
        <v>3035.1114059154152</v>
      </c>
      <c r="G18" s="885">
        <v>73895.560021731246</v>
      </c>
      <c r="H18" s="885">
        <v>10069.56150614129</v>
      </c>
      <c r="I18" s="885">
        <v>33736.169560946364</v>
      </c>
      <c r="J18" s="885">
        <v>30089.828954643588</v>
      </c>
      <c r="K18" s="885"/>
      <c r="L18" s="873">
        <v>1999</v>
      </c>
      <c r="M18" s="885">
        <v>91113.618393798431</v>
      </c>
      <c r="N18" s="885">
        <v>33736.169560946364</v>
      </c>
      <c r="O18" s="885">
        <v>276.67563822420448</v>
      </c>
      <c r="P18" s="885">
        <v>31078.284664474228</v>
      </c>
      <c r="Q18" s="885">
        <v>2358.9479999999999</v>
      </c>
      <c r="R18" s="1115">
        <v>330.87447705641881</v>
      </c>
      <c r="S18" s="1115">
        <v>2028.0735229435811</v>
      </c>
      <c r="T18" s="885">
        <v>22.261258247924502</v>
      </c>
      <c r="W18" s="1157"/>
    </row>
    <row r="19" spans="1:23">
      <c r="A19" s="780">
        <v>2000</v>
      </c>
      <c r="B19" s="1016">
        <v>89159.542796038702</v>
      </c>
      <c r="C19" s="885">
        <v>17037.540221241659</v>
      </c>
      <c r="D19" s="885">
        <v>11580.486715745916</v>
      </c>
      <c r="E19" s="885">
        <v>2225.5010590358752</v>
      </c>
      <c r="F19" s="885">
        <v>3231.5524464598666</v>
      </c>
      <c r="G19" s="885">
        <v>72122.00257479705</v>
      </c>
      <c r="H19" s="885">
        <v>10416.083478620183</v>
      </c>
      <c r="I19" s="885">
        <v>33125.579982333744</v>
      </c>
      <c r="J19" s="885">
        <v>28580.339113843111</v>
      </c>
      <c r="K19" s="885"/>
      <c r="L19" s="873">
        <v>2000</v>
      </c>
      <c r="M19" s="885">
        <v>89159.542796038702</v>
      </c>
      <c r="N19" s="885">
        <v>33125.579982333744</v>
      </c>
      <c r="O19" s="885">
        <v>267.13509897509397</v>
      </c>
      <c r="P19" s="885">
        <v>30360.715500860435</v>
      </c>
      <c r="Q19" s="885">
        <v>2478.6483039999998</v>
      </c>
      <c r="R19" s="1115">
        <v>344.09591507092006</v>
      </c>
      <c r="S19" s="1115">
        <v>2134.5523889290798</v>
      </c>
      <c r="T19" s="885">
        <v>19.081078498221</v>
      </c>
      <c r="W19" s="1157"/>
    </row>
    <row r="20" spans="1:23">
      <c r="A20" s="780">
        <v>2001</v>
      </c>
      <c r="B20" s="1016">
        <v>90981.034319281534</v>
      </c>
      <c r="C20" s="885">
        <v>16549.424522073314</v>
      </c>
      <c r="D20" s="885">
        <v>11402.764500570474</v>
      </c>
      <c r="E20" s="885">
        <v>2343.743680556558</v>
      </c>
      <c r="F20" s="885">
        <v>2802.9163409462803</v>
      </c>
      <c r="G20" s="885">
        <v>74431.609797208221</v>
      </c>
      <c r="H20" s="885">
        <v>9931.2906264351295</v>
      </c>
      <c r="I20" s="885">
        <v>32388.059388368933</v>
      </c>
      <c r="J20" s="885">
        <v>32112.259782404166</v>
      </c>
      <c r="K20" s="885"/>
      <c r="L20" s="873">
        <v>2001</v>
      </c>
      <c r="M20" s="885">
        <v>90981.034319281534</v>
      </c>
      <c r="N20" s="885">
        <v>32388.059388368933</v>
      </c>
      <c r="O20" s="885">
        <v>260.774739475687</v>
      </c>
      <c r="P20" s="885">
        <v>29689.405418395025</v>
      </c>
      <c r="Q20" s="885">
        <v>2418.7981520000003</v>
      </c>
      <c r="R20" s="1115">
        <v>343.18148505308096</v>
      </c>
      <c r="S20" s="1115">
        <v>2075.6166669469194</v>
      </c>
      <c r="T20" s="885">
        <v>19.081078498221</v>
      </c>
      <c r="W20" s="1157"/>
    </row>
    <row r="21" spans="1:23">
      <c r="A21" s="780">
        <v>2002</v>
      </c>
      <c r="B21" s="1016">
        <v>85007.959503702557</v>
      </c>
      <c r="C21" s="885">
        <v>14126.987072028474</v>
      </c>
      <c r="D21" s="885">
        <v>8859.1295295422224</v>
      </c>
      <c r="E21" s="885">
        <v>2212.6330159251306</v>
      </c>
      <c r="F21" s="885">
        <v>3055.2245265611232</v>
      </c>
      <c r="G21" s="885">
        <v>70880.972431674076</v>
      </c>
      <c r="H21" s="885">
        <v>9261.8084853130076</v>
      </c>
      <c r="I21" s="885">
        <v>32015.294197643474</v>
      </c>
      <c r="J21" s="885">
        <v>29603.869748717607</v>
      </c>
      <c r="K21" s="885"/>
      <c r="L21" s="873">
        <v>2002</v>
      </c>
      <c r="M21" s="885">
        <v>85007.959503702557</v>
      </c>
      <c r="N21" s="885">
        <v>32015.294197643474</v>
      </c>
      <c r="O21" s="885">
        <v>244.87384072716949</v>
      </c>
      <c r="P21" s="885">
        <v>29323.121274167788</v>
      </c>
      <c r="Q21" s="885">
        <v>2431.3981839999997</v>
      </c>
      <c r="R21" s="1115">
        <v>328.03796054606073</v>
      </c>
      <c r="S21" s="1115">
        <v>2103.3602234539394</v>
      </c>
      <c r="T21" s="885">
        <v>15.9008987485175</v>
      </c>
      <c r="W21" s="1157"/>
    </row>
    <row r="22" spans="1:23">
      <c r="A22" s="780">
        <v>2003</v>
      </c>
      <c r="B22" s="1016">
        <v>83800.339073591022</v>
      </c>
      <c r="C22" s="885">
        <v>14531.9955176883</v>
      </c>
      <c r="D22" s="885">
        <v>8325.0364279721362</v>
      </c>
      <c r="E22" s="885">
        <v>3272.5682690319154</v>
      </c>
      <c r="F22" s="885">
        <v>2934.3908206842516</v>
      </c>
      <c r="G22" s="885">
        <v>69268.343555902728</v>
      </c>
      <c r="H22" s="885">
        <v>9253.5540450328681</v>
      </c>
      <c r="I22" s="885">
        <v>30792.216395533225</v>
      </c>
      <c r="J22" s="885">
        <v>29222.573115336636</v>
      </c>
      <c r="K22" s="885"/>
      <c r="L22" s="873">
        <v>2003</v>
      </c>
      <c r="M22" s="885">
        <v>83800.339073591022</v>
      </c>
      <c r="N22" s="885">
        <v>30792.216395533225</v>
      </c>
      <c r="O22" s="885">
        <v>238.5134812277625</v>
      </c>
      <c r="P22" s="885">
        <v>27983.421349807246</v>
      </c>
      <c r="Q22" s="885">
        <v>2551.2004860000002</v>
      </c>
      <c r="R22" s="1115">
        <v>360.59082378685991</v>
      </c>
      <c r="S22" s="1115">
        <v>2190.6096622131404</v>
      </c>
      <c r="T22" s="885">
        <v>19.081078498221</v>
      </c>
      <c r="W22" s="1157"/>
    </row>
    <row r="23" spans="1:23">
      <c r="A23" s="780">
        <v>2004</v>
      </c>
      <c r="B23" s="1016">
        <v>83418.37352771264</v>
      </c>
      <c r="C23" s="885">
        <v>14387.287732691961</v>
      </c>
      <c r="D23" s="885">
        <v>8026.7529967149476</v>
      </c>
      <c r="E23" s="885">
        <v>3261.4656785992174</v>
      </c>
      <c r="F23" s="885">
        <v>3099.0690573777974</v>
      </c>
      <c r="G23" s="885">
        <v>69031.085795020685</v>
      </c>
      <c r="H23" s="885">
        <v>9742.6176661278005</v>
      </c>
      <c r="I23" s="885">
        <v>31904.79212859449</v>
      </c>
      <c r="J23" s="885">
        <v>27383.67600029839</v>
      </c>
      <c r="K23" s="885"/>
      <c r="L23" s="873">
        <v>2004</v>
      </c>
      <c r="M23" s="885">
        <v>83418.37352771264</v>
      </c>
      <c r="N23" s="885">
        <v>31904.79212859449</v>
      </c>
      <c r="O23" s="885">
        <v>227.71041061801969</v>
      </c>
      <c r="P23" s="885">
        <v>28137.118577203622</v>
      </c>
      <c r="Q23" s="885">
        <v>3519.5686480380004</v>
      </c>
      <c r="R23" s="1115">
        <v>426.06681910928302</v>
      </c>
      <c r="S23" s="1115">
        <v>3093.5018289287173</v>
      </c>
      <c r="T23" s="885">
        <v>20.394492734848544</v>
      </c>
      <c r="W23" s="1157"/>
    </row>
    <row r="24" spans="1:23">
      <c r="A24" s="780">
        <v>2005</v>
      </c>
      <c r="B24" s="1016">
        <v>80943.404973321056</v>
      </c>
      <c r="C24" s="885">
        <v>15185.234355618197</v>
      </c>
      <c r="D24" s="885">
        <v>9405.3733072565083</v>
      </c>
      <c r="E24" s="885">
        <v>2863.4546402289243</v>
      </c>
      <c r="F24" s="885">
        <v>2916.4064081327624</v>
      </c>
      <c r="G24" s="885">
        <v>65758.170617702854</v>
      </c>
      <c r="H24" s="885">
        <v>8923.1192565289912</v>
      </c>
      <c r="I24" s="885">
        <v>30771.432590115819</v>
      </c>
      <c r="J24" s="885">
        <v>26063.618771058053</v>
      </c>
      <c r="K24" s="885"/>
      <c r="L24" s="873">
        <v>2005</v>
      </c>
      <c r="M24" s="885">
        <v>80943.404973321056</v>
      </c>
      <c r="N24" s="885">
        <v>30771.432590115819</v>
      </c>
      <c r="O24" s="885">
        <v>200.17410471733561</v>
      </c>
      <c r="P24" s="885">
        <v>26642.311404409651</v>
      </c>
      <c r="Q24" s="885">
        <v>3905.5113356938091</v>
      </c>
      <c r="R24" s="1115">
        <v>484.75827451618767</v>
      </c>
      <c r="S24" s="1115">
        <v>3420.7530611776215</v>
      </c>
      <c r="T24" s="885">
        <v>23.43574529501991</v>
      </c>
      <c r="W24" s="1157"/>
    </row>
    <row r="25" spans="1:23">
      <c r="A25" s="780">
        <v>2006</v>
      </c>
      <c r="B25" s="1016">
        <v>82410.043761121604</v>
      </c>
      <c r="C25" s="885">
        <v>14385.163662753497</v>
      </c>
      <c r="D25" s="885">
        <v>8586.4052877235263</v>
      </c>
      <c r="E25" s="885">
        <v>2671.2533406488519</v>
      </c>
      <c r="F25" s="885">
        <v>3127.5050343811208</v>
      </c>
      <c r="G25" s="885">
        <v>68024.880098368114</v>
      </c>
      <c r="H25" s="885">
        <v>9615.0140154261117</v>
      </c>
      <c r="I25" s="885">
        <v>30549.779069099081</v>
      </c>
      <c r="J25" s="885">
        <v>27860.087013842924</v>
      </c>
      <c r="K25" s="885"/>
      <c r="L25" s="873">
        <v>2006</v>
      </c>
      <c r="M25" s="885">
        <v>82410.043761121604</v>
      </c>
      <c r="N25" s="885">
        <v>30549.779069099081</v>
      </c>
      <c r="O25" s="885">
        <v>188.11717273421115</v>
      </c>
      <c r="P25" s="885">
        <v>26040.084120151805</v>
      </c>
      <c r="Q25" s="885">
        <v>4302.1373374031291</v>
      </c>
      <c r="R25" s="1115">
        <v>511.81714168340528</v>
      </c>
      <c r="S25" s="1115">
        <v>3790.3201957197239</v>
      </c>
      <c r="T25" s="885">
        <v>19.440438809937493</v>
      </c>
      <c r="W25" s="1157"/>
    </row>
    <row r="26" spans="1:23">
      <c r="A26" s="780">
        <v>2007</v>
      </c>
      <c r="B26" s="1016">
        <v>75622.186788910549</v>
      </c>
      <c r="C26" s="885">
        <v>15074.275175533146</v>
      </c>
      <c r="D26" s="885">
        <v>9446.5079643335266</v>
      </c>
      <c r="E26" s="885">
        <v>2475.8319398868193</v>
      </c>
      <c r="F26" s="885">
        <v>3151.9352713127973</v>
      </c>
      <c r="G26" s="885">
        <v>60547.9116133774</v>
      </c>
      <c r="H26" s="885">
        <v>10087.646984608249</v>
      </c>
      <c r="I26" s="885">
        <v>30290.897965167376</v>
      </c>
      <c r="J26" s="885">
        <v>20169.36666360177</v>
      </c>
      <c r="K26" s="885"/>
      <c r="L26" s="873">
        <v>2007</v>
      </c>
      <c r="M26" s="885">
        <v>75622.186788910549</v>
      </c>
      <c r="N26" s="885">
        <v>30290.897965167376</v>
      </c>
      <c r="O26" s="885">
        <v>181.58826370806986</v>
      </c>
      <c r="P26" s="885">
        <v>25639.192753025869</v>
      </c>
      <c r="Q26" s="885">
        <v>4458.2527406054032</v>
      </c>
      <c r="R26" s="1115">
        <v>515.23962642141191</v>
      </c>
      <c r="S26" s="1115">
        <v>3943.013114183992</v>
      </c>
      <c r="T26" s="885">
        <v>11.864207828030901</v>
      </c>
      <c r="W26" s="1157"/>
    </row>
    <row r="27" spans="1:23">
      <c r="A27" s="780">
        <v>2008</v>
      </c>
      <c r="B27" s="1016">
        <v>80641.706412605941</v>
      </c>
      <c r="C27" s="885">
        <v>14996.329606424319</v>
      </c>
      <c r="D27" s="885">
        <v>8539.4993623226492</v>
      </c>
      <c r="E27" s="885">
        <v>3297.0961516161187</v>
      </c>
      <c r="F27" s="885">
        <v>3159.7340924855544</v>
      </c>
      <c r="G27" s="885">
        <v>65645.376806181623</v>
      </c>
      <c r="H27" s="885">
        <v>9412.9821067527937</v>
      </c>
      <c r="I27" s="885">
        <v>30365.254451162364</v>
      </c>
      <c r="J27" s="885">
        <v>25867.140248266456</v>
      </c>
      <c r="K27" s="885"/>
      <c r="L27" s="873">
        <v>2008</v>
      </c>
      <c r="M27" s="885">
        <v>80641.706412605941</v>
      </c>
      <c r="N27" s="885">
        <v>30365.254451162364</v>
      </c>
      <c r="O27" s="885">
        <v>176.30214420667923</v>
      </c>
      <c r="P27" s="885">
        <v>25606.316360301807</v>
      </c>
      <c r="Q27" s="885">
        <v>4573.1656881555191</v>
      </c>
      <c r="R27" s="1115">
        <v>511.55052843162628</v>
      </c>
      <c r="S27" s="1115">
        <v>4061.6151597238932</v>
      </c>
      <c r="T27" s="885">
        <v>9.470258498356932</v>
      </c>
      <c r="W27" s="1157"/>
    </row>
    <row r="28" spans="1:23">
      <c r="A28" s="780">
        <v>2009</v>
      </c>
      <c r="B28" s="1016">
        <v>78130.489574881329</v>
      </c>
      <c r="C28" s="885">
        <v>14840.747419397549</v>
      </c>
      <c r="D28" s="885">
        <v>9336.2590582761659</v>
      </c>
      <c r="E28" s="885">
        <v>2706.0057449704659</v>
      </c>
      <c r="F28" s="885">
        <v>2798.4826161509145</v>
      </c>
      <c r="G28" s="885">
        <v>63289.742155483778</v>
      </c>
      <c r="H28" s="885">
        <v>8610.3591173086734</v>
      </c>
      <c r="I28" s="885">
        <v>30713.070620893093</v>
      </c>
      <c r="J28" s="885">
        <v>23966.312417282006</v>
      </c>
      <c r="K28" s="885"/>
      <c r="L28" s="873">
        <v>2009</v>
      </c>
      <c r="M28" s="885">
        <v>78130.489574881329</v>
      </c>
      <c r="N28" s="885">
        <v>30713.070620893093</v>
      </c>
      <c r="O28" s="885">
        <v>158.54702752326207</v>
      </c>
      <c r="P28" s="885">
        <v>25451.873088171222</v>
      </c>
      <c r="Q28" s="885">
        <v>5083.3633253463795</v>
      </c>
      <c r="R28" s="1115">
        <v>550.17586622611077</v>
      </c>
      <c r="S28" s="1115">
        <v>4533.1874591202686</v>
      </c>
      <c r="T28" s="885">
        <v>19.287179852231787</v>
      </c>
      <c r="W28" s="1157"/>
    </row>
    <row r="29" spans="1:23" s="1128" customFormat="1" ht="15.75" customHeight="1">
      <c r="A29" s="99" t="s">
        <v>161</v>
      </c>
      <c r="K29" s="893"/>
    </row>
    <row r="30" spans="1:23" s="1128" customFormat="1" ht="15.75" customHeight="1">
      <c r="A30" s="903" t="s">
        <v>595</v>
      </c>
      <c r="K30" s="893"/>
    </row>
    <row r="31" spans="1:23" s="1128" customFormat="1" ht="15.75" customHeight="1">
      <c r="A31" s="903" t="s">
        <v>596</v>
      </c>
      <c r="K31" s="893"/>
    </row>
    <row r="32" spans="1:23" s="1128" customFormat="1" ht="15.75" customHeight="1">
      <c r="A32" s="903" t="s">
        <v>594</v>
      </c>
      <c r="K32" s="893"/>
    </row>
    <row r="33" spans="1:23" s="1128" customFormat="1" ht="15.75" customHeight="1">
      <c r="A33" s="903" t="s">
        <v>754</v>
      </c>
      <c r="B33" s="795"/>
      <c r="C33" s="795"/>
      <c r="D33" s="795"/>
      <c r="E33" s="795"/>
      <c r="F33" s="795"/>
      <c r="K33" s="893"/>
    </row>
    <row r="34" spans="1:23" s="1128" customFormat="1" ht="17">
      <c r="A34" s="794" t="s">
        <v>633</v>
      </c>
      <c r="B34" s="795"/>
      <c r="C34" s="795"/>
      <c r="D34" s="795"/>
      <c r="E34" s="795"/>
      <c r="F34" s="795"/>
      <c r="G34" s="795"/>
      <c r="H34" s="795"/>
      <c r="I34" s="795"/>
      <c r="J34" s="795"/>
      <c r="K34" s="796"/>
      <c r="L34" s="794" t="s">
        <v>633</v>
      </c>
      <c r="M34" s="795"/>
      <c r="N34" s="795"/>
      <c r="O34" s="795"/>
      <c r="P34" s="795"/>
      <c r="Q34" s="795"/>
      <c r="R34" s="795"/>
      <c r="S34" s="795"/>
      <c r="T34" s="795"/>
    </row>
    <row r="35" spans="1:23" s="1128" customFormat="1">
      <c r="A35" s="795"/>
      <c r="B35" s="795"/>
      <c r="C35" s="795"/>
      <c r="D35" s="795"/>
      <c r="E35" s="795"/>
      <c r="F35" s="795"/>
      <c r="G35" s="795"/>
      <c r="H35" s="795"/>
      <c r="I35" s="795"/>
      <c r="J35" s="795"/>
      <c r="K35" s="796"/>
      <c r="L35" s="795"/>
      <c r="M35" s="795"/>
      <c r="N35" s="795"/>
      <c r="O35" s="795"/>
      <c r="P35" s="795"/>
      <c r="Q35" s="795"/>
      <c r="R35" s="795"/>
      <c r="S35" s="795"/>
      <c r="T35" s="795"/>
    </row>
    <row r="36" spans="1:23" s="1128" customFormat="1" ht="15.75" customHeight="1">
      <c r="A36" s="1339" t="s">
        <v>584</v>
      </c>
      <c r="B36" s="1340" t="s">
        <v>602</v>
      </c>
      <c r="C36" s="797" t="s">
        <v>11</v>
      </c>
      <c r="D36" s="798"/>
      <c r="E36" s="798"/>
      <c r="F36" s="798"/>
      <c r="G36" s="798"/>
      <c r="H36" s="798"/>
      <c r="I36" s="798"/>
      <c r="J36" s="798"/>
      <c r="K36" s="799"/>
      <c r="L36" s="1352" t="s">
        <v>584</v>
      </c>
      <c r="M36" s="1340" t="s">
        <v>602</v>
      </c>
      <c r="N36" s="800" t="s">
        <v>58</v>
      </c>
      <c r="O36" s="801"/>
      <c r="P36" s="801"/>
      <c r="Q36" s="801"/>
      <c r="R36" s="801"/>
      <c r="S36" s="801"/>
      <c r="T36" s="802"/>
    </row>
    <row r="37" spans="1:23" s="1128" customFormat="1">
      <c r="A37" s="1339"/>
      <c r="B37" s="1341"/>
      <c r="C37" s="1343" t="s">
        <v>600</v>
      </c>
      <c r="D37" s="803" t="s">
        <v>11</v>
      </c>
      <c r="E37" s="801"/>
      <c r="F37" s="802"/>
      <c r="G37" s="1343" t="s">
        <v>587</v>
      </c>
      <c r="H37" s="803" t="s">
        <v>11</v>
      </c>
      <c r="I37" s="801"/>
      <c r="J37" s="801"/>
      <c r="K37" s="799"/>
      <c r="L37" s="1353"/>
      <c r="M37" s="1341"/>
      <c r="N37" s="1343" t="s">
        <v>10</v>
      </c>
      <c r="O37" s="801" t="s">
        <v>11</v>
      </c>
      <c r="P37" s="801"/>
      <c r="Q37" s="801"/>
      <c r="R37" s="801"/>
      <c r="S37" s="801"/>
      <c r="T37" s="802"/>
    </row>
    <row r="38" spans="1:23" s="1128" customFormat="1" ht="15.75" customHeight="1">
      <c r="A38" s="1339"/>
      <c r="B38" s="1341"/>
      <c r="C38" s="1344"/>
      <c r="D38" s="1343" t="s">
        <v>589</v>
      </c>
      <c r="E38" s="1343" t="s">
        <v>590</v>
      </c>
      <c r="F38" s="1343" t="s">
        <v>597</v>
      </c>
      <c r="G38" s="1344"/>
      <c r="H38" s="1346" t="s">
        <v>598</v>
      </c>
      <c r="I38" s="1343" t="s">
        <v>588</v>
      </c>
      <c r="J38" s="1349" t="s">
        <v>603</v>
      </c>
      <c r="K38" s="804"/>
      <c r="L38" s="1353"/>
      <c r="M38" s="1341"/>
      <c r="N38" s="1344"/>
      <c r="O38" s="1343" t="s">
        <v>591</v>
      </c>
      <c r="P38" s="1343" t="s">
        <v>592</v>
      </c>
      <c r="Q38" s="1346" t="s">
        <v>39</v>
      </c>
      <c r="R38" s="803" t="s">
        <v>11</v>
      </c>
      <c r="S38" s="802"/>
      <c r="T38" s="1343" t="s">
        <v>593</v>
      </c>
    </row>
    <row r="39" spans="1:23" s="1128" customFormat="1" ht="15.75" customHeight="1">
      <c r="A39" s="1339"/>
      <c r="B39" s="1341"/>
      <c r="C39" s="1344"/>
      <c r="D39" s="1344"/>
      <c r="E39" s="1344"/>
      <c r="F39" s="1344"/>
      <c r="G39" s="1344"/>
      <c r="H39" s="1347"/>
      <c r="I39" s="1344"/>
      <c r="J39" s="1350"/>
      <c r="K39" s="804"/>
      <c r="L39" s="1353"/>
      <c r="M39" s="1341"/>
      <c r="N39" s="1344"/>
      <c r="O39" s="1344"/>
      <c r="P39" s="1344"/>
      <c r="Q39" s="1347"/>
      <c r="R39" s="1355" t="s">
        <v>689</v>
      </c>
      <c r="S39" s="1355" t="s">
        <v>690</v>
      </c>
      <c r="T39" s="1344"/>
    </row>
    <row r="40" spans="1:23" s="1128" customFormat="1">
      <c r="A40" s="1339"/>
      <c r="B40" s="1342"/>
      <c r="C40" s="1345"/>
      <c r="D40" s="1345"/>
      <c r="E40" s="1345"/>
      <c r="F40" s="1345"/>
      <c r="G40" s="1345"/>
      <c r="H40" s="1348"/>
      <c r="I40" s="1345"/>
      <c r="J40" s="1351"/>
      <c r="K40" s="804"/>
      <c r="L40" s="1353"/>
      <c r="M40" s="1342"/>
      <c r="N40" s="1345"/>
      <c r="O40" s="1345"/>
      <c r="P40" s="1345"/>
      <c r="Q40" s="1348"/>
      <c r="R40" s="1356"/>
      <c r="S40" s="1356"/>
      <c r="T40" s="1345"/>
    </row>
    <row r="41" spans="1:23" s="1128" customFormat="1" ht="15">
      <c r="A41" s="1339"/>
      <c r="B41" s="609" t="s">
        <v>599</v>
      </c>
      <c r="C41" s="610"/>
      <c r="D41" s="610"/>
      <c r="E41" s="610"/>
      <c r="F41" s="610"/>
      <c r="G41" s="610"/>
      <c r="H41" s="610"/>
      <c r="I41" s="610"/>
      <c r="J41" s="610"/>
      <c r="K41" s="805"/>
      <c r="L41" s="1354"/>
      <c r="M41" s="610" t="s">
        <v>599</v>
      </c>
      <c r="N41" s="806"/>
      <c r="O41" s="610"/>
      <c r="P41" s="610"/>
      <c r="Q41" s="610"/>
      <c r="R41" s="610"/>
      <c r="S41" s="806"/>
      <c r="T41" s="610"/>
    </row>
    <row r="42" spans="1:23">
      <c r="A42" s="780">
        <v>2010</v>
      </c>
      <c r="B42" s="1016">
        <v>80639.882041061152</v>
      </c>
      <c r="C42" s="885">
        <v>16132.282058373867</v>
      </c>
      <c r="D42" s="885">
        <v>9491.3934534273776</v>
      </c>
      <c r="E42" s="885">
        <v>3780.7313275200459</v>
      </c>
      <c r="F42" s="885">
        <v>2860.1572774264441</v>
      </c>
      <c r="G42" s="885">
        <v>64507.599982687287</v>
      </c>
      <c r="H42" s="885">
        <v>9825.7716679138266</v>
      </c>
      <c r="I42" s="885">
        <v>30244.566001187752</v>
      </c>
      <c r="J42" s="885">
        <v>24437.262313585714</v>
      </c>
      <c r="K42" s="885"/>
      <c r="L42" s="873">
        <v>2010</v>
      </c>
      <c r="M42" s="885">
        <v>80639.882041061152</v>
      </c>
      <c r="N42" s="885">
        <v>30244.566001187752</v>
      </c>
      <c r="O42" s="885">
        <v>162.76730075559044</v>
      </c>
      <c r="P42" s="885">
        <v>25643.85248674516</v>
      </c>
      <c r="Q42" s="885">
        <v>4420.1556860316005</v>
      </c>
      <c r="R42" s="1115">
        <v>464.20937136607267</v>
      </c>
      <c r="S42" s="1115">
        <v>3955.9463146655285</v>
      </c>
      <c r="T42" s="885">
        <v>17.790527655403668</v>
      </c>
      <c r="W42" s="1157"/>
    </row>
    <row r="43" spans="1:23">
      <c r="A43" s="780">
        <v>2011</v>
      </c>
      <c r="B43" s="1016">
        <v>78839.581981918542</v>
      </c>
      <c r="C43" s="885">
        <v>15596.162805896725</v>
      </c>
      <c r="D43" s="885">
        <v>9465.0233452119064</v>
      </c>
      <c r="E43" s="885">
        <v>3075.138392782736</v>
      </c>
      <c r="F43" s="885">
        <v>3056.0010679020852</v>
      </c>
      <c r="G43" s="885">
        <v>63243.419176021809</v>
      </c>
      <c r="H43" s="885">
        <v>9861.4661979857665</v>
      </c>
      <c r="I43" s="885">
        <v>30861.633327603511</v>
      </c>
      <c r="J43" s="885">
        <v>22520.319650432531</v>
      </c>
      <c r="K43" s="885"/>
      <c r="L43" s="873">
        <v>2011</v>
      </c>
      <c r="M43" s="885">
        <v>78839.581981918542</v>
      </c>
      <c r="N43" s="885">
        <v>30861.633327603511</v>
      </c>
      <c r="O43" s="885">
        <v>168.46267468607491</v>
      </c>
      <c r="P43" s="885">
        <v>26269.557826308061</v>
      </c>
      <c r="Q43" s="885">
        <v>4411.7908845261427</v>
      </c>
      <c r="R43" s="1115">
        <v>431.38073692169218</v>
      </c>
      <c r="S43" s="1115">
        <v>3980.4101476044502</v>
      </c>
      <c r="T43" s="885">
        <v>11.821942083233328</v>
      </c>
      <c r="W43" s="1157"/>
    </row>
    <row r="44" spans="1:23">
      <c r="A44" s="780">
        <v>2012</v>
      </c>
      <c r="B44" s="1016">
        <v>78784.706019330042</v>
      </c>
      <c r="C44" s="885">
        <v>15527.000739045892</v>
      </c>
      <c r="D44" s="885">
        <v>9831.8568942046604</v>
      </c>
      <c r="E44" s="885">
        <v>2978.3368033491006</v>
      </c>
      <c r="F44" s="885">
        <v>2716.8070414921322</v>
      </c>
      <c r="G44" s="885">
        <v>63257.70528028415</v>
      </c>
      <c r="H44" s="885">
        <v>10036.622234827108</v>
      </c>
      <c r="I44" s="885">
        <v>30327.437297461722</v>
      </c>
      <c r="J44" s="885">
        <v>22893.645747995324</v>
      </c>
      <c r="K44" s="885"/>
      <c r="L44" s="873">
        <v>2012</v>
      </c>
      <c r="M44" s="885">
        <v>78784.706019330042</v>
      </c>
      <c r="N44" s="885">
        <v>30327.437297461722</v>
      </c>
      <c r="O44" s="885">
        <v>171.59275817310072</v>
      </c>
      <c r="P44" s="885">
        <v>25866.125958516288</v>
      </c>
      <c r="Q44" s="885">
        <v>4280.8430932806214</v>
      </c>
      <c r="R44" s="1115">
        <v>405.83506344872649</v>
      </c>
      <c r="S44" s="1115">
        <v>3875.0080298318981</v>
      </c>
      <c r="T44" s="885">
        <v>8.8754874917121054</v>
      </c>
      <c r="W44" s="1157"/>
    </row>
    <row r="45" spans="1:23">
      <c r="A45" s="1111">
        <v>2013</v>
      </c>
      <c r="B45" s="1115">
        <v>79246.431715203347</v>
      </c>
      <c r="C45" s="1115">
        <v>15114.478924092842</v>
      </c>
      <c r="D45" s="1115">
        <v>8594.2901103015265</v>
      </c>
      <c r="E45" s="1115">
        <v>3271.8079947622723</v>
      </c>
      <c r="F45" s="1115">
        <v>3248.3808190290438</v>
      </c>
      <c r="G45" s="1115">
        <v>64131.952791110511</v>
      </c>
      <c r="H45" s="1115">
        <v>9862.7580829735598</v>
      </c>
      <c r="I45" s="1115">
        <v>30660.119645666338</v>
      </c>
      <c r="J45" s="1115">
        <v>23609.075062470605</v>
      </c>
      <c r="K45" s="1115"/>
      <c r="L45" s="1111">
        <v>2013</v>
      </c>
      <c r="M45" s="1115">
        <v>79246.431715203347</v>
      </c>
      <c r="N45" s="1115">
        <v>30660.119645666338</v>
      </c>
      <c r="O45" s="1115">
        <v>166.41198370281046</v>
      </c>
      <c r="P45" s="1115">
        <v>26428.852739619851</v>
      </c>
      <c r="Q45" s="1115">
        <v>4055.9399946453109</v>
      </c>
      <c r="R45" s="1115">
        <v>349.94177882857457</v>
      </c>
      <c r="S45" s="1115">
        <v>3705.9982158167336</v>
      </c>
      <c r="T45" s="1115">
        <v>8.9149276983648456</v>
      </c>
      <c r="W45" s="1157"/>
    </row>
    <row r="46" spans="1:23">
      <c r="A46" s="1111">
        <v>2014</v>
      </c>
      <c r="B46" s="1115">
        <v>74801.642106370913</v>
      </c>
      <c r="C46" s="1115">
        <v>13232.137138851938</v>
      </c>
      <c r="D46" s="1115">
        <v>7280.4735646916315</v>
      </c>
      <c r="E46" s="1115">
        <v>2829.4606019905586</v>
      </c>
      <c r="F46" s="1115">
        <v>3122.2029721697486</v>
      </c>
      <c r="G46" s="1115">
        <v>61569.50496751898</v>
      </c>
      <c r="H46" s="1115">
        <v>9673.8948569343775</v>
      </c>
      <c r="I46" s="1115">
        <v>31015.30488623806</v>
      </c>
      <c r="J46" s="1115">
        <v>20880.305224346543</v>
      </c>
      <c r="K46" s="1115"/>
      <c r="L46" s="1111">
        <v>2014</v>
      </c>
      <c r="M46" s="1115">
        <v>74801.642106370913</v>
      </c>
      <c r="N46" s="1115">
        <v>31015.30488623806</v>
      </c>
      <c r="O46" s="1115">
        <v>175.96584383333513</v>
      </c>
      <c r="P46" s="1115">
        <v>26869.359064179873</v>
      </c>
      <c r="Q46" s="1115">
        <v>3961.0325624367174</v>
      </c>
      <c r="R46" s="1115">
        <v>344.21998761660097</v>
      </c>
      <c r="S46" s="1115">
        <v>3616.8125748201146</v>
      </c>
      <c r="T46" s="1115">
        <v>8.9474157881356842</v>
      </c>
      <c r="W46" s="1157"/>
    </row>
    <row r="47" spans="1:23">
      <c r="A47" s="1111">
        <v>2015</v>
      </c>
      <c r="B47" s="1115">
        <v>76963.364727969034</v>
      </c>
      <c r="C47" s="1115">
        <v>14257.170818275412</v>
      </c>
      <c r="D47" s="1115">
        <v>7897.7556785338556</v>
      </c>
      <c r="E47" s="1115">
        <v>3043.0261231731938</v>
      </c>
      <c r="F47" s="1115">
        <v>3316.3890165683656</v>
      </c>
      <c r="G47" s="1115">
        <v>62706.193909693618</v>
      </c>
      <c r="H47" s="1115">
        <v>9477.2405473281869</v>
      </c>
      <c r="I47" s="1115">
        <v>32286.172634312072</v>
      </c>
      <c r="J47" s="1115">
        <v>20942.780728053367</v>
      </c>
      <c r="K47" s="1115"/>
      <c r="L47" s="1111">
        <v>2015</v>
      </c>
      <c r="M47" s="1115">
        <v>76963.364727969034</v>
      </c>
      <c r="N47" s="1115">
        <v>32286.172634312072</v>
      </c>
      <c r="O47" s="1115">
        <v>181.53956614969181</v>
      </c>
      <c r="P47" s="1115">
        <v>26908.529378054522</v>
      </c>
      <c r="Q47" s="1115">
        <v>5187.1755147234444</v>
      </c>
      <c r="R47" s="1115">
        <v>447.19411247433095</v>
      </c>
      <c r="S47" s="1115">
        <v>4739.9814022491146</v>
      </c>
      <c r="T47" s="1115">
        <v>8.9281753844110714</v>
      </c>
      <c r="W47" s="1157"/>
    </row>
    <row r="48" spans="1:23">
      <c r="A48" s="1111">
        <v>2016</v>
      </c>
      <c r="B48" s="1115">
        <v>78749.041973163592</v>
      </c>
      <c r="C48" s="1115">
        <v>14213.754197831764</v>
      </c>
      <c r="D48" s="1115">
        <v>7624.9166988974321</v>
      </c>
      <c r="E48" s="1115">
        <v>3141.1723258642678</v>
      </c>
      <c r="F48" s="1115">
        <v>3447.6651730700669</v>
      </c>
      <c r="G48" s="1115">
        <v>64535.287775331832</v>
      </c>
      <c r="H48" s="1115">
        <v>9851.3734697980344</v>
      </c>
      <c r="I48" s="1115">
        <v>33109.934913900885</v>
      </c>
      <c r="J48" s="1115">
        <v>21573.979391632922</v>
      </c>
      <c r="K48" s="1115"/>
      <c r="L48" s="1111">
        <v>2016</v>
      </c>
      <c r="M48" s="1115">
        <v>78749.041973163592</v>
      </c>
      <c r="N48" s="1115">
        <v>33109.934913900885</v>
      </c>
      <c r="O48" s="1115">
        <v>178.67816356218034</v>
      </c>
      <c r="P48" s="1115">
        <v>27398.908691313587</v>
      </c>
      <c r="Q48" s="1115">
        <v>5523.4141508470157</v>
      </c>
      <c r="R48" s="1115">
        <v>448.734218015051</v>
      </c>
      <c r="S48" s="1115">
        <v>5074.6799328319648</v>
      </c>
      <c r="T48" s="1115">
        <v>8.9339081781090197</v>
      </c>
      <c r="U48" s="1128"/>
      <c r="V48" s="1128"/>
      <c r="W48" s="1157"/>
    </row>
    <row r="49" spans="1:23" s="843" customFormat="1">
      <c r="A49" s="1111">
        <v>2017</v>
      </c>
      <c r="B49" s="1115">
        <v>78592.083424629964</v>
      </c>
      <c r="C49" s="1110">
        <v>13483.516780113696</v>
      </c>
      <c r="D49" s="1115">
        <v>7620.6812152953435</v>
      </c>
      <c r="E49" s="1115">
        <v>3120.4879044490053</v>
      </c>
      <c r="F49" s="1110">
        <v>2742.347660369348</v>
      </c>
      <c r="G49" s="1110">
        <v>65108.566644516264</v>
      </c>
      <c r="H49" s="1110">
        <v>10080.534579404557</v>
      </c>
      <c r="I49" s="1110">
        <v>33541.427403037669</v>
      </c>
      <c r="J49" s="1110">
        <v>21486.604662074038</v>
      </c>
      <c r="K49" s="1115"/>
      <c r="L49" s="1111">
        <v>2017</v>
      </c>
      <c r="M49" s="1115">
        <v>78592.083424629964</v>
      </c>
      <c r="N49" s="1115">
        <v>33541.427403037669</v>
      </c>
      <c r="O49" s="1115">
        <v>181.55588595705424</v>
      </c>
      <c r="P49" s="1115">
        <v>27830.973489618307</v>
      </c>
      <c r="Q49" s="1115">
        <v>5519.9690494644183</v>
      </c>
      <c r="R49" s="1115">
        <v>420.30395226732077</v>
      </c>
      <c r="S49" s="1115">
        <v>5099.8060449460872</v>
      </c>
      <c r="T49" s="1115">
        <v>8.9289779978879142</v>
      </c>
      <c r="U49" s="1128"/>
      <c r="V49" s="1128"/>
      <c r="W49" s="1157"/>
    </row>
    <row r="50" spans="1:23" s="937" customFormat="1">
      <c r="A50" s="959">
        <v>2018</v>
      </c>
      <c r="B50" s="1016">
        <v>77536.955340007989</v>
      </c>
      <c r="C50" s="958">
        <v>13247.041486420805</v>
      </c>
      <c r="D50" s="953">
        <v>5707.4624271370403</v>
      </c>
      <c r="E50" s="953">
        <v>3203.5238311692847</v>
      </c>
      <c r="F50" s="958">
        <v>4336.0552281144801</v>
      </c>
      <c r="G50" s="958">
        <v>64289.91385358719</v>
      </c>
      <c r="H50" s="958">
        <v>10512.435901181669</v>
      </c>
      <c r="I50" s="958">
        <v>32810.187949539948</v>
      </c>
      <c r="J50" s="958">
        <v>20967.290002865575</v>
      </c>
      <c r="K50" s="953"/>
      <c r="L50" s="959">
        <v>2018</v>
      </c>
      <c r="M50" s="953">
        <v>77536.955340007989</v>
      </c>
      <c r="N50" s="953">
        <v>32810.187949539948</v>
      </c>
      <c r="O50" s="953">
        <v>174.71992237916248</v>
      </c>
      <c r="P50" s="953">
        <v>26950.611440974946</v>
      </c>
      <c r="Q50" s="953">
        <v>5673.819974310707</v>
      </c>
      <c r="R50" s="1115">
        <v>418.77869304142837</v>
      </c>
      <c r="S50" s="1115">
        <v>5255.0539373977936</v>
      </c>
      <c r="T50" s="953">
        <v>11.036611875131923</v>
      </c>
    </row>
    <row r="51" spans="1:23" s="937" customFormat="1">
      <c r="A51" s="959">
        <v>2019</v>
      </c>
      <c r="B51" s="1016">
        <v>78995.998675937051</v>
      </c>
      <c r="C51" s="1018">
        <v>11691.44552860236</v>
      </c>
      <c r="D51" s="1016">
        <v>5393.6079120935228</v>
      </c>
      <c r="E51" s="1016">
        <v>2833.9805055606548</v>
      </c>
      <c r="F51" s="1018">
        <v>3463.8571109481832</v>
      </c>
      <c r="G51" s="1018">
        <v>67304.553147334693</v>
      </c>
      <c r="H51" s="1018">
        <v>10408.158541878625</v>
      </c>
      <c r="I51" s="1018">
        <v>33307.432688281144</v>
      </c>
      <c r="J51" s="1018">
        <v>23588.961917174925</v>
      </c>
      <c r="K51" s="1016"/>
      <c r="L51" s="959">
        <v>2019</v>
      </c>
      <c r="M51" s="1016">
        <v>78995.998675937051</v>
      </c>
      <c r="N51" s="1016">
        <v>33307.432688281144</v>
      </c>
      <c r="O51" s="1016">
        <v>177.99569280000003</v>
      </c>
      <c r="P51" s="1016">
        <v>27214.26140668158</v>
      </c>
      <c r="Q51" s="1016">
        <v>5901.7226077494543</v>
      </c>
      <c r="R51" s="1115">
        <v>486.25924127422621</v>
      </c>
      <c r="S51" s="1115">
        <v>5415.4633868393621</v>
      </c>
      <c r="T51" s="1016">
        <v>13.452981050111999</v>
      </c>
    </row>
    <row r="52" spans="1:23" s="1128" customFormat="1">
      <c r="A52" s="1111">
        <v>2020</v>
      </c>
      <c r="B52" s="1115">
        <v>71773.894678702374</v>
      </c>
      <c r="C52" s="1110">
        <v>12252.287567411971</v>
      </c>
      <c r="D52" s="1115">
        <v>4682.3267461336254</v>
      </c>
      <c r="E52" s="1115">
        <v>4015.5519320949711</v>
      </c>
      <c r="F52" s="1110">
        <v>3554.408889183374</v>
      </c>
      <c r="G52" s="1110">
        <v>59521.607111290396</v>
      </c>
      <c r="H52" s="1110">
        <v>9257.9920642264115</v>
      </c>
      <c r="I52" s="1110">
        <v>26397.895653781419</v>
      </c>
      <c r="J52" s="1110">
        <v>23865.719393282568</v>
      </c>
      <c r="K52" s="1115"/>
      <c r="L52" s="1111">
        <v>2020</v>
      </c>
      <c r="M52" s="1115">
        <v>71773.894678702374</v>
      </c>
      <c r="N52" s="1115">
        <v>26397.895653781419</v>
      </c>
      <c r="O52" s="1115">
        <v>167.31287522731944</v>
      </c>
      <c r="P52" s="1115">
        <v>24397.75471540017</v>
      </c>
      <c r="Q52" s="1115">
        <v>1822.2863233777744</v>
      </c>
      <c r="R52" s="1115">
        <v>176.53545257187017</v>
      </c>
      <c r="S52" s="1115">
        <v>1645.2913192038241</v>
      </c>
      <c r="T52" s="1115">
        <v>10.541739776161416</v>
      </c>
    </row>
    <row r="53" spans="1:23" ht="15.75" customHeight="1">
      <c r="A53" s="99" t="s">
        <v>161</v>
      </c>
    </row>
    <row r="54" spans="1:23" ht="15.75" customHeight="1">
      <c r="A54" s="712" t="s">
        <v>595</v>
      </c>
    </row>
    <row r="55" spans="1:23" ht="15.75" customHeight="1">
      <c r="A55" s="712" t="s">
        <v>596</v>
      </c>
    </row>
    <row r="56" spans="1:23" s="1128" customFormat="1" ht="15.75" customHeight="1">
      <c r="A56" s="712" t="s">
        <v>594</v>
      </c>
      <c r="K56" s="893"/>
    </row>
    <row r="57" spans="1:23" ht="15.75" customHeight="1">
      <c r="A57" s="903" t="s">
        <v>754</v>
      </c>
      <c r="B57" s="795"/>
      <c r="C57" s="795"/>
      <c r="D57" s="795"/>
      <c r="E57" s="795"/>
      <c r="F57" s="795"/>
    </row>
    <row r="58" spans="1:23" ht="15.75" customHeight="1"/>
  </sheetData>
  <mergeCells count="38">
    <mergeCell ref="O38:O40"/>
    <mergeCell ref="P38:P40"/>
    <mergeCell ref="Q38:Q40"/>
    <mergeCell ref="T38:T40"/>
    <mergeCell ref="R39:R40"/>
    <mergeCell ref="S39:S40"/>
    <mergeCell ref="N37:N40"/>
    <mergeCell ref="D38:D40"/>
    <mergeCell ref="E38:E40"/>
    <mergeCell ref="F38:F40"/>
    <mergeCell ref="H38:H40"/>
    <mergeCell ref="I38:I40"/>
    <mergeCell ref="J38:J40"/>
    <mergeCell ref="A36:A41"/>
    <mergeCell ref="B36:B40"/>
    <mergeCell ref="L36:L41"/>
    <mergeCell ref="M36:M40"/>
    <mergeCell ref="C37:C40"/>
    <mergeCell ref="G37:G40"/>
    <mergeCell ref="T5:T7"/>
    <mergeCell ref="Q5:Q7"/>
    <mergeCell ref="P5:P7"/>
    <mergeCell ref="O5:O7"/>
    <mergeCell ref="F5:F7"/>
    <mergeCell ref="H5:H7"/>
    <mergeCell ref="I5:I7"/>
    <mergeCell ref="J5:J7"/>
    <mergeCell ref="N4:N7"/>
    <mergeCell ref="M3:M7"/>
    <mergeCell ref="L3:L8"/>
    <mergeCell ref="S6:S7"/>
    <mergeCell ref="R6:R7"/>
    <mergeCell ref="A3:A8"/>
    <mergeCell ref="B3:B7"/>
    <mergeCell ref="C4:C7"/>
    <mergeCell ref="G4:G7"/>
    <mergeCell ref="D5:D7"/>
    <mergeCell ref="E5:E7"/>
  </mergeCells>
  <conditionalFormatting sqref="A10 K49:K52 J9:K28 N9:N28 R9:S28 R42:S52 N42:N52 J42:K48">
    <cfRule type="cellIs" dxfId="335" priority="40" stopIfTrue="1" operator="equal">
      <formula>0</formula>
    </cfRule>
  </conditionalFormatting>
  <conditionalFormatting sqref="A9">
    <cfRule type="cellIs" dxfId="334" priority="39" stopIfTrue="1" operator="equal">
      <formula>0</formula>
    </cfRule>
  </conditionalFormatting>
  <conditionalFormatting sqref="A11">
    <cfRule type="cellIs" dxfId="333" priority="38" stopIfTrue="1" operator="equal">
      <formula>0</formula>
    </cfRule>
  </conditionalFormatting>
  <conditionalFormatting sqref="A12">
    <cfRule type="cellIs" dxfId="332" priority="37" stopIfTrue="1" operator="equal">
      <formula>0</formula>
    </cfRule>
  </conditionalFormatting>
  <conditionalFormatting sqref="A13">
    <cfRule type="cellIs" dxfId="331" priority="36" stopIfTrue="1" operator="equal">
      <formula>0</formula>
    </cfRule>
  </conditionalFormatting>
  <conditionalFormatting sqref="A14:A28 A42:A52">
    <cfRule type="cellIs" dxfId="330" priority="35" stopIfTrue="1" operator="equal">
      <formula>0</formula>
    </cfRule>
  </conditionalFormatting>
  <conditionalFormatting sqref="B9:B28 B42:B52">
    <cfRule type="cellIs" dxfId="329" priority="34" stopIfTrue="1" operator="equal">
      <formula>0</formula>
    </cfRule>
  </conditionalFormatting>
  <conditionalFormatting sqref="C9:C28 C42:C52">
    <cfRule type="cellIs" dxfId="328" priority="32" stopIfTrue="1" operator="equal">
      <formula>0</formula>
    </cfRule>
  </conditionalFormatting>
  <conditionalFormatting sqref="D49:E52 D9:I28 D42:I48">
    <cfRule type="cellIs" dxfId="327" priority="31" stopIfTrue="1" operator="equal">
      <formula>0</formula>
    </cfRule>
  </conditionalFormatting>
  <conditionalFormatting sqref="M9:M28 M42:M52">
    <cfRule type="cellIs" dxfId="326" priority="30" stopIfTrue="1" operator="equal">
      <formula>0</formula>
    </cfRule>
  </conditionalFormatting>
  <conditionalFormatting sqref="L10">
    <cfRule type="cellIs" dxfId="325" priority="28" stopIfTrue="1" operator="equal">
      <formula>0</formula>
    </cfRule>
  </conditionalFormatting>
  <conditionalFormatting sqref="L9">
    <cfRule type="cellIs" dxfId="324" priority="27" stopIfTrue="1" operator="equal">
      <formula>0</formula>
    </cfRule>
  </conditionalFormatting>
  <conditionalFormatting sqref="L11">
    <cfRule type="cellIs" dxfId="323" priority="26" stopIfTrue="1" operator="equal">
      <formula>0</formula>
    </cfRule>
  </conditionalFormatting>
  <conditionalFormatting sqref="L12">
    <cfRule type="cellIs" dxfId="322" priority="25" stopIfTrue="1" operator="equal">
      <formula>0</formula>
    </cfRule>
  </conditionalFormatting>
  <conditionalFormatting sqref="L13">
    <cfRule type="cellIs" dxfId="321" priority="24" stopIfTrue="1" operator="equal">
      <formula>0</formula>
    </cfRule>
  </conditionalFormatting>
  <conditionalFormatting sqref="L14:L28 L42:L52">
    <cfRule type="cellIs" dxfId="320" priority="23" stopIfTrue="1" operator="equal">
      <formula>0</formula>
    </cfRule>
  </conditionalFormatting>
  <conditionalFormatting sqref="A53:A56">
    <cfRule type="cellIs" dxfId="319" priority="22" stopIfTrue="1" operator="equal">
      <formula>0</formula>
    </cfRule>
  </conditionalFormatting>
  <conditionalFormatting sqref="A56">
    <cfRule type="cellIs" dxfId="318" priority="21" stopIfTrue="1" operator="equal">
      <formula>0</formula>
    </cfRule>
  </conditionalFormatting>
  <conditionalFormatting sqref="F49:F52">
    <cfRule type="cellIs" dxfId="317" priority="18" stopIfTrue="1" operator="equal">
      <formula>0</formula>
    </cfRule>
  </conditionalFormatting>
  <conditionalFormatting sqref="G49:G52">
    <cfRule type="cellIs" dxfId="316" priority="17" stopIfTrue="1" operator="equal">
      <formula>0</formula>
    </cfRule>
  </conditionalFormatting>
  <conditionalFormatting sqref="H49:H52">
    <cfRule type="cellIs" dxfId="315" priority="16" stopIfTrue="1" operator="equal">
      <formula>0</formula>
    </cfRule>
  </conditionalFormatting>
  <conditionalFormatting sqref="I49:I52">
    <cfRule type="cellIs" dxfId="314" priority="15" stopIfTrue="1" operator="equal">
      <formula>0</formula>
    </cfRule>
  </conditionalFormatting>
  <conditionalFormatting sqref="J49:J52">
    <cfRule type="cellIs" dxfId="313" priority="14" stopIfTrue="1" operator="equal">
      <formula>0</formula>
    </cfRule>
  </conditionalFormatting>
  <conditionalFormatting sqref="O9:Q28 T9:T28 T42:T52 O42:Q52">
    <cfRule type="cellIs" dxfId="312" priority="8" stopIfTrue="1" operator="equal">
      <formula>0</formula>
    </cfRule>
  </conditionalFormatting>
  <conditionalFormatting sqref="A57">
    <cfRule type="cellIs" dxfId="311" priority="6" stopIfTrue="1" operator="equal">
      <formula>0</formula>
    </cfRule>
  </conditionalFormatting>
  <conditionalFormatting sqref="A57">
    <cfRule type="cellIs" dxfId="310" priority="5" stopIfTrue="1" operator="equal">
      <formula>0</formula>
    </cfRule>
  </conditionalFormatting>
  <conditionalFormatting sqref="A29:A32">
    <cfRule type="cellIs" dxfId="309" priority="4" stopIfTrue="1" operator="equal">
      <formula>0</formula>
    </cfRule>
  </conditionalFormatting>
  <conditionalFormatting sqref="A32">
    <cfRule type="cellIs" dxfId="308" priority="3" stopIfTrue="1" operator="equal">
      <formula>0</formula>
    </cfRule>
  </conditionalFormatting>
  <conditionalFormatting sqref="A33">
    <cfRule type="cellIs" dxfId="307" priority="2" stopIfTrue="1" operator="equal">
      <formula>0</formula>
    </cfRule>
  </conditionalFormatting>
  <conditionalFormatting sqref="A33">
    <cfRule type="cellIs" dxfId="306" priority="1" stopIfTrue="1" operator="equal">
      <formula>0</formula>
    </cfRule>
  </conditionalFormatting>
  <pageMargins left="0.78740157480314965" right="0.78740157480314965" top="0.78740157480314965" bottom="0.78740157480314965" header="0.51181102362204722" footer="0.51181102362204722"/>
  <pageSetup paperSize="9" scale="98"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33" max="20" man="1"/>
  </rowBreaks>
  <colBreaks count="1" manualBreakCount="1">
    <brk id="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EDF082"/>
  </sheetPr>
  <dimension ref="A1:V59"/>
  <sheetViews>
    <sheetView view="pageBreakPreview" zoomScaleNormal="100" zoomScaleSheetLayoutView="100" workbookViewId="0"/>
  </sheetViews>
  <sheetFormatPr baseColWidth="10" defaultColWidth="11.453125" defaultRowHeight="14.5"/>
  <cols>
    <col min="1" max="1" width="7.1796875" style="768" customWidth="1"/>
    <col min="2" max="2" width="11.7265625" style="768" customWidth="1"/>
    <col min="3" max="3" width="16.1796875" style="768" customWidth="1"/>
    <col min="4" max="4" width="22.81640625" style="768" customWidth="1"/>
    <col min="5" max="6" width="11.7265625" style="768" customWidth="1"/>
    <col min="7" max="7" width="12.26953125" style="768" customWidth="1"/>
    <col min="8" max="8" width="14.26953125" style="768" customWidth="1"/>
    <col min="9" max="10" width="11.7265625" style="768" customWidth="1"/>
    <col min="11" max="11" width="17.54296875" style="768" customWidth="1"/>
    <col min="12" max="12" width="0.453125" style="785" customWidth="1"/>
    <col min="13" max="13" width="7.1796875" style="768" customWidth="1"/>
    <col min="14" max="14" width="11.7265625" style="810" customWidth="1"/>
    <col min="15" max="15" width="15.54296875" style="768" customWidth="1"/>
    <col min="16" max="16" width="13.1796875" style="768" customWidth="1"/>
    <col min="17" max="17" width="13.453125" style="768" customWidth="1"/>
    <col min="18" max="19" width="13.54296875" style="768" customWidth="1"/>
    <col min="20" max="20" width="13.7265625" style="768" customWidth="1"/>
    <col min="21" max="21" width="13" style="768" customWidth="1"/>
    <col min="22" max="22" width="16.7265625" style="768" customWidth="1"/>
    <col min="23" max="23" width="0.453125" style="768" customWidth="1"/>
    <col min="24" max="16384" width="11.453125" style="768"/>
  </cols>
  <sheetData>
    <row r="1" spans="1:22" ht="17">
      <c r="A1" s="794" t="s">
        <v>638</v>
      </c>
      <c r="B1" s="794"/>
      <c r="C1" s="795"/>
      <c r="D1" s="795"/>
      <c r="E1" s="795"/>
      <c r="F1" s="795"/>
      <c r="G1" s="795"/>
      <c r="H1" s="795"/>
      <c r="I1" s="795"/>
      <c r="J1" s="795"/>
      <c r="K1" s="795"/>
      <c r="L1" s="796"/>
      <c r="M1" s="794" t="s">
        <v>639</v>
      </c>
      <c r="N1" s="794"/>
      <c r="O1" s="795"/>
      <c r="P1" s="795"/>
      <c r="Q1" s="795"/>
      <c r="R1" s="795"/>
      <c r="S1" s="795"/>
      <c r="T1" s="795"/>
      <c r="U1" s="795"/>
      <c r="V1" s="795"/>
    </row>
    <row r="2" spans="1:22" ht="9.65" customHeight="1">
      <c r="A2" s="795"/>
      <c r="B2" s="795"/>
      <c r="C2" s="795"/>
      <c r="D2" s="795"/>
      <c r="E2" s="795"/>
      <c r="F2" s="795"/>
      <c r="G2" s="795"/>
      <c r="H2" s="795"/>
      <c r="I2" s="795"/>
      <c r="J2" s="795"/>
      <c r="K2" s="795"/>
      <c r="L2" s="796"/>
      <c r="M2" s="795"/>
      <c r="N2" s="795"/>
      <c r="O2" s="795"/>
      <c r="P2" s="795"/>
      <c r="Q2" s="795"/>
      <c r="R2" s="795"/>
      <c r="S2" s="795"/>
      <c r="T2" s="795"/>
      <c r="U2" s="795"/>
      <c r="V2" s="795"/>
    </row>
    <row r="3" spans="1:22" ht="15.75" customHeight="1">
      <c r="A3" s="1339" t="s">
        <v>584</v>
      </c>
      <c r="B3" s="1357" t="s">
        <v>637</v>
      </c>
      <c r="C3" s="1340" t="s">
        <v>602</v>
      </c>
      <c r="D3" s="797" t="s">
        <v>11</v>
      </c>
      <c r="E3" s="798"/>
      <c r="F3" s="798"/>
      <c r="G3" s="798"/>
      <c r="H3" s="798"/>
      <c r="I3" s="798"/>
      <c r="J3" s="798"/>
      <c r="K3" s="798"/>
      <c r="L3" s="799"/>
      <c r="M3" s="1352" t="s">
        <v>584</v>
      </c>
      <c r="N3" s="1357" t="s">
        <v>637</v>
      </c>
      <c r="O3" s="1340" t="s">
        <v>602</v>
      </c>
      <c r="P3" s="800" t="s">
        <v>58</v>
      </c>
      <c r="Q3" s="801"/>
      <c r="R3" s="801"/>
      <c r="S3" s="801"/>
      <c r="T3" s="801"/>
      <c r="U3" s="801"/>
      <c r="V3" s="802"/>
    </row>
    <row r="4" spans="1:22">
      <c r="A4" s="1339"/>
      <c r="B4" s="1358"/>
      <c r="C4" s="1341"/>
      <c r="D4" s="1343" t="s">
        <v>634</v>
      </c>
      <c r="E4" s="803" t="s">
        <v>11</v>
      </c>
      <c r="F4" s="801"/>
      <c r="G4" s="802"/>
      <c r="H4" s="1343" t="s">
        <v>635</v>
      </c>
      <c r="I4" s="803" t="s">
        <v>11</v>
      </c>
      <c r="J4" s="801"/>
      <c r="K4" s="801"/>
      <c r="L4" s="799"/>
      <c r="M4" s="1353"/>
      <c r="N4" s="1358"/>
      <c r="O4" s="1341"/>
      <c r="P4" s="1343" t="s">
        <v>10</v>
      </c>
      <c r="Q4" s="801" t="s">
        <v>11</v>
      </c>
      <c r="R4" s="801"/>
      <c r="S4" s="801"/>
      <c r="T4" s="801"/>
      <c r="U4" s="801"/>
      <c r="V4" s="802"/>
    </row>
    <row r="5" spans="1:22" ht="15.75" customHeight="1">
      <c r="A5" s="1339"/>
      <c r="B5" s="1358"/>
      <c r="C5" s="1341"/>
      <c r="D5" s="1344"/>
      <c r="E5" s="1343" t="s">
        <v>589</v>
      </c>
      <c r="F5" s="1343" t="s">
        <v>590</v>
      </c>
      <c r="G5" s="1343" t="s">
        <v>643</v>
      </c>
      <c r="H5" s="1344"/>
      <c r="I5" s="1346" t="s">
        <v>644</v>
      </c>
      <c r="J5" s="1343" t="s">
        <v>588</v>
      </c>
      <c r="K5" s="1349" t="s">
        <v>645</v>
      </c>
      <c r="L5" s="804"/>
      <c r="M5" s="1353"/>
      <c r="N5" s="1358"/>
      <c r="O5" s="1341"/>
      <c r="P5" s="1344"/>
      <c r="Q5" s="1343" t="s">
        <v>591</v>
      </c>
      <c r="R5" s="1343" t="s">
        <v>592</v>
      </c>
      <c r="S5" s="1346" t="s">
        <v>39</v>
      </c>
      <c r="T5" s="803" t="s">
        <v>11</v>
      </c>
      <c r="U5" s="802"/>
      <c r="V5" s="1343" t="s">
        <v>636</v>
      </c>
    </row>
    <row r="6" spans="1:22">
      <c r="A6" s="1339"/>
      <c r="B6" s="1358"/>
      <c r="C6" s="1341"/>
      <c r="D6" s="1344"/>
      <c r="E6" s="1344"/>
      <c r="F6" s="1344"/>
      <c r="G6" s="1344"/>
      <c r="H6" s="1344"/>
      <c r="I6" s="1347"/>
      <c r="J6" s="1344"/>
      <c r="K6" s="1350"/>
      <c r="L6" s="804"/>
      <c r="M6" s="1353"/>
      <c r="N6" s="1358"/>
      <c r="O6" s="1341"/>
      <c r="P6" s="1344"/>
      <c r="Q6" s="1344"/>
      <c r="R6" s="1344"/>
      <c r="S6" s="1347"/>
      <c r="T6" s="1355" t="s">
        <v>585</v>
      </c>
      <c r="U6" s="1355" t="s">
        <v>586</v>
      </c>
      <c r="V6" s="1344"/>
    </row>
    <row r="7" spans="1:22">
      <c r="A7" s="1339"/>
      <c r="B7" s="1359"/>
      <c r="C7" s="1342"/>
      <c r="D7" s="1345"/>
      <c r="E7" s="1345"/>
      <c r="F7" s="1345"/>
      <c r="G7" s="1345"/>
      <c r="H7" s="1345"/>
      <c r="I7" s="1348"/>
      <c r="J7" s="1345"/>
      <c r="K7" s="1351"/>
      <c r="L7" s="804"/>
      <c r="M7" s="1353"/>
      <c r="N7" s="1359"/>
      <c r="O7" s="1342"/>
      <c r="P7" s="1345"/>
      <c r="Q7" s="1345"/>
      <c r="R7" s="1345"/>
      <c r="S7" s="1348"/>
      <c r="T7" s="1356"/>
      <c r="U7" s="1356"/>
      <c r="V7" s="1345"/>
    </row>
    <row r="8" spans="1:22" ht="15">
      <c r="A8" s="1339"/>
      <c r="B8" s="807" t="s">
        <v>601</v>
      </c>
      <c r="C8" s="809" t="s">
        <v>604</v>
      </c>
      <c r="D8" s="811"/>
      <c r="E8" s="811"/>
      <c r="F8" s="811"/>
      <c r="G8" s="811"/>
      <c r="H8" s="610"/>
      <c r="I8" s="610"/>
      <c r="J8" s="610"/>
      <c r="K8" s="610"/>
      <c r="L8" s="805"/>
      <c r="M8" s="1354"/>
      <c r="N8" s="808" t="s">
        <v>601</v>
      </c>
      <c r="O8" s="811" t="s">
        <v>604</v>
      </c>
      <c r="P8" s="805"/>
      <c r="Q8" s="811"/>
      <c r="R8" s="811"/>
      <c r="S8" s="811"/>
      <c r="T8" s="811"/>
      <c r="U8" s="805"/>
      <c r="V8" s="811"/>
    </row>
    <row r="9" spans="1:22">
      <c r="A9" s="812">
        <v>1990</v>
      </c>
      <c r="B9" s="981">
        <v>11342.773999999999</v>
      </c>
      <c r="C9" s="877">
        <v>7.5022672700337401</v>
      </c>
      <c r="D9" s="877">
        <v>1.6049576247994497</v>
      </c>
      <c r="E9" s="877">
        <v>1.2274759451027359</v>
      </c>
      <c r="F9" s="877">
        <v>0.15116982481385768</v>
      </c>
      <c r="G9" s="877">
        <v>0.22631185488285649</v>
      </c>
      <c r="H9" s="877">
        <v>5.8973096452342899</v>
      </c>
      <c r="I9" s="877">
        <v>1.1741893194062005</v>
      </c>
      <c r="J9" s="877">
        <v>2.4396804134828329</v>
      </c>
      <c r="K9" s="877">
        <v>2.2834399123452553</v>
      </c>
      <c r="L9" s="775"/>
      <c r="M9" s="813">
        <v>1990</v>
      </c>
      <c r="N9" s="775">
        <v>11342.773999999999</v>
      </c>
      <c r="O9" s="877">
        <v>7.5022672700337401</v>
      </c>
      <c r="P9" s="877">
        <v>2.4396804134828329</v>
      </c>
      <c r="Q9" s="877">
        <v>2.8694479092338566E-2</v>
      </c>
      <c r="R9" s="877">
        <v>2.2848676430077997</v>
      </c>
      <c r="S9" s="877">
        <v>0.12249618585365449</v>
      </c>
      <c r="T9" s="877">
        <v>1.9387823069584437E-2</v>
      </c>
      <c r="U9" s="877">
        <v>0.10302081100881651</v>
      </c>
      <c r="V9" s="877">
        <v>3.6221055290400917E-3</v>
      </c>
    </row>
    <row r="10" spans="1:22">
      <c r="A10" s="813">
        <v>1991</v>
      </c>
      <c r="B10" s="981">
        <v>11517.8</v>
      </c>
      <c r="C10" s="878">
        <v>7.7720036637139476</v>
      </c>
      <c r="D10" s="878">
        <v>1.6402381404649502</v>
      </c>
      <c r="E10" s="878">
        <v>1.2149957784693339</v>
      </c>
      <c r="F10" s="878">
        <v>0.18474432106844546</v>
      </c>
      <c r="G10" s="878">
        <v>0.24049804092717106</v>
      </c>
      <c r="H10" s="878">
        <v>6.1317655232489976</v>
      </c>
      <c r="I10" s="878">
        <v>1.1862167864614246</v>
      </c>
      <c r="J10" s="878">
        <v>2.4627304825121654</v>
      </c>
      <c r="K10" s="878">
        <v>2.4828182542754069</v>
      </c>
      <c r="L10" s="775"/>
      <c r="M10" s="813">
        <v>1991</v>
      </c>
      <c r="N10" s="775">
        <v>11517.8</v>
      </c>
      <c r="O10" s="878">
        <v>7.7720036637139476</v>
      </c>
      <c r="P10" s="878">
        <v>2.4627304825121654</v>
      </c>
      <c r="Q10" s="878">
        <v>2.7712120122928514E-2</v>
      </c>
      <c r="R10" s="878">
        <v>2.3135139308101245</v>
      </c>
      <c r="S10" s="878">
        <v>0.11738463387105179</v>
      </c>
      <c r="T10" s="878">
        <v>2.3499406819531461E-2</v>
      </c>
      <c r="U10" s="878">
        <v>9.3774411444373096E-2</v>
      </c>
      <c r="V10" s="878">
        <v>4.1197977080604043E-3</v>
      </c>
    </row>
    <row r="11" spans="1:22">
      <c r="A11" s="813">
        <v>1992</v>
      </c>
      <c r="B11" s="981">
        <v>11668.8</v>
      </c>
      <c r="C11" s="878">
        <v>7.5124979213205272</v>
      </c>
      <c r="D11" s="878">
        <v>1.5063094562914814</v>
      </c>
      <c r="E11" s="878">
        <v>1.0613103280898502</v>
      </c>
      <c r="F11" s="878">
        <v>0.1822564846820072</v>
      </c>
      <c r="G11" s="878">
        <v>0.2627426435196239</v>
      </c>
      <c r="H11" s="878">
        <v>6.0061884650290462</v>
      </c>
      <c r="I11" s="878">
        <v>1.1671064394042667</v>
      </c>
      <c r="J11" s="878">
        <v>2.4671997384396724</v>
      </c>
      <c r="K11" s="878">
        <v>2.3718822871851075</v>
      </c>
      <c r="L11" s="775"/>
      <c r="M11" s="813">
        <v>1992</v>
      </c>
      <c r="N11" s="775">
        <v>11668.8</v>
      </c>
      <c r="O11" s="878">
        <v>7.5124979213205272</v>
      </c>
      <c r="P11" s="878">
        <v>2.4671997384396724</v>
      </c>
      <c r="Q11" s="878">
        <v>2.7886351877998615E-2</v>
      </c>
      <c r="R11" s="878">
        <v>2.3258293891383519</v>
      </c>
      <c r="S11" s="878">
        <v>0.10887827437268616</v>
      </c>
      <c r="T11" s="878">
        <v>1.9241282646705087E-2</v>
      </c>
      <c r="U11" s="878">
        <v>8.956416367168242E-2</v>
      </c>
      <c r="V11" s="878">
        <v>4.6057230506356675E-3</v>
      </c>
    </row>
    <row r="12" spans="1:22">
      <c r="A12" s="813">
        <v>1993</v>
      </c>
      <c r="B12" s="981">
        <v>11792.7</v>
      </c>
      <c r="C12" s="878">
        <v>7.6965297808697368</v>
      </c>
      <c r="D12" s="878">
        <v>1.4618891530526517</v>
      </c>
      <c r="E12" s="878">
        <v>1.0223950374240636</v>
      </c>
      <c r="F12" s="878">
        <v>0.18754144059021965</v>
      </c>
      <c r="G12" s="878">
        <v>0.25195267503836838</v>
      </c>
      <c r="H12" s="878">
        <v>6.2346406278170852</v>
      </c>
      <c r="I12" s="878">
        <v>1.1355321286355271</v>
      </c>
      <c r="J12" s="878">
        <v>2.5869424824421441</v>
      </c>
      <c r="K12" s="878">
        <v>2.5121660167394135</v>
      </c>
      <c r="L12" s="775"/>
      <c r="M12" s="813">
        <v>1993</v>
      </c>
      <c r="N12" s="775">
        <v>11792.7</v>
      </c>
      <c r="O12" s="878">
        <v>7.6965297808697368</v>
      </c>
      <c r="P12" s="878">
        <v>2.5869424824421441</v>
      </c>
      <c r="Q12" s="878">
        <v>2.5188468031040082E-2</v>
      </c>
      <c r="R12" s="878">
        <v>2.445219555200469</v>
      </c>
      <c r="S12" s="878">
        <v>0.11197712618823508</v>
      </c>
      <c r="T12" s="878">
        <v>1.7638800434168773E-2</v>
      </c>
      <c r="U12" s="878">
        <v>9.4278135297258286E-2</v>
      </c>
      <c r="V12" s="878">
        <v>4.5573330224000846E-3</v>
      </c>
    </row>
    <row r="13" spans="1:22">
      <c r="A13" s="813">
        <v>1994</v>
      </c>
      <c r="B13" s="981">
        <v>11859.9</v>
      </c>
      <c r="C13" s="878">
        <v>7.4256752483038175</v>
      </c>
      <c r="D13" s="878">
        <v>1.4187542294391919</v>
      </c>
      <c r="E13" s="878">
        <v>0.9779612808191176</v>
      </c>
      <c r="F13" s="878">
        <v>0.17077975871054124</v>
      </c>
      <c r="G13" s="878">
        <v>0.27001318990953327</v>
      </c>
      <c r="H13" s="878">
        <v>6.0069210188646247</v>
      </c>
      <c r="I13" s="878">
        <v>1.1107878642340321</v>
      </c>
      <c r="J13" s="878">
        <v>2.4803873543437089</v>
      </c>
      <c r="K13" s="878">
        <v>2.415745800286885</v>
      </c>
      <c r="L13" s="775"/>
      <c r="M13" s="813">
        <v>1994</v>
      </c>
      <c r="N13" s="775">
        <v>11859.9</v>
      </c>
      <c r="O13" s="878">
        <v>7.4256752483038175</v>
      </c>
      <c r="P13" s="878">
        <v>2.4803873543437089</v>
      </c>
      <c r="Q13" s="878">
        <v>2.6643492811682545E-2</v>
      </c>
      <c r="R13" s="878">
        <v>2.3339193584314666</v>
      </c>
      <c r="S13" s="878">
        <v>0.11556138787004949</v>
      </c>
      <c r="T13" s="878">
        <v>1.7315283810759294E-2</v>
      </c>
      <c r="U13" s="878">
        <v>9.8186254650779167E-2</v>
      </c>
      <c r="V13" s="878">
        <v>4.2631152305107551E-3</v>
      </c>
    </row>
    <row r="14" spans="1:22">
      <c r="A14" s="813">
        <v>1995</v>
      </c>
      <c r="B14" s="981">
        <v>11917</v>
      </c>
      <c r="C14" s="878">
        <v>7.4442806831359496</v>
      </c>
      <c r="D14" s="878">
        <v>1.3959043987342468</v>
      </c>
      <c r="E14" s="878">
        <v>0.92948495701630929</v>
      </c>
      <c r="F14" s="878">
        <v>0.20325869782645192</v>
      </c>
      <c r="G14" s="878">
        <v>0.26316074389148536</v>
      </c>
      <c r="H14" s="878">
        <v>6.0483762844017033</v>
      </c>
      <c r="I14" s="878">
        <v>0.91187443023351866</v>
      </c>
      <c r="J14" s="878">
        <v>2.5232736446809048</v>
      </c>
      <c r="K14" s="878">
        <v>2.6132282094872794</v>
      </c>
      <c r="L14" s="775"/>
      <c r="M14" s="813">
        <v>1995</v>
      </c>
      <c r="N14" s="775">
        <v>11917</v>
      </c>
      <c r="O14" s="878">
        <v>7.4442806831359496</v>
      </c>
      <c r="P14" s="878">
        <v>2.5232736446809048</v>
      </c>
      <c r="Q14" s="878">
        <v>2.613693987439418E-2</v>
      </c>
      <c r="R14" s="878">
        <v>2.3760406858645724</v>
      </c>
      <c r="S14" s="878">
        <v>0.11789070806411009</v>
      </c>
      <c r="T14" s="878">
        <v>1.6427156877284251E-2</v>
      </c>
      <c r="U14" s="878">
        <v>0.10146355118682585</v>
      </c>
      <c r="V14" s="878">
        <v>3.2053108778279395E-3</v>
      </c>
    </row>
    <row r="15" spans="1:22">
      <c r="A15" s="813">
        <v>1996</v>
      </c>
      <c r="B15" s="981">
        <v>11970.3</v>
      </c>
      <c r="C15" s="878">
        <v>7.7972344260856996</v>
      </c>
      <c r="D15" s="878">
        <v>1.4910112554438286</v>
      </c>
      <c r="E15" s="878">
        <v>1.0098161960082619</v>
      </c>
      <c r="F15" s="878">
        <v>0.20859574611308795</v>
      </c>
      <c r="G15" s="878">
        <v>0.27259931332247861</v>
      </c>
      <c r="H15" s="878">
        <v>6.3062231706418714</v>
      </c>
      <c r="I15" s="878">
        <v>0.90487028363779909</v>
      </c>
      <c r="J15" s="878">
        <v>2.5677546422078961</v>
      </c>
      <c r="K15" s="878">
        <v>2.8335982447961752</v>
      </c>
      <c r="L15" s="775"/>
      <c r="M15" s="813">
        <v>1996</v>
      </c>
      <c r="N15" s="775">
        <v>11970.3</v>
      </c>
      <c r="O15" s="878">
        <v>7.7972344260856996</v>
      </c>
      <c r="P15" s="878">
        <v>2.5677546422078961</v>
      </c>
      <c r="Q15" s="878">
        <v>2.5754170503945059E-2</v>
      </c>
      <c r="R15" s="878">
        <v>2.3859443009379593</v>
      </c>
      <c r="S15" s="878">
        <v>0.15313105202041721</v>
      </c>
      <c r="T15" s="878">
        <v>2.1930258722398011E-2</v>
      </c>
      <c r="U15" s="878">
        <v>0.13120079329801917</v>
      </c>
      <c r="V15" s="878">
        <v>2.9251187455746801E-3</v>
      </c>
    </row>
    <row r="16" spans="1:22">
      <c r="A16" s="813">
        <v>1997</v>
      </c>
      <c r="B16" s="981">
        <v>11999.3</v>
      </c>
      <c r="C16" s="878">
        <v>7.5896571920916402</v>
      </c>
      <c r="D16" s="878">
        <v>1.4349568750553428</v>
      </c>
      <c r="E16" s="878">
        <v>0.9608963174755053</v>
      </c>
      <c r="F16" s="878">
        <v>0.1971755125208644</v>
      </c>
      <c r="G16" s="878">
        <v>0.27688504505897282</v>
      </c>
      <c r="H16" s="878">
        <v>6.1547003170362968</v>
      </c>
      <c r="I16" s="878">
        <v>0.88259093817299894</v>
      </c>
      <c r="J16" s="878">
        <v>2.6053463025452146</v>
      </c>
      <c r="K16" s="878">
        <v>2.6667630763180834</v>
      </c>
      <c r="L16" s="775"/>
      <c r="M16" s="813">
        <v>1997</v>
      </c>
      <c r="N16" s="775">
        <v>11999.3</v>
      </c>
      <c r="O16" s="878">
        <v>7.5896571920916402</v>
      </c>
      <c r="P16" s="878">
        <v>2.6053463025452146</v>
      </c>
      <c r="Q16" s="878">
        <v>2.4630793555237642E-2</v>
      </c>
      <c r="R16" s="878">
        <v>2.4127154353774909</v>
      </c>
      <c r="S16" s="878">
        <v>0.16561257873375948</v>
      </c>
      <c r="T16" s="878">
        <v>2.4565119265641137E-2</v>
      </c>
      <c r="U16" s="878">
        <v>0.14104745946811836</v>
      </c>
      <c r="V16" s="878">
        <v>2.3874948787268153E-3</v>
      </c>
    </row>
    <row r="17" spans="1:22">
      <c r="A17" s="813">
        <v>1998</v>
      </c>
      <c r="B17" s="981">
        <v>12013</v>
      </c>
      <c r="C17" s="878">
        <v>7.757707517981018</v>
      </c>
      <c r="D17" s="878">
        <v>1.5140720113305819</v>
      </c>
      <c r="E17" s="878">
        <v>1.0521833899095761</v>
      </c>
      <c r="F17" s="878">
        <v>0.2047901305726231</v>
      </c>
      <c r="G17" s="878">
        <v>0.25709849084838321</v>
      </c>
      <c r="H17" s="878">
        <v>6.2436355066504365</v>
      </c>
      <c r="I17" s="878">
        <v>0.88409918326368142</v>
      </c>
      <c r="J17" s="878">
        <v>2.670390852456431</v>
      </c>
      <c r="K17" s="878">
        <v>2.6891454709303244</v>
      </c>
      <c r="L17" s="775"/>
      <c r="M17" s="813">
        <v>1998</v>
      </c>
      <c r="N17" s="775">
        <v>12013</v>
      </c>
      <c r="O17" s="878">
        <v>7.757707517981018</v>
      </c>
      <c r="P17" s="878">
        <v>2.670390852456431</v>
      </c>
      <c r="Q17" s="878">
        <v>2.4354993504763341E-2</v>
      </c>
      <c r="R17" s="878">
        <v>2.4619711648912892</v>
      </c>
      <c r="S17" s="878">
        <v>0.18168214034795638</v>
      </c>
      <c r="T17" s="878">
        <v>2.5778695633904267E-2</v>
      </c>
      <c r="U17" s="878">
        <v>0.15590344471405213</v>
      </c>
      <c r="V17" s="878">
        <v>2.3825537124225007E-3</v>
      </c>
    </row>
    <row r="18" spans="1:22">
      <c r="A18" s="813">
        <v>1999</v>
      </c>
      <c r="B18" s="981">
        <v>12049.7</v>
      </c>
      <c r="C18" s="878">
        <v>7.5614843849887077</v>
      </c>
      <c r="D18" s="878">
        <v>1.4289200869786953</v>
      </c>
      <c r="E18" s="878">
        <v>0.99065056772344262</v>
      </c>
      <c r="F18" s="878">
        <v>0.18638678309456669</v>
      </c>
      <c r="G18" s="878">
        <v>0.25188273616068574</v>
      </c>
      <c r="H18" s="878">
        <v>6.1325642980100117</v>
      </c>
      <c r="I18" s="878">
        <v>0.83566906280996944</v>
      </c>
      <c r="J18" s="878">
        <v>2.7997518246052899</v>
      </c>
      <c r="K18" s="878">
        <v>2.4971434105947523</v>
      </c>
      <c r="L18" s="775"/>
      <c r="M18" s="813">
        <v>1999</v>
      </c>
      <c r="N18" s="775">
        <v>12049.7</v>
      </c>
      <c r="O18" s="878">
        <v>7.5614843849887077</v>
      </c>
      <c r="P18" s="878">
        <v>2.7997518246052899</v>
      </c>
      <c r="Q18" s="878">
        <v>2.2961205525797692E-2</v>
      </c>
      <c r="R18" s="878">
        <v>2.5791749723623183</v>
      </c>
      <c r="S18" s="878">
        <v>0.19576819339900575</v>
      </c>
      <c r="T18" s="878">
        <v>2.7459146456461057E-2</v>
      </c>
      <c r="U18" s="878">
        <v>0.1683090469425447</v>
      </c>
      <c r="V18" s="878">
        <v>1.8474533181676307E-3</v>
      </c>
    </row>
    <row r="19" spans="1:22">
      <c r="A19" s="813">
        <v>2000</v>
      </c>
      <c r="B19" s="981">
        <v>12113.9</v>
      </c>
      <c r="C19" s="878">
        <v>7.3601022623629637</v>
      </c>
      <c r="D19" s="878">
        <v>1.4064455065042356</v>
      </c>
      <c r="E19" s="878">
        <v>0.95596684104589902</v>
      </c>
      <c r="F19" s="878">
        <v>0.18371466324105987</v>
      </c>
      <c r="G19" s="878">
        <v>0.26676400221727659</v>
      </c>
      <c r="H19" s="878">
        <v>5.953656755858729</v>
      </c>
      <c r="I19" s="878">
        <v>0.8598455888376314</v>
      </c>
      <c r="J19" s="878">
        <v>2.7345099416648431</v>
      </c>
      <c r="K19" s="878">
        <v>2.3593012253562526</v>
      </c>
      <c r="L19" s="775"/>
      <c r="M19" s="813">
        <v>2000</v>
      </c>
      <c r="N19" s="775">
        <v>12113.9</v>
      </c>
      <c r="O19" s="878">
        <v>7.3601022623629637</v>
      </c>
      <c r="P19" s="878">
        <v>2.7345099416648431</v>
      </c>
      <c r="Q19" s="878">
        <v>2.2051948503379916E-2</v>
      </c>
      <c r="R19" s="878">
        <v>2.5062709367635887</v>
      </c>
      <c r="S19" s="878">
        <v>0.20461191721906238</v>
      </c>
      <c r="T19" s="878">
        <v>2.8405048338761264E-2</v>
      </c>
      <c r="U19" s="878">
        <v>0.17620686888030113</v>
      </c>
      <c r="V19" s="878">
        <v>1.5751391788128514E-3</v>
      </c>
    </row>
    <row r="20" spans="1:22">
      <c r="A20" s="813">
        <v>2001</v>
      </c>
      <c r="B20" s="981">
        <v>12193.5</v>
      </c>
      <c r="C20" s="878">
        <v>7.4614371853267345</v>
      </c>
      <c r="D20" s="878">
        <v>1.3572333228419498</v>
      </c>
      <c r="E20" s="878">
        <v>0.93515106413830928</v>
      </c>
      <c r="F20" s="878">
        <v>0.19221254607426563</v>
      </c>
      <c r="G20" s="878">
        <v>0.2298697126293747</v>
      </c>
      <c r="H20" s="878">
        <v>6.104203862484785</v>
      </c>
      <c r="I20" s="878">
        <v>0.81447415643048593</v>
      </c>
      <c r="J20" s="878">
        <v>2.6561741410070066</v>
      </c>
      <c r="K20" s="878">
        <v>2.6335555650472928</v>
      </c>
      <c r="L20" s="775"/>
      <c r="M20" s="813">
        <v>2001</v>
      </c>
      <c r="N20" s="775">
        <v>12193.5</v>
      </c>
      <c r="O20" s="878">
        <v>7.4614371853267345</v>
      </c>
      <c r="P20" s="878">
        <v>2.6561741410070066</v>
      </c>
      <c r="Q20" s="878">
        <v>2.1386373024618609E-2</v>
      </c>
      <c r="R20" s="878">
        <v>2.4348550800340365</v>
      </c>
      <c r="S20" s="878">
        <v>0.19836783138557432</v>
      </c>
      <c r="T20" s="878">
        <v>2.81446250094789E-2</v>
      </c>
      <c r="U20" s="878">
        <v>0.17022320637609542</v>
      </c>
      <c r="V20" s="878">
        <v>1.5648565627769714E-3</v>
      </c>
    </row>
    <row r="21" spans="1:22">
      <c r="A21" s="813">
        <v>2002</v>
      </c>
      <c r="B21" s="981">
        <v>12264.2</v>
      </c>
      <c r="C21" s="878">
        <v>6.9313905108937028</v>
      </c>
      <c r="D21" s="878">
        <v>1.1518881844741993</v>
      </c>
      <c r="E21" s="878">
        <v>0.72235690298121535</v>
      </c>
      <c r="F21" s="878">
        <v>0.18041397041185978</v>
      </c>
      <c r="G21" s="878">
        <v>0.24911731108112417</v>
      </c>
      <c r="H21" s="878">
        <v>5.7795023264195029</v>
      </c>
      <c r="I21" s="878">
        <v>0.75519059419391454</v>
      </c>
      <c r="J21" s="878">
        <v>2.6104673927075122</v>
      </c>
      <c r="K21" s="878">
        <v>2.4138443395180773</v>
      </c>
      <c r="L21" s="775"/>
      <c r="M21" s="813">
        <v>2002</v>
      </c>
      <c r="N21" s="775">
        <v>12264.2</v>
      </c>
      <c r="O21" s="878">
        <v>6.9313905108937028</v>
      </c>
      <c r="P21" s="878">
        <v>2.6104673927075122</v>
      </c>
      <c r="Q21" s="878">
        <v>1.9966556377682153E-2</v>
      </c>
      <c r="R21" s="878">
        <v>2.3909526323908437</v>
      </c>
      <c r="S21" s="878">
        <v>0.19825167430407198</v>
      </c>
      <c r="T21" s="878">
        <v>2.6747603638725779E-2</v>
      </c>
      <c r="U21" s="878">
        <v>0.17150407066534623</v>
      </c>
      <c r="V21" s="878">
        <v>1.2965296349144258E-3</v>
      </c>
    </row>
    <row r="22" spans="1:22">
      <c r="A22" s="813">
        <v>2003</v>
      </c>
      <c r="B22" s="981">
        <v>12303.6</v>
      </c>
      <c r="C22" s="878">
        <v>6.8110422212678419</v>
      </c>
      <c r="D22" s="878">
        <v>1.1811173573334877</v>
      </c>
      <c r="E22" s="878">
        <v>0.67663419064112418</v>
      </c>
      <c r="F22" s="878">
        <v>0.26598461174224741</v>
      </c>
      <c r="G22" s="878">
        <v>0.23849855495011635</v>
      </c>
      <c r="H22" s="878">
        <v>5.6299248639343542</v>
      </c>
      <c r="I22" s="878">
        <v>0.75210133985442207</v>
      </c>
      <c r="J22" s="878">
        <v>2.5026997297972322</v>
      </c>
      <c r="K22" s="878">
        <v>2.3751237942827008</v>
      </c>
      <c r="L22" s="775"/>
      <c r="M22" s="813">
        <v>2003</v>
      </c>
      <c r="N22" s="775">
        <v>12303.6</v>
      </c>
      <c r="O22" s="878">
        <v>6.8110422212678419</v>
      </c>
      <c r="P22" s="878">
        <v>2.5026997297972322</v>
      </c>
      <c r="Q22" s="878">
        <v>1.9385666083728541E-2</v>
      </c>
      <c r="R22" s="878">
        <v>2.2744092257393969</v>
      </c>
      <c r="S22" s="878">
        <v>0.20735398468740857</v>
      </c>
      <c r="T22" s="878">
        <v>2.9307749259311087E-2</v>
      </c>
      <c r="U22" s="878">
        <v>0.1780462354280975</v>
      </c>
      <c r="V22" s="878">
        <v>1.5508532866982834E-3</v>
      </c>
    </row>
    <row r="23" spans="1:22">
      <c r="A23" s="813">
        <v>2004</v>
      </c>
      <c r="B23" s="981">
        <v>12324.7</v>
      </c>
      <c r="C23" s="878">
        <v>6.7683897804987252</v>
      </c>
      <c r="D23" s="878">
        <v>1.1673539909849295</v>
      </c>
      <c r="E23" s="878">
        <v>0.65127370213595037</v>
      </c>
      <c r="F23" s="878">
        <v>0.26462840301177448</v>
      </c>
      <c r="G23" s="878">
        <v>0.25145188583720474</v>
      </c>
      <c r="H23" s="878">
        <v>5.6010357895137961</v>
      </c>
      <c r="I23" s="878">
        <v>0.79049531965303821</v>
      </c>
      <c r="J23" s="878">
        <v>2.5886871184365128</v>
      </c>
      <c r="K23" s="878">
        <v>2.2218533514242447</v>
      </c>
      <c r="L23" s="775"/>
      <c r="M23" s="813">
        <v>2004</v>
      </c>
      <c r="N23" s="775">
        <v>12324.7</v>
      </c>
      <c r="O23" s="878">
        <v>6.7683897804987252</v>
      </c>
      <c r="P23" s="878">
        <v>2.5886871184365128</v>
      </c>
      <c r="Q23" s="878">
        <v>1.8475939423922665E-2</v>
      </c>
      <c r="R23" s="878">
        <v>2.2829860830043427</v>
      </c>
      <c r="S23" s="878">
        <v>0.28557033015310718</v>
      </c>
      <c r="T23" s="878">
        <v>3.4570157416349528E-2</v>
      </c>
      <c r="U23" s="878">
        <v>0.25100017273675768</v>
      </c>
      <c r="V23" s="878">
        <v>1.654765855140372E-3</v>
      </c>
    </row>
    <row r="24" spans="1:22">
      <c r="A24" s="813">
        <v>2005</v>
      </c>
      <c r="B24" s="981">
        <v>12340.3</v>
      </c>
      <c r="C24" s="878">
        <v>6.5592736783806762</v>
      </c>
      <c r="D24" s="878">
        <v>1.2305401291393401</v>
      </c>
      <c r="E24" s="878">
        <v>0.76216731418656836</v>
      </c>
      <c r="F24" s="878">
        <v>0.23204092609004032</v>
      </c>
      <c r="G24" s="878">
        <v>0.23633188886273127</v>
      </c>
      <c r="H24" s="878">
        <v>5.3287335492413357</v>
      </c>
      <c r="I24" s="878">
        <v>0.72308770909370046</v>
      </c>
      <c r="J24" s="878">
        <v>2.4935724893329838</v>
      </c>
      <c r="K24" s="878">
        <v>2.1120733508146525</v>
      </c>
      <c r="L24" s="775"/>
      <c r="M24" s="813">
        <v>2005</v>
      </c>
      <c r="N24" s="775">
        <v>12340.3</v>
      </c>
      <c r="O24" s="878">
        <v>6.5592736783806762</v>
      </c>
      <c r="P24" s="878">
        <v>2.4935724893329838</v>
      </c>
      <c r="Q24" s="878">
        <v>1.6221170045893182E-2</v>
      </c>
      <c r="R24" s="878">
        <v>2.1589678860651405</v>
      </c>
      <c r="S24" s="878">
        <v>0.31648431040524211</v>
      </c>
      <c r="T24" s="878">
        <v>3.9282535636588067E-2</v>
      </c>
      <c r="U24" s="878">
        <v>0.27720177476865404</v>
      </c>
      <c r="V24" s="878">
        <v>1.8991228167078524E-3</v>
      </c>
    </row>
    <row r="25" spans="1:22">
      <c r="A25" s="813">
        <v>2006</v>
      </c>
      <c r="B25" s="981">
        <v>12357.7</v>
      </c>
      <c r="C25" s="878">
        <v>6.6687202117806388</v>
      </c>
      <c r="D25" s="878">
        <v>1.1640648067806709</v>
      </c>
      <c r="E25" s="878">
        <v>0.69482227985171396</v>
      </c>
      <c r="F25" s="878">
        <v>0.21616104458344609</v>
      </c>
      <c r="G25" s="878">
        <v>0.25308148234551092</v>
      </c>
      <c r="H25" s="878">
        <v>5.5046554049999683</v>
      </c>
      <c r="I25" s="878">
        <v>0.77805853964945837</v>
      </c>
      <c r="J25" s="878">
        <v>2.472124996487945</v>
      </c>
      <c r="K25" s="878">
        <v>2.2544718688625651</v>
      </c>
      <c r="L25" s="775"/>
      <c r="M25" s="813">
        <v>2006</v>
      </c>
      <c r="N25" s="775">
        <v>12357.7</v>
      </c>
      <c r="O25" s="878">
        <v>6.6687202117806388</v>
      </c>
      <c r="P25" s="878">
        <v>2.472124996487945</v>
      </c>
      <c r="Q25" s="878">
        <v>1.522266867897838E-2</v>
      </c>
      <c r="R25" s="878">
        <v>2.1071950379238698</v>
      </c>
      <c r="S25" s="878">
        <v>0.34813414611158461</v>
      </c>
      <c r="T25" s="878">
        <v>4.1416860878918021E-2</v>
      </c>
      <c r="U25" s="878">
        <v>0.30671728523266656</v>
      </c>
      <c r="V25" s="878">
        <v>1.5731437735126675E-3</v>
      </c>
    </row>
    <row r="26" spans="1:22" ht="15" customHeight="1">
      <c r="A26" s="813">
        <v>2007</v>
      </c>
      <c r="B26" s="981">
        <v>12376.3</v>
      </c>
      <c r="C26" s="878">
        <v>6.110241896924812</v>
      </c>
      <c r="D26" s="878">
        <v>1.217995295486789</v>
      </c>
      <c r="E26" s="878">
        <v>0.76327399661720607</v>
      </c>
      <c r="F26" s="878">
        <v>0.20004621250994398</v>
      </c>
      <c r="G26" s="878">
        <v>0.25467508635963881</v>
      </c>
      <c r="H26" s="878">
        <v>4.892246601438023</v>
      </c>
      <c r="I26" s="878">
        <v>0.81507776836439405</v>
      </c>
      <c r="J26" s="878">
        <v>2.447492220224734</v>
      </c>
      <c r="K26" s="878">
        <v>1.6296766128488944</v>
      </c>
      <c r="L26" s="775"/>
      <c r="M26" s="813">
        <v>2007</v>
      </c>
      <c r="N26" s="775">
        <v>12376.3</v>
      </c>
      <c r="O26" s="878">
        <v>6.110241896924812</v>
      </c>
      <c r="P26" s="878">
        <v>2.447492220224734</v>
      </c>
      <c r="Q26" s="878">
        <v>1.4672257759432938E-2</v>
      </c>
      <c r="R26" s="878">
        <v>2.07163633339737</v>
      </c>
      <c r="S26" s="878">
        <v>0.36022500590688683</v>
      </c>
      <c r="T26" s="878">
        <v>4.1631151993844033E-2</v>
      </c>
      <c r="U26" s="878">
        <v>0.31859385391304285</v>
      </c>
      <c r="V26" s="878">
        <v>9.5862316104416523E-4</v>
      </c>
    </row>
    <row r="27" spans="1:22">
      <c r="A27" s="813">
        <v>2008</v>
      </c>
      <c r="B27" s="981">
        <v>12382.6</v>
      </c>
      <c r="C27" s="878">
        <v>6.5125019311457963</v>
      </c>
      <c r="D27" s="878">
        <v>1.2110808397609807</v>
      </c>
      <c r="E27" s="878">
        <v>0.68963701987649195</v>
      </c>
      <c r="F27" s="878">
        <v>0.26626848574742934</v>
      </c>
      <c r="G27" s="878">
        <v>0.25517533413705962</v>
      </c>
      <c r="H27" s="878">
        <v>5.3014210913848157</v>
      </c>
      <c r="I27" s="878">
        <v>0.76017816183618891</v>
      </c>
      <c r="J27" s="878">
        <v>2.4522519059940855</v>
      </c>
      <c r="K27" s="878">
        <v>2.0889910235545406</v>
      </c>
      <c r="L27" s="775"/>
      <c r="M27" s="813">
        <v>2008</v>
      </c>
      <c r="N27" s="775">
        <v>12382.6</v>
      </c>
      <c r="O27" s="878">
        <v>6.5125019311457963</v>
      </c>
      <c r="P27" s="878">
        <v>2.4522519059940855</v>
      </c>
      <c r="Q27" s="878">
        <v>1.4237893835436759E-2</v>
      </c>
      <c r="R27" s="878">
        <v>2.0679272818553298</v>
      </c>
      <c r="S27" s="878">
        <v>0.36932192658694613</v>
      </c>
      <c r="T27" s="878">
        <v>4.1312045001181193E-2</v>
      </c>
      <c r="U27" s="878">
        <v>0.32800988158576494</v>
      </c>
      <c r="V27" s="878">
        <v>7.6480371637272719E-4</v>
      </c>
    </row>
    <row r="28" spans="1:22">
      <c r="A28" s="813">
        <v>2009</v>
      </c>
      <c r="B28" s="981">
        <v>12370.4</v>
      </c>
      <c r="C28" s="878">
        <v>6.3159226520469289</v>
      </c>
      <c r="D28" s="878">
        <v>1.199698265165035</v>
      </c>
      <c r="E28" s="878">
        <v>0.75472572093676571</v>
      </c>
      <c r="F28" s="878">
        <v>0.2187484434594246</v>
      </c>
      <c r="G28" s="878">
        <v>0.22622410076884455</v>
      </c>
      <c r="H28" s="878">
        <v>5.1162243868818935</v>
      </c>
      <c r="I28" s="878">
        <v>0.69604532733853985</v>
      </c>
      <c r="J28" s="878">
        <v>2.482787187228634</v>
      </c>
      <c r="K28" s="878">
        <v>1.9373918723147197</v>
      </c>
      <c r="L28" s="775"/>
      <c r="M28" s="813">
        <v>2009</v>
      </c>
      <c r="N28" s="775">
        <v>12370.4</v>
      </c>
      <c r="O28" s="878">
        <v>6.3159226520469289</v>
      </c>
      <c r="P28" s="878">
        <v>2.482787187228634</v>
      </c>
      <c r="Q28" s="878">
        <v>1.2816645179077643E-2</v>
      </c>
      <c r="R28" s="878">
        <v>2.0574818185484078</v>
      </c>
      <c r="S28" s="878">
        <v>0.41092958395414697</v>
      </c>
      <c r="T28" s="878">
        <v>4.4475188047768122E-2</v>
      </c>
      <c r="U28" s="878">
        <v>0.36645439590637885</v>
      </c>
      <c r="V28" s="878">
        <v>1.5591395470018583E-3</v>
      </c>
    </row>
    <row r="29" spans="1:22" s="1128" customFormat="1" ht="10.5" customHeight="1">
      <c r="A29" s="99" t="s">
        <v>161</v>
      </c>
      <c r="B29" s="99"/>
      <c r="L29" s="893"/>
      <c r="M29" s="99" t="s">
        <v>161</v>
      </c>
      <c r="T29" s="878"/>
    </row>
    <row r="30" spans="1:22" s="1128" customFormat="1" ht="15.75" customHeight="1">
      <c r="A30" s="898" t="s">
        <v>755</v>
      </c>
      <c r="B30" s="99"/>
      <c r="L30" s="893"/>
      <c r="M30" s="898" t="s">
        <v>755</v>
      </c>
    </row>
    <row r="31" spans="1:22" s="1128" customFormat="1" ht="15.75" customHeight="1">
      <c r="A31" s="903" t="s">
        <v>640</v>
      </c>
      <c r="B31" s="99"/>
      <c r="L31" s="893"/>
      <c r="M31" s="903"/>
    </row>
    <row r="32" spans="1:22" s="1128" customFormat="1" ht="15.75" customHeight="1">
      <c r="A32" s="903" t="s">
        <v>641</v>
      </c>
      <c r="B32" s="903"/>
      <c r="L32" s="893"/>
    </row>
    <row r="33" spans="1:22" s="1128" customFormat="1">
      <c r="A33" s="903" t="s">
        <v>642</v>
      </c>
      <c r="B33" s="903"/>
      <c r="L33" s="893"/>
    </row>
    <row r="34" spans="1:22" s="1128" customFormat="1" ht="17">
      <c r="A34" s="794" t="s">
        <v>638</v>
      </c>
      <c r="B34" s="794"/>
      <c r="C34" s="795"/>
      <c r="D34" s="795"/>
      <c r="E34" s="795"/>
      <c r="F34" s="795"/>
      <c r="G34" s="795"/>
      <c r="H34" s="795"/>
      <c r="I34" s="795"/>
      <c r="J34" s="795"/>
      <c r="K34" s="795"/>
      <c r="L34" s="796"/>
      <c r="M34" s="794" t="s">
        <v>639</v>
      </c>
      <c r="N34" s="794"/>
      <c r="O34" s="795"/>
      <c r="P34" s="795"/>
      <c r="Q34" s="795"/>
      <c r="R34" s="795"/>
      <c r="S34" s="795"/>
      <c r="T34" s="795"/>
      <c r="U34" s="795"/>
      <c r="V34" s="795"/>
    </row>
    <row r="35" spans="1:22" s="1128" customFormat="1" ht="9.65" customHeight="1">
      <c r="A35" s="795"/>
      <c r="B35" s="795"/>
      <c r="C35" s="795"/>
      <c r="D35" s="795"/>
      <c r="E35" s="795"/>
      <c r="F35" s="795"/>
      <c r="G35" s="795"/>
      <c r="H35" s="795"/>
      <c r="I35" s="795"/>
      <c r="J35" s="795"/>
      <c r="K35" s="795"/>
      <c r="L35" s="796"/>
      <c r="M35" s="795"/>
      <c r="N35" s="795"/>
      <c r="O35" s="795"/>
      <c r="P35" s="795"/>
      <c r="Q35" s="795"/>
      <c r="R35" s="795"/>
      <c r="S35" s="795"/>
      <c r="T35" s="795"/>
      <c r="U35" s="795"/>
      <c r="V35" s="795"/>
    </row>
    <row r="36" spans="1:22" s="1128" customFormat="1" ht="15.75" customHeight="1">
      <c r="A36" s="1339" t="s">
        <v>584</v>
      </c>
      <c r="B36" s="1357" t="s">
        <v>637</v>
      </c>
      <c r="C36" s="1340" t="s">
        <v>602</v>
      </c>
      <c r="D36" s="797" t="s">
        <v>11</v>
      </c>
      <c r="E36" s="798"/>
      <c r="F36" s="798"/>
      <c r="G36" s="798"/>
      <c r="H36" s="798"/>
      <c r="I36" s="798"/>
      <c r="J36" s="798"/>
      <c r="K36" s="798"/>
      <c r="L36" s="799"/>
      <c r="M36" s="1352" t="s">
        <v>584</v>
      </c>
      <c r="N36" s="1357" t="s">
        <v>637</v>
      </c>
      <c r="O36" s="1340" t="s">
        <v>602</v>
      </c>
      <c r="P36" s="800" t="s">
        <v>58</v>
      </c>
      <c r="Q36" s="801"/>
      <c r="R36" s="801"/>
      <c r="S36" s="801"/>
      <c r="T36" s="801"/>
      <c r="U36" s="801"/>
      <c r="V36" s="802"/>
    </row>
    <row r="37" spans="1:22" s="1128" customFormat="1">
      <c r="A37" s="1339"/>
      <c r="B37" s="1358"/>
      <c r="C37" s="1341"/>
      <c r="D37" s="1343" t="s">
        <v>634</v>
      </c>
      <c r="E37" s="803" t="s">
        <v>11</v>
      </c>
      <c r="F37" s="801"/>
      <c r="G37" s="802"/>
      <c r="H37" s="1343" t="s">
        <v>635</v>
      </c>
      <c r="I37" s="803" t="s">
        <v>11</v>
      </c>
      <c r="J37" s="801"/>
      <c r="K37" s="801"/>
      <c r="L37" s="799"/>
      <c r="M37" s="1353"/>
      <c r="N37" s="1358"/>
      <c r="O37" s="1341"/>
      <c r="P37" s="1343" t="s">
        <v>10</v>
      </c>
      <c r="Q37" s="801" t="s">
        <v>11</v>
      </c>
      <c r="R37" s="801"/>
      <c r="S37" s="801"/>
      <c r="T37" s="801"/>
      <c r="U37" s="801"/>
      <c r="V37" s="802"/>
    </row>
    <row r="38" spans="1:22" s="1128" customFormat="1" ht="15.75" customHeight="1">
      <c r="A38" s="1339"/>
      <c r="B38" s="1358"/>
      <c r="C38" s="1341"/>
      <c r="D38" s="1344"/>
      <c r="E38" s="1343" t="s">
        <v>589</v>
      </c>
      <c r="F38" s="1343" t="s">
        <v>590</v>
      </c>
      <c r="G38" s="1343" t="s">
        <v>643</v>
      </c>
      <c r="H38" s="1344"/>
      <c r="I38" s="1346" t="s">
        <v>644</v>
      </c>
      <c r="J38" s="1343" t="s">
        <v>588</v>
      </c>
      <c r="K38" s="1349" t="s">
        <v>645</v>
      </c>
      <c r="L38" s="804"/>
      <c r="M38" s="1353"/>
      <c r="N38" s="1358"/>
      <c r="O38" s="1341"/>
      <c r="P38" s="1344"/>
      <c r="Q38" s="1343" t="s">
        <v>591</v>
      </c>
      <c r="R38" s="1343" t="s">
        <v>592</v>
      </c>
      <c r="S38" s="1346" t="s">
        <v>39</v>
      </c>
      <c r="T38" s="803" t="s">
        <v>11</v>
      </c>
      <c r="U38" s="802"/>
      <c r="V38" s="1343" t="s">
        <v>636</v>
      </c>
    </row>
    <row r="39" spans="1:22" s="1128" customFormat="1">
      <c r="A39" s="1339"/>
      <c r="B39" s="1358"/>
      <c r="C39" s="1341"/>
      <c r="D39" s="1344"/>
      <c r="E39" s="1344"/>
      <c r="F39" s="1344"/>
      <c r="G39" s="1344"/>
      <c r="H39" s="1344"/>
      <c r="I39" s="1347"/>
      <c r="J39" s="1344"/>
      <c r="K39" s="1350"/>
      <c r="L39" s="804"/>
      <c r="M39" s="1353"/>
      <c r="N39" s="1358"/>
      <c r="O39" s="1341"/>
      <c r="P39" s="1344"/>
      <c r="Q39" s="1344"/>
      <c r="R39" s="1344"/>
      <c r="S39" s="1347"/>
      <c r="T39" s="1355" t="s">
        <v>585</v>
      </c>
      <c r="U39" s="1355" t="s">
        <v>586</v>
      </c>
      <c r="V39" s="1344"/>
    </row>
    <row r="40" spans="1:22" s="1128" customFormat="1">
      <c r="A40" s="1339"/>
      <c r="B40" s="1359"/>
      <c r="C40" s="1342"/>
      <c r="D40" s="1345"/>
      <c r="E40" s="1345"/>
      <c r="F40" s="1345"/>
      <c r="G40" s="1345"/>
      <c r="H40" s="1345"/>
      <c r="I40" s="1348"/>
      <c r="J40" s="1345"/>
      <c r="K40" s="1351"/>
      <c r="L40" s="804"/>
      <c r="M40" s="1353"/>
      <c r="N40" s="1359"/>
      <c r="O40" s="1342"/>
      <c r="P40" s="1345"/>
      <c r="Q40" s="1345"/>
      <c r="R40" s="1345"/>
      <c r="S40" s="1348"/>
      <c r="T40" s="1356"/>
      <c r="U40" s="1356"/>
      <c r="V40" s="1345"/>
    </row>
    <row r="41" spans="1:22" s="1128" customFormat="1" ht="15">
      <c r="A41" s="1339"/>
      <c r="B41" s="807" t="s">
        <v>601</v>
      </c>
      <c r="C41" s="609" t="s">
        <v>604</v>
      </c>
      <c r="D41" s="610"/>
      <c r="E41" s="610"/>
      <c r="F41" s="610"/>
      <c r="G41" s="610"/>
      <c r="H41" s="610"/>
      <c r="I41" s="610"/>
      <c r="J41" s="610"/>
      <c r="K41" s="610"/>
      <c r="L41" s="805"/>
      <c r="M41" s="1354"/>
      <c r="N41" s="808" t="s">
        <v>601</v>
      </c>
      <c r="O41" s="609" t="s">
        <v>604</v>
      </c>
      <c r="P41" s="610"/>
      <c r="Q41" s="610"/>
      <c r="R41" s="610"/>
      <c r="S41" s="610"/>
      <c r="T41" s="610"/>
      <c r="U41" s="610"/>
      <c r="V41" s="610"/>
    </row>
    <row r="42" spans="1:22">
      <c r="A42" s="813">
        <v>2010</v>
      </c>
      <c r="B42" s="981">
        <v>12372.8</v>
      </c>
      <c r="C42" s="878">
        <v>6.5175127732656435</v>
      </c>
      <c r="D42" s="878">
        <v>1.3038505478447779</v>
      </c>
      <c r="E42" s="878">
        <v>0.76711766563974026</v>
      </c>
      <c r="F42" s="878">
        <v>0.3055679658218064</v>
      </c>
      <c r="G42" s="878">
        <v>0.23116491638323131</v>
      </c>
      <c r="H42" s="878">
        <v>5.2136622254208662</v>
      </c>
      <c r="I42" s="878">
        <v>0.79414293190820406</v>
      </c>
      <c r="J42" s="878">
        <v>2.4444399005227395</v>
      </c>
      <c r="K42" s="878">
        <v>1.9750793929899226</v>
      </c>
      <c r="L42" s="775"/>
      <c r="M42" s="813">
        <v>2010</v>
      </c>
      <c r="N42" s="775">
        <v>12372.8</v>
      </c>
      <c r="O42" s="878">
        <v>6.5175127732656435</v>
      </c>
      <c r="P42" s="878">
        <v>2.4444399005227395</v>
      </c>
      <c r="Q42" s="878">
        <v>1.3155251903820513E-2</v>
      </c>
      <c r="R42" s="878">
        <v>2.0725989660178104</v>
      </c>
      <c r="S42" s="878">
        <v>0.35724780858266525</v>
      </c>
      <c r="T42" s="878">
        <v>3.7518538355592324E-2</v>
      </c>
      <c r="U42" s="878">
        <v>0.31972927022707298</v>
      </c>
      <c r="V42" s="878">
        <v>1.4378740184439794E-3</v>
      </c>
    </row>
    <row r="43" spans="1:22">
      <c r="A43" s="813">
        <v>2011</v>
      </c>
      <c r="B43" s="981">
        <v>12413.4</v>
      </c>
      <c r="C43" s="878">
        <v>6.351167446623692</v>
      </c>
      <c r="D43" s="878">
        <v>1.2563973452798367</v>
      </c>
      <c r="E43" s="878">
        <v>0.76248435925789115</v>
      </c>
      <c r="F43" s="878">
        <v>0.24772732633949893</v>
      </c>
      <c r="G43" s="878">
        <v>0.24618565968244682</v>
      </c>
      <c r="H43" s="878">
        <v>5.0947701013438547</v>
      </c>
      <c r="I43" s="878">
        <v>0.79442104483749554</v>
      </c>
      <c r="J43" s="878">
        <v>2.4861547462905822</v>
      </c>
      <c r="K43" s="878">
        <v>1.8141943102157774</v>
      </c>
      <c r="L43" s="775"/>
      <c r="M43" s="813">
        <v>2011</v>
      </c>
      <c r="N43" s="775">
        <v>12413.4</v>
      </c>
      <c r="O43" s="878">
        <v>6.351167446623692</v>
      </c>
      <c r="P43" s="878">
        <v>2.4861547462905822</v>
      </c>
      <c r="Q43" s="878">
        <v>1.3571034099124728E-2</v>
      </c>
      <c r="R43" s="878">
        <v>2.1162258387152644</v>
      </c>
      <c r="S43" s="878">
        <v>0.35540552020607913</v>
      </c>
      <c r="T43" s="878">
        <v>3.4751215373845373E-2</v>
      </c>
      <c r="U43" s="878">
        <v>0.32065430483223373</v>
      </c>
      <c r="V43" s="878">
        <v>9.5235327011401619E-4</v>
      </c>
    </row>
    <row r="44" spans="1:22" ht="15.75" customHeight="1">
      <c r="A44" s="813">
        <v>2012</v>
      </c>
      <c r="B44" s="981">
        <v>12481.5</v>
      </c>
      <c r="C44" s="878">
        <v>6.3121184168032718</v>
      </c>
      <c r="D44" s="878">
        <v>1.2440011808713609</v>
      </c>
      <c r="E44" s="878">
        <v>0.78771436880220014</v>
      </c>
      <c r="F44" s="878">
        <v>0.23862010201891604</v>
      </c>
      <c r="G44" s="878">
        <v>0.21766671005024493</v>
      </c>
      <c r="H44" s="878">
        <v>5.0681172359319113</v>
      </c>
      <c r="I44" s="878">
        <v>0.804119876202949</v>
      </c>
      <c r="J44" s="878">
        <v>2.4297910745873268</v>
      </c>
      <c r="K44" s="878">
        <v>1.8342062851416356</v>
      </c>
      <c r="L44" s="775"/>
      <c r="M44" s="813">
        <v>2012</v>
      </c>
      <c r="N44" s="775">
        <v>12481.5</v>
      </c>
      <c r="O44" s="878">
        <v>6.3121184168032718</v>
      </c>
      <c r="P44" s="878">
        <v>2.4297910745873268</v>
      </c>
      <c r="Q44" s="878">
        <v>1.3747767349525356E-2</v>
      </c>
      <c r="R44" s="878">
        <v>2.0723571652859261</v>
      </c>
      <c r="S44" s="878">
        <v>0.34297505053724481</v>
      </c>
      <c r="T44" s="878">
        <v>3.2514927168106916E-2</v>
      </c>
      <c r="U44" s="878">
        <v>0.3104601233691382</v>
      </c>
      <c r="V44" s="878">
        <v>7.1109141463062179E-4</v>
      </c>
    </row>
    <row r="45" spans="1:22">
      <c r="A45" s="813">
        <v>2013</v>
      </c>
      <c r="B45" s="1115">
        <v>12561.9</v>
      </c>
      <c r="C45" s="878">
        <v>6.3084749691689437</v>
      </c>
      <c r="D45" s="878">
        <v>1.2032000671946794</v>
      </c>
      <c r="E45" s="878">
        <v>0.68415527191758629</v>
      </c>
      <c r="F45" s="878">
        <v>0.26045486707920557</v>
      </c>
      <c r="G45" s="878">
        <v>0.25858992819788756</v>
      </c>
      <c r="H45" s="878">
        <v>5.1052749019742647</v>
      </c>
      <c r="I45" s="878">
        <v>0.78513266965773965</v>
      </c>
      <c r="J45" s="878">
        <v>2.440723110808583</v>
      </c>
      <c r="K45" s="878">
        <v>1.8794191215079412</v>
      </c>
      <c r="L45" s="1115"/>
      <c r="M45" s="857">
        <v>2013</v>
      </c>
      <c r="N45" s="1115">
        <v>12561.9</v>
      </c>
      <c r="O45" s="878">
        <v>6.3084749691689437</v>
      </c>
      <c r="P45" s="878">
        <v>2.440723110808583</v>
      </c>
      <c r="Q45" s="878">
        <v>1.3247357780495822E-2</v>
      </c>
      <c r="R45" s="878">
        <v>2.1038897570924662</v>
      </c>
      <c r="S45" s="878">
        <v>0.32287631605452288</v>
      </c>
      <c r="T45" s="878">
        <v>2.7857392498632737E-2</v>
      </c>
      <c r="U45" s="878">
        <v>0.29501892355588993</v>
      </c>
      <c r="V45" s="878">
        <v>7.0967988109799042E-4</v>
      </c>
    </row>
    <row r="46" spans="1:22">
      <c r="A46" s="813">
        <v>2014</v>
      </c>
      <c r="B46" s="1115">
        <v>12647.9</v>
      </c>
      <c r="C46" s="878">
        <v>5.9141550855375922</v>
      </c>
      <c r="D46" s="878">
        <v>1.0461924223667121</v>
      </c>
      <c r="E46" s="878">
        <v>0.57562706573357092</v>
      </c>
      <c r="F46" s="878">
        <v>0.22370991247484237</v>
      </c>
      <c r="G46" s="878">
        <v>0.24685544415829891</v>
      </c>
      <c r="H46" s="878">
        <v>4.8679626631708803</v>
      </c>
      <c r="I46" s="878">
        <v>0.76486174439506782</v>
      </c>
      <c r="J46" s="878">
        <v>2.4522098440245466</v>
      </c>
      <c r="K46" s="878">
        <v>1.6508910747512664</v>
      </c>
      <c r="L46" s="1115"/>
      <c r="M46" s="857">
        <v>2014</v>
      </c>
      <c r="N46" s="1115">
        <v>12647.9</v>
      </c>
      <c r="O46" s="878">
        <v>5.9141550855375922</v>
      </c>
      <c r="P46" s="878">
        <v>2.4522098440245466</v>
      </c>
      <c r="Q46" s="878">
        <v>1.391265299641325E-2</v>
      </c>
      <c r="R46" s="878">
        <v>2.1244126743712295</v>
      </c>
      <c r="S46" s="878">
        <v>0.31317709362318785</v>
      </c>
      <c r="T46" s="878">
        <v>2.7215584216874027E-2</v>
      </c>
      <c r="U46" s="878">
        <v>0.28596150940631365</v>
      </c>
      <c r="V46" s="878">
        <v>7.0742303371592794E-4</v>
      </c>
    </row>
    <row r="47" spans="1:22">
      <c r="A47" s="813">
        <v>2015</v>
      </c>
      <c r="B47" s="1115">
        <v>12767.5</v>
      </c>
      <c r="C47" s="878">
        <v>6.0280685120790318</v>
      </c>
      <c r="D47" s="878">
        <v>1.1166767823203769</v>
      </c>
      <c r="E47" s="878">
        <v>0.61858278273223855</v>
      </c>
      <c r="F47" s="878">
        <v>0.23834158004097855</v>
      </c>
      <c r="G47" s="878">
        <v>0.25975241954716</v>
      </c>
      <c r="H47" s="878">
        <v>4.9113917297586545</v>
      </c>
      <c r="I47" s="878">
        <v>0.74229414899770407</v>
      </c>
      <c r="J47" s="878">
        <v>2.5287779623506617</v>
      </c>
      <c r="K47" s="878">
        <v>1.6403196184102893</v>
      </c>
      <c r="L47" s="1115"/>
      <c r="M47" s="857">
        <v>2015</v>
      </c>
      <c r="N47" s="1115">
        <v>12767.5</v>
      </c>
      <c r="O47" s="878">
        <v>6.0280685120790318</v>
      </c>
      <c r="P47" s="878">
        <v>2.5287779623506617</v>
      </c>
      <c r="Q47" s="878">
        <v>1.4218881233576801E-2</v>
      </c>
      <c r="R47" s="878">
        <v>2.1075801353479164</v>
      </c>
      <c r="S47" s="878">
        <v>0.40627965652817266</v>
      </c>
      <c r="T47" s="878">
        <v>3.5025973172064302E-2</v>
      </c>
      <c r="U47" s="878">
        <v>0.37125368335610842</v>
      </c>
      <c r="V47" s="878">
        <v>6.9928924099558034E-4</v>
      </c>
    </row>
    <row r="48" spans="1:22">
      <c r="A48" s="813">
        <v>2016</v>
      </c>
      <c r="B48" s="1115">
        <v>12887.1</v>
      </c>
      <c r="C48" s="878">
        <v>6.1106875847291935</v>
      </c>
      <c r="D48" s="878">
        <v>1.1029443550396725</v>
      </c>
      <c r="E48" s="878">
        <v>0.59167048435237035</v>
      </c>
      <c r="F48" s="878">
        <v>0.24374547616331585</v>
      </c>
      <c r="G48" s="878">
        <v>0.26752839452398652</v>
      </c>
      <c r="H48" s="878">
        <v>5.0077432296895212</v>
      </c>
      <c r="I48" s="878">
        <v>0.76443679879864623</v>
      </c>
      <c r="J48" s="878">
        <v>2.5692308520847114</v>
      </c>
      <c r="K48" s="878">
        <v>1.6740755788061643</v>
      </c>
      <c r="L48" s="1115"/>
      <c r="M48" s="857">
        <v>2016</v>
      </c>
      <c r="N48" s="1115">
        <v>12887.1</v>
      </c>
      <c r="O48" s="878">
        <v>6.1106875847291935</v>
      </c>
      <c r="P48" s="878">
        <v>2.5692308520847114</v>
      </c>
      <c r="Q48" s="878">
        <v>1.3864885316493264E-2</v>
      </c>
      <c r="R48" s="878">
        <v>2.1260724826620097</v>
      </c>
      <c r="S48" s="878">
        <v>0.4286002398403842</v>
      </c>
      <c r="T48" s="878">
        <v>3.4820418714454841E-2</v>
      </c>
      <c r="U48" s="878">
        <v>0.39377982112592941</v>
      </c>
      <c r="V48" s="878">
        <v>6.9324426582466337E-4</v>
      </c>
    </row>
    <row r="49" spans="1:22" s="843" customFormat="1">
      <c r="A49" s="857">
        <v>2017</v>
      </c>
      <c r="B49" s="1115">
        <v>12964</v>
      </c>
      <c r="C49" s="878">
        <v>6.0623328775555354</v>
      </c>
      <c r="D49" s="878">
        <v>1.0400738028474001</v>
      </c>
      <c r="E49" s="878">
        <v>0.587834095595136</v>
      </c>
      <c r="F49" s="878">
        <v>0.24070409630121917</v>
      </c>
      <c r="G49" s="878">
        <v>0.21153561095104503</v>
      </c>
      <c r="H49" s="878">
        <v>5.0222590747081348</v>
      </c>
      <c r="I49" s="878">
        <v>0.77757903266002448</v>
      </c>
      <c r="J49" s="878">
        <v>2.5872745605552043</v>
      </c>
      <c r="K49" s="878">
        <v>1.6574054814929065</v>
      </c>
      <c r="L49" s="1115"/>
      <c r="M49" s="857">
        <v>2017</v>
      </c>
      <c r="N49" s="1115">
        <v>12964</v>
      </c>
      <c r="O49" s="878">
        <v>6.0623328775555354</v>
      </c>
      <c r="P49" s="878">
        <v>2.5872745605552043</v>
      </c>
      <c r="Q49" s="878">
        <v>1.4004619404277557E-2</v>
      </c>
      <c r="R49" s="878">
        <v>2.1467890689307549</v>
      </c>
      <c r="S49" s="878">
        <v>0.42579212044619086</v>
      </c>
      <c r="T49" s="878">
        <v>3.2420854078009931E-2</v>
      </c>
      <c r="U49" s="878">
        <v>0.39338213861046645</v>
      </c>
      <c r="V49" s="878">
        <v>6.8875177398086348E-4</v>
      </c>
    </row>
    <row r="50" spans="1:22" s="937" customFormat="1">
      <c r="A50" s="857">
        <v>2018</v>
      </c>
      <c r="B50" s="981">
        <v>13037</v>
      </c>
      <c r="C50" s="878">
        <v>5.9474538114603046</v>
      </c>
      <c r="D50" s="878">
        <v>1.0161111825129099</v>
      </c>
      <c r="E50" s="878">
        <v>0.43778955489276983</v>
      </c>
      <c r="F50" s="878">
        <v>0.24572553740655709</v>
      </c>
      <c r="G50" s="878">
        <v>0.33259609021358288</v>
      </c>
      <c r="H50" s="878">
        <v>4.9313426289473954</v>
      </c>
      <c r="I50" s="878">
        <v>0.80635390819833308</v>
      </c>
      <c r="J50" s="878">
        <v>2.5166977026570492</v>
      </c>
      <c r="K50" s="878">
        <v>1.6082910180920131</v>
      </c>
      <c r="L50" s="953"/>
      <c r="M50" s="857">
        <v>2018</v>
      </c>
      <c r="N50" s="953">
        <v>13037</v>
      </c>
      <c r="O50" s="878">
        <v>5.9474538114603046</v>
      </c>
      <c r="P50" s="878">
        <v>2.5166977026570492</v>
      </c>
      <c r="Q50" s="878">
        <v>1.3401850301385479E-2</v>
      </c>
      <c r="R50" s="878">
        <v>2.0672402731437405</v>
      </c>
      <c r="S50" s="878">
        <v>0.43520901850968069</v>
      </c>
      <c r="T50" s="878">
        <v>3.2122320552383857E-2</v>
      </c>
      <c r="U50" s="878">
        <v>0.40308766874263968</v>
      </c>
      <c r="V50" s="878">
        <v>8.4656070224222769E-4</v>
      </c>
    </row>
    <row r="51" spans="1:22" s="937" customFormat="1">
      <c r="A51" s="857">
        <v>2019</v>
      </c>
      <c r="B51" s="1016">
        <v>13100.7</v>
      </c>
      <c r="C51" s="878">
        <v>6.0299066978052354</v>
      </c>
      <c r="D51" s="878">
        <v>0.89242907085898915</v>
      </c>
      <c r="E51" s="878">
        <v>0.41170379537685181</v>
      </c>
      <c r="F51" s="878">
        <v>0.21632283050223688</v>
      </c>
      <c r="G51" s="878">
        <v>0.26440244497990056</v>
      </c>
      <c r="H51" s="878">
        <v>5.1374776269462465</v>
      </c>
      <c r="I51" s="878">
        <v>0.79447346644672612</v>
      </c>
      <c r="J51" s="878">
        <v>2.5424162593053152</v>
      </c>
      <c r="K51" s="878">
        <v>1.8005879011942052</v>
      </c>
      <c r="L51" s="1016"/>
      <c r="M51" s="857">
        <v>2019</v>
      </c>
      <c r="N51" s="1016">
        <v>13100.7</v>
      </c>
      <c r="O51" s="878">
        <v>6.0299066978052354</v>
      </c>
      <c r="P51" s="878">
        <v>2.5424162593053152</v>
      </c>
      <c r="Q51" s="878">
        <v>1.3586731457097713E-2</v>
      </c>
      <c r="R51" s="878">
        <v>2.0773135333746731</v>
      </c>
      <c r="S51" s="878">
        <v>0.45048910422721333</v>
      </c>
      <c r="T51" s="878">
        <v>3.7117042698041038E-2</v>
      </c>
      <c r="U51" s="878">
        <v>0.4133720630836033</v>
      </c>
      <c r="V51" s="878">
        <v>1.0268902463312646E-3</v>
      </c>
    </row>
    <row r="52" spans="1:22" s="1128" customFormat="1">
      <c r="A52" s="857">
        <v>2020</v>
      </c>
      <c r="B52" s="1115">
        <v>13132.5</v>
      </c>
      <c r="C52" s="878">
        <v>5.4653641483877689</v>
      </c>
      <c r="D52" s="878">
        <v>0.9329744959003976</v>
      </c>
      <c r="E52" s="878">
        <v>0.35654496448761663</v>
      </c>
      <c r="F52" s="878">
        <v>0.30577208696706426</v>
      </c>
      <c r="G52" s="878">
        <v>0.27065744444571666</v>
      </c>
      <c r="H52" s="878">
        <v>4.532389652487371</v>
      </c>
      <c r="I52" s="878">
        <v>0.70496798509243563</v>
      </c>
      <c r="J52" s="878">
        <v>2.0101196005163846</v>
      </c>
      <c r="K52" s="878">
        <v>1.8173020668785509</v>
      </c>
      <c r="L52" s="1115"/>
      <c r="M52" s="857">
        <v>2020</v>
      </c>
      <c r="N52" s="1115">
        <v>13132.5</v>
      </c>
      <c r="O52" s="878">
        <v>5.4653641483877689</v>
      </c>
      <c r="P52" s="878">
        <v>2.0101196005163846</v>
      </c>
      <c r="Q52" s="878">
        <v>1.2740367426409247E-2</v>
      </c>
      <c r="R52" s="878">
        <v>1.8578149412069422</v>
      </c>
      <c r="S52" s="878">
        <v>0.13876157040759751</v>
      </c>
      <c r="T52" s="878">
        <v>1.3442638688130224E-2</v>
      </c>
      <c r="U52" s="878">
        <v>0.12528393826033307</v>
      </c>
      <c r="V52" s="878">
        <v>8.0272147543585881E-4</v>
      </c>
    </row>
    <row r="53" spans="1:22" ht="10.5" customHeight="1">
      <c r="A53" s="99" t="s">
        <v>161</v>
      </c>
      <c r="B53" s="99"/>
      <c r="M53" s="99" t="s">
        <v>161</v>
      </c>
      <c r="T53" s="878"/>
    </row>
    <row r="54" spans="1:22" s="810" customFormat="1" ht="15.75" customHeight="1">
      <c r="A54" s="898" t="s">
        <v>755</v>
      </c>
      <c r="B54" s="99"/>
      <c r="L54" s="785"/>
      <c r="M54" s="896" t="s">
        <v>755</v>
      </c>
    </row>
    <row r="55" spans="1:22" s="810" customFormat="1" ht="15.75" customHeight="1">
      <c r="A55" s="897" t="s">
        <v>640</v>
      </c>
      <c r="B55" s="99"/>
      <c r="L55" s="785"/>
      <c r="M55" s="895"/>
    </row>
    <row r="56" spans="1:22" ht="15.75" customHeight="1">
      <c r="A56" s="897" t="s">
        <v>641</v>
      </c>
      <c r="B56" s="712"/>
    </row>
    <row r="57" spans="1:22">
      <c r="A57" s="897" t="s">
        <v>642</v>
      </c>
      <c r="B57" s="712"/>
    </row>
    <row r="58" spans="1:22" ht="15.75" customHeight="1">
      <c r="A58" s="897"/>
      <c r="B58" s="712"/>
    </row>
    <row r="59" spans="1:22" ht="15.75" customHeight="1"/>
  </sheetData>
  <mergeCells count="42">
    <mergeCell ref="Q38:Q40"/>
    <mergeCell ref="R38:R40"/>
    <mergeCell ref="S38:S40"/>
    <mergeCell ref="V38:V40"/>
    <mergeCell ref="T39:T40"/>
    <mergeCell ref="U39:U40"/>
    <mergeCell ref="O36:O40"/>
    <mergeCell ref="D37:D40"/>
    <mergeCell ref="H37:H40"/>
    <mergeCell ref="P37:P40"/>
    <mergeCell ref="E38:E40"/>
    <mergeCell ref="F38:F40"/>
    <mergeCell ref="G38:G40"/>
    <mergeCell ref="I38:I40"/>
    <mergeCell ref="J38:J40"/>
    <mergeCell ref="K38:K40"/>
    <mergeCell ref="A36:A41"/>
    <mergeCell ref="B36:B40"/>
    <mergeCell ref="C36:C40"/>
    <mergeCell ref="M36:M41"/>
    <mergeCell ref="N36:N40"/>
    <mergeCell ref="S5:S7"/>
    <mergeCell ref="V5:V7"/>
    <mergeCell ref="T6:T7"/>
    <mergeCell ref="U6:U7"/>
    <mergeCell ref="B3:B7"/>
    <mergeCell ref="N3:N7"/>
    <mergeCell ref="R5:R7"/>
    <mergeCell ref="Q5:Q7"/>
    <mergeCell ref="P4:P7"/>
    <mergeCell ref="A3:A8"/>
    <mergeCell ref="C3:C7"/>
    <mergeCell ref="M3:M8"/>
    <mergeCell ref="O3:O7"/>
    <mergeCell ref="D4:D7"/>
    <mergeCell ref="H4:H7"/>
    <mergeCell ref="E5:E7"/>
    <mergeCell ref="F5:F7"/>
    <mergeCell ref="G5:G7"/>
    <mergeCell ref="I5:I7"/>
    <mergeCell ref="J5:J7"/>
    <mergeCell ref="K5:K7"/>
  </mergeCells>
  <conditionalFormatting sqref="A10 L9:L28 L42:L52">
    <cfRule type="cellIs" dxfId="305" priority="32" stopIfTrue="1" operator="equal">
      <formula>0</formula>
    </cfRule>
  </conditionalFormatting>
  <conditionalFormatting sqref="A9">
    <cfRule type="cellIs" dxfId="304" priority="31" stopIfTrue="1" operator="equal">
      <formula>0</formula>
    </cfRule>
  </conditionalFormatting>
  <conditionalFormatting sqref="A11">
    <cfRule type="cellIs" dxfId="303" priority="30" stopIfTrue="1" operator="equal">
      <formula>0</formula>
    </cfRule>
  </conditionalFormatting>
  <conditionalFormatting sqref="A12">
    <cfRule type="cellIs" dxfId="302" priority="29" stopIfTrue="1" operator="equal">
      <formula>0</formula>
    </cfRule>
  </conditionalFormatting>
  <conditionalFormatting sqref="A13">
    <cfRule type="cellIs" dxfId="301" priority="28" stopIfTrue="1" operator="equal">
      <formula>0</formula>
    </cfRule>
  </conditionalFormatting>
  <conditionalFormatting sqref="A14:A28 A42:A52">
    <cfRule type="cellIs" dxfId="300" priority="27" stopIfTrue="1" operator="equal">
      <formula>0</formula>
    </cfRule>
  </conditionalFormatting>
  <conditionalFormatting sqref="C9:K28 C42:K52">
    <cfRule type="cellIs" dxfId="299" priority="26" stopIfTrue="1" operator="equal">
      <formula>0</formula>
    </cfRule>
  </conditionalFormatting>
  <conditionalFormatting sqref="M10">
    <cfRule type="cellIs" dxfId="298" priority="20" stopIfTrue="1" operator="equal">
      <formula>0</formula>
    </cfRule>
  </conditionalFormatting>
  <conditionalFormatting sqref="M9">
    <cfRule type="cellIs" dxfId="297" priority="19" stopIfTrue="1" operator="equal">
      <formula>0</formula>
    </cfRule>
  </conditionalFormatting>
  <conditionalFormatting sqref="M11">
    <cfRule type="cellIs" dxfId="296" priority="18" stopIfTrue="1" operator="equal">
      <formula>0</formula>
    </cfRule>
  </conditionalFormatting>
  <conditionalFormatting sqref="M12">
    <cfRule type="cellIs" dxfId="295" priority="17" stopIfTrue="1" operator="equal">
      <formula>0</formula>
    </cfRule>
  </conditionalFormatting>
  <conditionalFormatting sqref="M13">
    <cfRule type="cellIs" dxfId="294" priority="16" stopIfTrue="1" operator="equal">
      <formula>0</formula>
    </cfRule>
  </conditionalFormatting>
  <conditionalFormatting sqref="M14:M28 M42:M52">
    <cfRule type="cellIs" dxfId="293" priority="15" stopIfTrue="1" operator="equal">
      <formula>0</formula>
    </cfRule>
  </conditionalFormatting>
  <conditionalFormatting sqref="A53:B57">
    <cfRule type="cellIs" dxfId="292" priority="14" stopIfTrue="1" operator="equal">
      <formula>0</formula>
    </cfRule>
  </conditionalFormatting>
  <conditionalFormatting sqref="A58:B58">
    <cfRule type="cellIs" dxfId="291" priority="13" stopIfTrue="1" operator="equal">
      <formula>0</formula>
    </cfRule>
  </conditionalFormatting>
  <conditionalFormatting sqref="N9">
    <cfRule type="cellIs" dxfId="290" priority="10" stopIfTrue="1" operator="equal">
      <formula>0</formula>
    </cfRule>
  </conditionalFormatting>
  <conditionalFormatting sqref="N10:N28 N42:N48">
    <cfRule type="cellIs" dxfId="289" priority="9" stopIfTrue="1" operator="equal">
      <formula>0</formula>
    </cfRule>
  </conditionalFormatting>
  <conditionalFormatting sqref="M53:M55">
    <cfRule type="cellIs" dxfId="288" priority="8" stopIfTrue="1" operator="equal">
      <formula>0</formula>
    </cfRule>
  </conditionalFormatting>
  <conditionalFormatting sqref="N49:N52">
    <cfRule type="cellIs" dxfId="287" priority="6" stopIfTrue="1" operator="equal">
      <formula>0</formula>
    </cfRule>
  </conditionalFormatting>
  <conditionalFormatting sqref="O9:V28 O52:S52 T52:T53 U52:V52 O42:V51">
    <cfRule type="cellIs" dxfId="286" priority="5" stopIfTrue="1" operator="equal">
      <formula>0</formula>
    </cfRule>
  </conditionalFormatting>
  <conditionalFormatting sqref="B9:B28 B42:B52">
    <cfRule type="cellIs" dxfId="285" priority="4" stopIfTrue="1" operator="equal">
      <formula>0</formula>
    </cfRule>
  </conditionalFormatting>
  <conditionalFormatting sqref="A29:B33">
    <cfRule type="cellIs" dxfId="284" priority="3" stopIfTrue="1" operator="equal">
      <formula>0</formula>
    </cfRule>
  </conditionalFormatting>
  <conditionalFormatting sqref="M29:M31">
    <cfRule type="cellIs" dxfId="283" priority="2" stopIfTrue="1" operator="equal">
      <formula>0</formula>
    </cfRule>
  </conditionalFormatting>
  <conditionalFormatting sqref="T29">
    <cfRule type="cellIs" dxfId="282" priority="1" stopIfTrue="1" operator="equal">
      <formula>0</formula>
    </cfRule>
  </conditionalFormatting>
  <pageMargins left="0.78740157480314965" right="0.78740157480314965" top="0.78740157480314965" bottom="0.78740157480314965" header="0.51181102362204722" footer="0.51181102362204722"/>
  <pageSetup paperSize="9" scale="84"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33" max="22" man="1"/>
  </rowBreaks>
  <colBreaks count="1" manualBreakCount="1">
    <brk id="1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theme="5" tint="0.39997558519241921"/>
  </sheetPr>
  <dimension ref="A1:K59"/>
  <sheetViews>
    <sheetView view="pageBreakPreview" zoomScaleNormal="100" zoomScaleSheetLayoutView="100" workbookViewId="0"/>
  </sheetViews>
  <sheetFormatPr baseColWidth="10" defaultColWidth="11.453125" defaultRowHeight="15.75" customHeight="1"/>
  <cols>
    <col min="1" max="1" width="45.7265625" style="459" customWidth="1"/>
    <col min="2" max="5" width="20" style="459" customWidth="1"/>
    <col min="6" max="6" width="0.453125" style="459" customWidth="1"/>
    <col min="7" max="9" width="11.453125" style="459"/>
    <col min="10" max="10" width="15.453125" style="459" bestFit="1" customWidth="1"/>
    <col min="11" max="16384" width="11.453125" style="459"/>
  </cols>
  <sheetData>
    <row r="1" spans="1:11" ht="15.75" customHeight="1">
      <c r="A1" s="498" t="s">
        <v>720</v>
      </c>
      <c r="B1" s="499"/>
      <c r="C1" s="499"/>
      <c r="D1" s="687"/>
      <c r="E1" s="499"/>
      <c r="H1" s="950"/>
      <c r="I1" s="950"/>
    </row>
    <row r="2" spans="1:11" ht="15.75" customHeight="1">
      <c r="A2" s="500"/>
      <c r="B2" s="501"/>
      <c r="C2" s="501"/>
      <c r="D2" s="501"/>
      <c r="E2" s="502"/>
      <c r="H2" s="950"/>
      <c r="I2" s="950"/>
    </row>
    <row r="3" spans="1:11" ht="31.5" customHeight="1">
      <c r="A3" s="551"/>
      <c r="B3" s="529">
        <v>2018</v>
      </c>
      <c r="C3" s="475">
        <v>2019</v>
      </c>
      <c r="D3" s="378">
        <v>2020</v>
      </c>
      <c r="E3" s="250" t="s">
        <v>721</v>
      </c>
      <c r="F3" s="503"/>
    </row>
    <row r="4" spans="1:11" ht="15.75" customHeight="1">
      <c r="A4" s="552"/>
      <c r="B4" s="297" t="s">
        <v>78</v>
      </c>
      <c r="C4" s="250"/>
      <c r="D4" s="298"/>
      <c r="E4" s="308" t="s">
        <v>5</v>
      </c>
      <c r="F4" s="503"/>
    </row>
    <row r="5" spans="1:11" ht="15.75" customHeight="1">
      <c r="A5" s="419" t="s">
        <v>77</v>
      </c>
      <c r="B5" s="660"/>
      <c r="C5" s="293"/>
      <c r="D5" s="294"/>
      <c r="E5" s="294"/>
      <c r="F5" s="503"/>
    </row>
    <row r="6" spans="1:11" ht="15.75" customHeight="1">
      <c r="A6" s="366" t="s">
        <v>76</v>
      </c>
      <c r="B6" s="1118">
        <v>73796.176722560267</v>
      </c>
      <c r="C6" s="1158">
        <v>74948.358103519495</v>
      </c>
      <c r="D6" s="962">
        <v>74947.934456506744</v>
      </c>
      <c r="E6" s="704">
        <v>-5.6525189273071022E-4</v>
      </c>
      <c r="F6" s="504"/>
      <c r="G6" s="505"/>
      <c r="J6" s="1000"/>
      <c r="K6" s="686"/>
    </row>
    <row r="7" spans="1:11" ht="15.75" customHeight="1">
      <c r="A7" s="661" t="s">
        <v>261</v>
      </c>
      <c r="B7" s="1115">
        <v>2788.45</v>
      </c>
      <c r="C7" s="1115">
        <v>2503.759</v>
      </c>
      <c r="D7" s="981">
        <v>1828.2940000000001</v>
      </c>
      <c r="E7" s="703">
        <v>-26.978035825333023</v>
      </c>
      <c r="F7" s="504"/>
      <c r="J7" s="686"/>
      <c r="K7" s="686"/>
    </row>
    <row r="8" spans="1:11" ht="15.75" customHeight="1">
      <c r="A8" s="661" t="s">
        <v>342</v>
      </c>
      <c r="B8" s="1115">
        <v>2563.6120000000001</v>
      </c>
      <c r="C8" s="1115">
        <v>2313.931</v>
      </c>
      <c r="D8" s="1115">
        <v>1656.9390000000001</v>
      </c>
      <c r="E8" s="703">
        <v>-28.392895034467319</v>
      </c>
      <c r="F8" s="504"/>
      <c r="J8" s="686"/>
      <c r="K8" s="686"/>
    </row>
    <row r="9" spans="1:11" ht="15.75" customHeight="1">
      <c r="A9" s="661" t="s">
        <v>343</v>
      </c>
      <c r="B9" s="1115">
        <v>224.83799999999999</v>
      </c>
      <c r="C9" s="1115">
        <v>189.828</v>
      </c>
      <c r="D9" s="1115">
        <v>171.35499999999999</v>
      </c>
      <c r="E9" s="703">
        <v>-9.7314410940430349</v>
      </c>
      <c r="F9" s="504"/>
      <c r="J9" s="686"/>
      <c r="K9" s="686"/>
    </row>
    <row r="10" spans="1:11" ht="15.75" customHeight="1">
      <c r="A10" s="661" t="s">
        <v>534</v>
      </c>
      <c r="B10" s="1115">
        <v>204.39590851193694</v>
      </c>
      <c r="C10" s="1115">
        <v>234.48830719132059</v>
      </c>
      <c r="D10" s="981">
        <v>193.47402323301631</v>
      </c>
      <c r="E10" s="703">
        <v>-17.490971916497504</v>
      </c>
      <c r="F10" s="504"/>
      <c r="J10" s="686"/>
      <c r="K10" s="686"/>
    </row>
    <row r="11" spans="1:11" ht="15.75" customHeight="1">
      <c r="A11" s="661" t="s">
        <v>342</v>
      </c>
      <c r="B11" s="1115">
        <v>155.63590851193692</v>
      </c>
      <c r="C11" s="1115">
        <v>180.68930719132058</v>
      </c>
      <c r="D11" s="981">
        <v>160.99202323301631</v>
      </c>
      <c r="E11" s="703">
        <v>-10.901189596929523</v>
      </c>
      <c r="F11" s="504"/>
      <c r="J11" s="686"/>
      <c r="K11" s="686"/>
    </row>
    <row r="12" spans="1:11" ht="15.75" customHeight="1">
      <c r="A12" s="661" t="s">
        <v>343</v>
      </c>
      <c r="B12" s="1115">
        <v>48.76</v>
      </c>
      <c r="C12" s="1115">
        <v>53.798999999999999</v>
      </c>
      <c r="D12" s="981">
        <v>32.481999999999999</v>
      </c>
      <c r="E12" s="703">
        <v>-39.62341307459247</v>
      </c>
      <c r="F12" s="504"/>
      <c r="J12" s="686"/>
      <c r="K12" s="686"/>
    </row>
    <row r="13" spans="1:11" ht="15.75" customHeight="1">
      <c r="A13" s="661" t="s">
        <v>341</v>
      </c>
      <c r="B13" s="1115">
        <v>10448.077578669261</v>
      </c>
      <c r="C13" s="1115">
        <v>9827.9228787504599</v>
      </c>
      <c r="D13" s="981">
        <v>12035.541785235724</v>
      </c>
      <c r="E13" s="703">
        <v>22.462721103138581</v>
      </c>
      <c r="F13" s="504"/>
      <c r="J13" s="686"/>
      <c r="K13" s="686"/>
    </row>
    <row r="14" spans="1:11" ht="15.75" customHeight="1">
      <c r="A14" s="661" t="s">
        <v>342</v>
      </c>
      <c r="B14" s="1115">
        <v>6594.706578669261</v>
      </c>
      <c r="C14" s="1115">
        <v>6367.94587875046</v>
      </c>
      <c r="D14" s="981">
        <v>8457.1917852357237</v>
      </c>
      <c r="E14" s="703">
        <v>32.80878867794685</v>
      </c>
      <c r="F14" s="504"/>
      <c r="J14" s="686"/>
      <c r="K14" s="686"/>
    </row>
    <row r="15" spans="1:11" ht="15.75" customHeight="1">
      <c r="A15" s="661" t="s">
        <v>343</v>
      </c>
      <c r="B15" s="1115">
        <v>3853.3710000000001</v>
      </c>
      <c r="C15" s="1115">
        <v>3459.9769999999999</v>
      </c>
      <c r="D15" s="981">
        <v>3578.35</v>
      </c>
      <c r="E15" s="703">
        <v>3.4212077132304652</v>
      </c>
      <c r="F15" s="504"/>
      <c r="J15" s="686"/>
      <c r="K15" s="686"/>
    </row>
    <row r="16" spans="1:11" ht="15.75" customHeight="1">
      <c r="A16" s="661" t="s">
        <v>262</v>
      </c>
      <c r="B16" s="1115">
        <v>22489.359</v>
      </c>
      <c r="C16" s="1115">
        <v>22418.455000000002</v>
      </c>
      <c r="D16" s="981">
        <v>20820.789000000001</v>
      </c>
      <c r="E16" s="703">
        <v>-7.126566036776401</v>
      </c>
      <c r="F16" s="504"/>
      <c r="J16" s="686"/>
      <c r="K16" s="686"/>
    </row>
    <row r="17" spans="1:11" ht="15.75" customHeight="1">
      <c r="A17" s="661" t="s">
        <v>561</v>
      </c>
      <c r="B17" s="1115">
        <v>36616.192674624079</v>
      </c>
      <c r="C17" s="1115">
        <v>38677.599040968744</v>
      </c>
      <c r="D17" s="981">
        <v>38870.667018038002</v>
      </c>
      <c r="E17" s="703">
        <v>0.49917260082445625</v>
      </c>
      <c r="F17" s="504"/>
      <c r="J17" s="686"/>
      <c r="K17" s="686"/>
    </row>
    <row r="18" spans="1:11" ht="15.75" customHeight="1">
      <c r="A18" s="661" t="s">
        <v>342</v>
      </c>
      <c r="B18" s="1115">
        <v>35890.767674624076</v>
      </c>
      <c r="C18" s="1115">
        <v>37968.605040968745</v>
      </c>
      <c r="D18" s="981">
        <v>38135.690018038003</v>
      </c>
      <c r="E18" s="703">
        <v>0.44006087895241619</v>
      </c>
      <c r="F18" s="504"/>
      <c r="J18" s="686"/>
      <c r="K18" s="686"/>
    </row>
    <row r="19" spans="1:11" ht="15.75" customHeight="1">
      <c r="A19" s="661" t="s">
        <v>343</v>
      </c>
      <c r="B19" s="1115">
        <v>725.42499999999995</v>
      </c>
      <c r="C19" s="1115">
        <v>708.99400000000003</v>
      </c>
      <c r="D19" s="981">
        <v>734.97699999999998</v>
      </c>
      <c r="E19" s="703">
        <v>3.6647700826805227</v>
      </c>
      <c r="F19" s="504"/>
      <c r="J19" s="686"/>
      <c r="K19" s="686"/>
    </row>
    <row r="20" spans="1:11" ht="15.75" customHeight="1">
      <c r="A20" s="661" t="s">
        <v>263</v>
      </c>
      <c r="B20" s="1115">
        <v>1249.701560754984</v>
      </c>
      <c r="C20" s="1115">
        <v>1286.134376608964</v>
      </c>
      <c r="D20" s="981">
        <v>1199.16813</v>
      </c>
      <c r="E20" s="703">
        <v>-6.7618320597463626</v>
      </c>
      <c r="F20" s="506"/>
      <c r="J20" s="686"/>
      <c r="K20" s="686"/>
    </row>
    <row r="21" spans="1:11" ht="15.75" customHeight="1">
      <c r="A21" s="661" t="s">
        <v>342</v>
      </c>
      <c r="B21" s="1115">
        <v>977.64556075498399</v>
      </c>
      <c r="C21" s="1115">
        <v>1036.0353766089638</v>
      </c>
      <c r="D21" s="981">
        <v>999.31362999999999</v>
      </c>
      <c r="E21" s="703">
        <v>-3.5444491026124396</v>
      </c>
      <c r="F21" s="506"/>
      <c r="J21" s="686"/>
      <c r="K21" s="686"/>
    </row>
    <row r="22" spans="1:11" ht="15.75" customHeight="1">
      <c r="A22" s="661" t="s">
        <v>343</v>
      </c>
      <c r="B22" s="1115">
        <v>272.05599999999998</v>
      </c>
      <c r="C22" s="1115">
        <v>250.09900000000002</v>
      </c>
      <c r="D22" s="981">
        <v>199.85450000000003</v>
      </c>
      <c r="E22" s="703">
        <v>-20.089844421609037</v>
      </c>
      <c r="F22" s="506"/>
      <c r="J22" s="686"/>
      <c r="K22" s="686"/>
    </row>
    <row r="23" spans="1:11" ht="15.75" customHeight="1">
      <c r="A23" s="99" t="s">
        <v>161</v>
      </c>
      <c r="B23" s="1109"/>
      <c r="C23" s="13"/>
      <c r="D23" s="683"/>
      <c r="E23" s="683"/>
      <c r="F23" s="504"/>
    </row>
    <row r="24" spans="1:11" ht="15.75" customHeight="1">
      <c r="A24" s="105" t="s">
        <v>340</v>
      </c>
      <c r="B24" s="295"/>
      <c r="C24" s="295"/>
      <c r="D24" s="90"/>
      <c r="E24" s="90"/>
      <c r="F24" s="504"/>
    </row>
    <row r="25" spans="1:11" ht="15.75" customHeight="1">
      <c r="A25" s="105" t="s">
        <v>535</v>
      </c>
      <c r="B25" s="295"/>
      <c r="C25" s="295"/>
      <c r="D25" s="90"/>
      <c r="E25" s="90"/>
      <c r="F25" s="504"/>
    </row>
    <row r="26" spans="1:11" ht="15.75" customHeight="1">
      <c r="A26" s="498" t="s">
        <v>720</v>
      </c>
      <c r="B26" s="487"/>
      <c r="C26" s="487"/>
      <c r="D26" s="1124"/>
      <c r="E26" s="487"/>
      <c r="F26" s="504"/>
    </row>
    <row r="27" spans="1:11" ht="15.75" customHeight="1">
      <c r="A27" s="501"/>
      <c r="B27" s="104"/>
      <c r="C27" s="104"/>
      <c r="D27" s="104"/>
      <c r="E27" s="502"/>
      <c r="F27" s="504"/>
    </row>
    <row r="28" spans="1:11" ht="31.5" customHeight="1">
      <c r="A28" s="553"/>
      <c r="B28" s="651">
        <v>2018</v>
      </c>
      <c r="C28" s="618">
        <v>2019</v>
      </c>
      <c r="D28" s="619">
        <v>2020</v>
      </c>
      <c r="E28" s="616" t="s">
        <v>721</v>
      </c>
      <c r="F28" s="504"/>
      <c r="G28" s="503"/>
    </row>
    <row r="29" spans="1:11" ht="15.75" customHeight="1">
      <c r="A29" s="552"/>
      <c r="B29" s="615" t="s">
        <v>78</v>
      </c>
      <c r="C29" s="616"/>
      <c r="D29" s="620"/>
      <c r="E29" s="621" t="s">
        <v>5</v>
      </c>
      <c r="F29" s="504"/>
      <c r="G29" s="503"/>
    </row>
    <row r="30" spans="1:11" ht="15.75" customHeight="1">
      <c r="A30" s="419" t="s">
        <v>77</v>
      </c>
      <c r="B30" s="716"/>
      <c r="C30" s="622"/>
      <c r="D30" s="622"/>
      <c r="E30" s="622"/>
      <c r="F30" s="504"/>
    </row>
    <row r="31" spans="1:11" ht="15.75" customHeight="1">
      <c r="A31" s="366" t="s">
        <v>76</v>
      </c>
      <c r="B31" s="962">
        <v>73796.176722560267</v>
      </c>
      <c r="C31" s="304">
        <v>74948.358103519495</v>
      </c>
      <c r="D31" s="962">
        <v>74947.934456506744</v>
      </c>
      <c r="E31" s="704">
        <v>-5.6525189273071022E-4</v>
      </c>
      <c r="F31" s="506"/>
      <c r="J31" s="686"/>
      <c r="K31" s="686"/>
    </row>
    <row r="32" spans="1:11" ht="15.75" customHeight="1">
      <c r="A32" s="661" t="s">
        <v>75</v>
      </c>
      <c r="B32" s="953">
        <v>12779.444769447677</v>
      </c>
      <c r="C32" s="711">
        <v>9534.618259488956</v>
      </c>
      <c r="D32" s="981">
        <v>8012.8617780008726</v>
      </c>
      <c r="E32" s="721" t="s">
        <v>32</v>
      </c>
      <c r="F32" s="506"/>
      <c r="J32" s="686"/>
      <c r="K32" s="686"/>
    </row>
    <row r="33" spans="1:11" ht="15.75" customHeight="1">
      <c r="A33" s="366" t="s">
        <v>346</v>
      </c>
      <c r="B33" s="962">
        <v>86575.621492007951</v>
      </c>
      <c r="C33" s="304">
        <v>84482.976363008449</v>
      </c>
      <c r="D33" s="962">
        <v>82960.796234507623</v>
      </c>
      <c r="E33" s="704">
        <v>-1.8017595899560714</v>
      </c>
      <c r="F33" s="506"/>
      <c r="J33" s="686"/>
      <c r="K33" s="686"/>
    </row>
    <row r="34" spans="1:11" ht="15.75" customHeight="1">
      <c r="A34" s="366"/>
      <c r="B34" s="965"/>
      <c r="C34" s="685"/>
      <c r="D34" s="965"/>
      <c r="E34" s="704"/>
      <c r="F34" s="506"/>
    </row>
    <row r="35" spans="1:11" ht="15.75" customHeight="1">
      <c r="A35" s="717" t="s">
        <v>74</v>
      </c>
      <c r="B35" s="961"/>
      <c r="C35" s="684"/>
      <c r="D35" s="961"/>
      <c r="E35" s="684"/>
      <c r="F35" s="506"/>
    </row>
    <row r="36" spans="1:11" ht="15.75" customHeight="1">
      <c r="A36" s="665" t="s">
        <v>68</v>
      </c>
      <c r="B36" s="962">
        <v>80322.253950000013</v>
      </c>
      <c r="C36" s="304">
        <v>77969.047368000014</v>
      </c>
      <c r="D36" s="962">
        <v>76406.45836199999</v>
      </c>
      <c r="E36" s="704">
        <v>-2.0041145284549677</v>
      </c>
      <c r="F36" s="506"/>
      <c r="K36" s="686"/>
    </row>
    <row r="37" spans="1:11" ht="15.75" customHeight="1">
      <c r="A37" s="661" t="s">
        <v>344</v>
      </c>
      <c r="B37" s="953">
        <v>35839.764429999996</v>
      </c>
      <c r="C37" s="711">
        <v>34996.14645</v>
      </c>
      <c r="D37" s="981">
        <v>32531.156929999994</v>
      </c>
      <c r="E37" s="703">
        <v>-7.0436027107207586</v>
      </c>
      <c r="F37" s="506"/>
      <c r="J37" s="686"/>
      <c r="K37" s="686"/>
    </row>
    <row r="38" spans="1:11" s="705" customFormat="1" ht="15.75" customHeight="1">
      <c r="A38" s="661" t="s">
        <v>345</v>
      </c>
      <c r="B38" s="1115">
        <v>2301.7598888888888</v>
      </c>
      <c r="C38" s="1115">
        <v>2210.4898888888888</v>
      </c>
      <c r="D38" s="1115">
        <v>2161.1908888888888</v>
      </c>
      <c r="E38" s="703">
        <v>-2.2302296087307738</v>
      </c>
      <c r="F38" s="506"/>
      <c r="H38" s="459"/>
      <c r="I38" s="459"/>
      <c r="J38" s="1004"/>
    </row>
    <row r="39" spans="1:11" ht="15.75" customHeight="1">
      <c r="A39" s="755" t="s">
        <v>581</v>
      </c>
      <c r="B39" s="953">
        <v>42180.729631111128</v>
      </c>
      <c r="C39" s="743">
        <v>40762.411029111128</v>
      </c>
      <c r="D39" s="981">
        <v>41714.110543111106</v>
      </c>
      <c r="E39" s="703">
        <v>2.3347478472760277</v>
      </c>
      <c r="F39" s="506"/>
      <c r="G39" s="705"/>
      <c r="H39" s="705"/>
      <c r="I39" s="705"/>
      <c r="J39" s="1004"/>
      <c r="K39" s="686"/>
    </row>
    <row r="40" spans="1:11" ht="15.75" customHeight="1">
      <c r="A40" s="756" t="s">
        <v>582</v>
      </c>
      <c r="B40" s="1115">
        <v>20040.555444444446</v>
      </c>
      <c r="C40" s="1115">
        <v>19478.41611111111</v>
      </c>
      <c r="D40" s="981">
        <v>19257.240444444444</v>
      </c>
      <c r="E40" s="703">
        <v>-1.135491024552558</v>
      </c>
      <c r="F40" s="506"/>
      <c r="J40" s="686"/>
      <c r="K40" s="686"/>
    </row>
    <row r="41" spans="1:11" ht="15.75" customHeight="1">
      <c r="A41" s="755" t="s">
        <v>583</v>
      </c>
      <c r="B41" s="953">
        <v>22140.174186666682</v>
      </c>
      <c r="C41" s="711">
        <v>21283.994918000015</v>
      </c>
      <c r="D41" s="981">
        <v>22456.870098666659</v>
      </c>
      <c r="E41" s="703">
        <v>5.5105969776131447</v>
      </c>
      <c r="F41" s="506"/>
      <c r="J41" s="686"/>
      <c r="K41" s="686"/>
    </row>
    <row r="42" spans="1:11" ht="15.75" customHeight="1">
      <c r="A42" s="681" t="s">
        <v>73</v>
      </c>
      <c r="B42" s="953">
        <v>3033.6835519338547</v>
      </c>
      <c r="C42" s="711">
        <v>3373.7073632449556</v>
      </c>
      <c r="D42" s="981">
        <v>3546.469257518143</v>
      </c>
      <c r="E42" s="703">
        <v>5.1208322380106699</v>
      </c>
      <c r="F42" s="506"/>
      <c r="J42" s="686"/>
      <c r="K42" s="686"/>
    </row>
    <row r="43" spans="1:11" ht="15.75" customHeight="1">
      <c r="A43" s="681" t="s">
        <v>72</v>
      </c>
      <c r="B43" s="953"/>
      <c r="C43" s="711"/>
      <c r="D43" s="981"/>
      <c r="E43" s="703"/>
      <c r="F43" s="506"/>
    </row>
    <row r="44" spans="1:11" ht="15.75" customHeight="1">
      <c r="A44" s="681" t="s">
        <v>556</v>
      </c>
      <c r="B44" s="953">
        <v>2827.5919400740813</v>
      </c>
      <c r="C44" s="711">
        <v>2777.6940817634772</v>
      </c>
      <c r="D44" s="981">
        <v>2655.7790149894745</v>
      </c>
      <c r="E44" s="703">
        <v>-4.3890746491637556</v>
      </c>
      <c r="F44" s="506"/>
    </row>
    <row r="45" spans="1:11" s="686" customFormat="1" ht="15.75" customHeight="1">
      <c r="A45" s="991" t="s">
        <v>650</v>
      </c>
      <c r="B45" s="953">
        <v>392.09205000000003</v>
      </c>
      <c r="C45" s="711">
        <v>362.52754999999996</v>
      </c>
      <c r="D45" s="981">
        <v>352.08960000000002</v>
      </c>
      <c r="E45" s="703">
        <v>-2.8792156623682659</v>
      </c>
      <c r="F45" s="506"/>
    </row>
    <row r="46" spans="1:11" ht="15.75" customHeight="1">
      <c r="A46" s="665" t="s">
        <v>66</v>
      </c>
      <c r="B46" s="962">
        <v>86575.621492007951</v>
      </c>
      <c r="C46" s="304">
        <v>84482.976363008449</v>
      </c>
      <c r="D46" s="962">
        <v>82960.796234507608</v>
      </c>
      <c r="E46" s="704">
        <v>-1.8017595899560888</v>
      </c>
      <c r="F46" s="506"/>
      <c r="J46" s="686"/>
      <c r="K46" s="686"/>
    </row>
    <row r="47" spans="1:11" ht="15.75" customHeight="1">
      <c r="A47" s="99" t="s">
        <v>161</v>
      </c>
      <c r="B47" s="104"/>
      <c r="C47" s="104"/>
      <c r="D47" s="104"/>
      <c r="E47" s="104"/>
      <c r="F47" s="32"/>
    </row>
    <row r="48" spans="1:11" ht="15.75" customHeight="1">
      <c r="A48" s="105" t="s">
        <v>646</v>
      </c>
      <c r="B48" s="507"/>
      <c r="C48" s="507"/>
      <c r="D48" s="507"/>
      <c r="E48" s="507"/>
    </row>
    <row r="49" spans="1:5" s="853" customFormat="1" ht="15.75" customHeight="1">
      <c r="A49" s="105" t="s">
        <v>317</v>
      </c>
      <c r="B49" s="507"/>
      <c r="C49" s="507"/>
      <c r="D49" s="507"/>
      <c r="E49" s="507"/>
    </row>
    <row r="50" spans="1:5" ht="15.75" customHeight="1">
      <c r="A50" s="903" t="s">
        <v>657</v>
      </c>
      <c r="B50" s="507"/>
      <c r="C50" s="507"/>
      <c r="D50" s="507"/>
      <c r="E50" s="507"/>
    </row>
    <row r="51" spans="1:5" ht="15.75" customHeight="1">
      <c r="B51" s="507"/>
      <c r="C51" s="507"/>
      <c r="D51" s="507"/>
      <c r="E51" s="507"/>
    </row>
    <row r="52" spans="1:5" ht="15.75" customHeight="1">
      <c r="A52" s="508"/>
      <c r="B52" s="507"/>
      <c r="C52" s="507"/>
      <c r="D52" s="507"/>
      <c r="E52" s="507"/>
    </row>
    <row r="54" spans="1:5" ht="15.75" customHeight="1">
      <c r="D54" s="13"/>
    </row>
    <row r="59" spans="1:5" ht="15.75" customHeight="1">
      <c r="C59" s="1159"/>
    </row>
  </sheetData>
  <conditionalFormatting sqref="A6:A22 D7:I22 C46 A23:I30 D41:I46 C41:D45 A40:A46 A31:A38 C40:G40 A2:H2 D31:I37 E39:I39 C38:I38 E6:I6 A1:I1 A3:I5 J1:GN46 A52:GN1001 B51:GN51 A47:GN50">
    <cfRule type="cellIs" dxfId="281" priority="63" stopIfTrue="1" operator="equal">
      <formula>0</formula>
    </cfRule>
  </conditionalFormatting>
  <conditionalFormatting sqref="C31:C32 C34:C35 C37:D37">
    <cfRule type="cellIs" dxfId="280" priority="61" stopIfTrue="1" operator="equal">
      <formula>0</formula>
    </cfRule>
  </conditionalFormatting>
  <conditionalFormatting sqref="A39">
    <cfRule type="cellIs" dxfId="279" priority="36" stopIfTrue="1" operator="equal">
      <formula>0</formula>
    </cfRule>
  </conditionalFormatting>
  <conditionalFormatting sqref="C36">
    <cfRule type="cellIs" dxfId="278" priority="55" stopIfTrue="1" operator="equal">
      <formula>0</formula>
    </cfRule>
  </conditionalFormatting>
  <conditionalFormatting sqref="C33">
    <cfRule type="cellIs" dxfId="277" priority="54" stopIfTrue="1" operator="equal">
      <formula>0</formula>
    </cfRule>
  </conditionalFormatting>
  <conditionalFormatting sqref="C39:D39">
    <cfRule type="cellIs" dxfId="276" priority="35" stopIfTrue="1" operator="equal">
      <formula>0</formula>
    </cfRule>
  </conditionalFormatting>
  <conditionalFormatting sqref="B36">
    <cfRule type="cellIs" dxfId="275" priority="8" stopIfTrue="1" operator="equal">
      <formula>0</formula>
    </cfRule>
  </conditionalFormatting>
  <conditionalFormatting sqref="B38 B40:B46">
    <cfRule type="cellIs" dxfId="274" priority="10" stopIfTrue="1" operator="equal">
      <formula>0</formula>
    </cfRule>
  </conditionalFormatting>
  <conditionalFormatting sqref="B31:B32 B34:B35 B37">
    <cfRule type="cellIs" dxfId="273" priority="9" stopIfTrue="1" operator="equal">
      <formula>0</formula>
    </cfRule>
  </conditionalFormatting>
  <conditionalFormatting sqref="B33">
    <cfRule type="cellIs" dxfId="272" priority="7" stopIfTrue="1" operator="equal">
      <formula>0</formula>
    </cfRule>
  </conditionalFormatting>
  <conditionalFormatting sqref="B39">
    <cfRule type="cellIs" dxfId="271" priority="6" stopIfTrue="1" operator="equal">
      <formula>0</formula>
    </cfRule>
  </conditionalFormatting>
  <conditionalFormatting sqref="D6">
    <cfRule type="cellIs" dxfId="270" priority="5" stopIfTrue="1" operator="equal">
      <formula>0</formula>
    </cfRule>
  </conditionalFormatting>
  <conditionalFormatting sqref="B7:B12 B14:B22">
    <cfRule type="cellIs" dxfId="269" priority="4" stopIfTrue="1" operator="equal">
      <formula>0</formula>
    </cfRule>
  </conditionalFormatting>
  <conditionalFormatting sqref="B6">
    <cfRule type="cellIs" dxfId="268" priority="3" stopIfTrue="1" operator="equal">
      <formula>0</formula>
    </cfRule>
  </conditionalFormatting>
  <conditionalFormatting sqref="B13">
    <cfRule type="cellIs" dxfId="267" priority="2" stopIfTrue="1" operator="equal">
      <formula>0</formula>
    </cfRule>
  </conditionalFormatting>
  <conditionalFormatting sqref="C6:C22">
    <cfRule type="cellIs" dxfId="266"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5" max="6"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theme="5" tint="0.39997558519241921"/>
  </sheetPr>
  <dimension ref="A1:AC115"/>
  <sheetViews>
    <sheetView view="pageBreakPreview" zoomScaleNormal="100" zoomScaleSheetLayoutView="100" workbookViewId="0"/>
  </sheetViews>
  <sheetFormatPr baseColWidth="10" defaultColWidth="11.54296875" defaultRowHeight="15.75" customHeight="1"/>
  <cols>
    <col min="1" max="1" width="7.1796875" style="83" customWidth="1"/>
    <col min="2" max="2" width="11" style="83" customWidth="1"/>
    <col min="3" max="3" width="10" style="83" customWidth="1"/>
    <col min="4" max="4" width="10.453125" style="83" customWidth="1"/>
    <col min="5" max="5" width="9.7265625" style="83" customWidth="1"/>
    <col min="6" max="6" width="10.54296875" style="83" customWidth="1"/>
    <col min="7" max="7" width="12.81640625" style="83" customWidth="1"/>
    <col min="8" max="10" width="11" style="83" customWidth="1"/>
    <col min="11" max="11" width="10.453125" style="83" customWidth="1"/>
    <col min="12" max="12" width="12.7265625" style="83" customWidth="1"/>
    <col min="13" max="13" width="0.453125" style="83" customWidth="1"/>
    <col min="14" max="14" width="7.1796875" style="86" customWidth="1"/>
    <col min="15" max="15" width="11" style="86" customWidth="1"/>
    <col min="16" max="16" width="13.453125" style="83" customWidth="1"/>
    <col min="17" max="20" width="11" style="83" customWidth="1"/>
    <col min="21" max="21" width="15.453125" style="83" customWidth="1"/>
    <col min="22" max="22" width="11" style="83" customWidth="1"/>
    <col min="23" max="23" width="18.453125" style="83" customWidth="1"/>
    <col min="24" max="24" width="0.453125" customWidth="1"/>
    <col min="25" max="25" width="9.81640625" style="83" customWidth="1"/>
    <col min="26" max="26" width="9.81640625" style="936" customWidth="1"/>
    <col min="27" max="27" width="9.81640625" style="83" customWidth="1"/>
    <col min="28" max="28" width="9.81640625" style="936" customWidth="1"/>
    <col min="29" max="29" width="9.81640625" style="83" customWidth="1"/>
    <col min="30" max="16384" width="11.54296875" style="83"/>
  </cols>
  <sheetData>
    <row r="1" spans="1:29" ht="15.75" customHeight="1">
      <c r="A1" s="417" t="s">
        <v>752</v>
      </c>
      <c r="B1" s="457"/>
      <c r="C1" s="457"/>
      <c r="D1" s="457"/>
      <c r="E1" s="457"/>
      <c r="F1" s="457"/>
      <c r="G1" s="457"/>
      <c r="H1" s="457"/>
      <c r="I1" s="457"/>
      <c r="J1" s="457"/>
      <c r="K1" s="457"/>
      <c r="L1" s="457"/>
      <c r="M1" s="28"/>
      <c r="N1" s="417" t="s">
        <v>752</v>
      </c>
      <c r="O1" s="28"/>
      <c r="P1" s="457"/>
      <c r="Q1" s="457"/>
      <c r="R1" s="457"/>
      <c r="S1" s="457"/>
      <c r="T1" s="457"/>
      <c r="U1" s="457"/>
      <c r="V1" s="457"/>
      <c r="W1" s="457"/>
      <c r="Y1" s="457"/>
      <c r="Z1" s="852"/>
      <c r="AA1" s="457"/>
      <c r="AB1" s="852"/>
      <c r="AC1" s="457"/>
    </row>
    <row r="2" spans="1:29" ht="7.9" customHeight="1">
      <c r="A2" s="262"/>
      <c r="B2" s="262"/>
      <c r="C2" s="262"/>
      <c r="D2" s="262"/>
      <c r="E2" s="262"/>
      <c r="F2" s="262"/>
      <c r="G2" s="262"/>
      <c r="H2" s="262"/>
      <c r="I2" s="262"/>
      <c r="J2" s="262"/>
      <c r="K2" s="262"/>
      <c r="L2" s="262"/>
      <c r="M2" s="28"/>
      <c r="N2" s="28"/>
      <c r="O2" s="28"/>
      <c r="P2" s="262"/>
      <c r="Q2" s="262"/>
      <c r="R2" s="457"/>
      <c r="S2" s="457"/>
      <c r="T2" s="457"/>
      <c r="U2" s="457"/>
      <c r="V2" s="457"/>
      <c r="W2" s="457"/>
      <c r="Y2" s="457"/>
      <c r="Z2" s="852"/>
      <c r="AA2" s="457"/>
      <c r="AB2" s="852"/>
      <c r="AC2" s="457"/>
    </row>
    <row r="3" spans="1:29" ht="15.75" customHeight="1">
      <c r="A3" s="322"/>
      <c r="B3" s="241"/>
      <c r="C3" s="246" t="s">
        <v>11</v>
      </c>
      <c r="D3" s="447"/>
      <c r="E3" s="447"/>
      <c r="F3" s="447"/>
      <c r="G3" s="447"/>
      <c r="H3" s="447"/>
      <c r="I3" s="447"/>
      <c r="J3" s="447"/>
      <c r="K3" s="447"/>
      <c r="L3" s="447"/>
      <c r="M3" s="28"/>
      <c r="N3" s="322"/>
      <c r="O3" s="241"/>
      <c r="P3" s="245" t="s">
        <v>11</v>
      </c>
      <c r="Q3" s="300"/>
      <c r="R3" s="1366"/>
      <c r="S3" s="1369"/>
      <c r="T3" s="302"/>
      <c r="U3" s="246" t="s">
        <v>11</v>
      </c>
      <c r="V3" s="301"/>
      <c r="W3" s="301"/>
      <c r="Y3" s="28"/>
      <c r="Z3" s="951"/>
      <c r="AA3" s="28"/>
      <c r="AB3" s="951"/>
      <c r="AC3" s="28"/>
    </row>
    <row r="4" spans="1:29" ht="15.75" customHeight="1">
      <c r="A4" s="323"/>
      <c r="B4" s="460"/>
      <c r="C4" s="1361" t="s">
        <v>36</v>
      </c>
      <c r="D4" s="1361" t="s">
        <v>67</v>
      </c>
      <c r="E4" s="1361" t="s">
        <v>18</v>
      </c>
      <c r="F4" s="1361" t="s">
        <v>265</v>
      </c>
      <c r="G4" s="1361" t="s">
        <v>322</v>
      </c>
      <c r="H4" s="246" t="s">
        <v>58</v>
      </c>
      <c r="I4" s="447"/>
      <c r="J4" s="447"/>
      <c r="K4" s="461"/>
      <c r="L4" s="1364" t="s">
        <v>259</v>
      </c>
      <c r="M4" s="28"/>
      <c r="N4" s="323"/>
      <c r="O4" s="460"/>
      <c r="P4" s="1372" t="s">
        <v>671</v>
      </c>
      <c r="Q4" s="1362" t="s">
        <v>264</v>
      </c>
      <c r="R4" s="1367"/>
      <c r="S4" s="1370"/>
      <c r="T4" s="17"/>
      <c r="U4" s="1361" t="s">
        <v>672</v>
      </c>
      <c r="V4" s="1361" t="s">
        <v>10</v>
      </c>
      <c r="W4" s="1364" t="s">
        <v>673</v>
      </c>
      <c r="Y4" s="28"/>
      <c r="Z4" s="951"/>
      <c r="AA4" s="28"/>
      <c r="AB4" s="951"/>
      <c r="AC4" s="28"/>
    </row>
    <row r="5" spans="1:29" ht="37" customHeight="1">
      <c r="A5" s="323"/>
      <c r="B5" s="240"/>
      <c r="C5" s="1361"/>
      <c r="D5" s="1361"/>
      <c r="E5" s="1361"/>
      <c r="F5" s="1361"/>
      <c r="G5" s="1361"/>
      <c r="H5" s="528" t="s">
        <v>323</v>
      </c>
      <c r="I5" s="528" t="s">
        <v>84</v>
      </c>
      <c r="J5" s="528" t="s">
        <v>266</v>
      </c>
      <c r="K5" s="528" t="s">
        <v>267</v>
      </c>
      <c r="L5" s="1365"/>
      <c r="M5" s="28"/>
      <c r="N5" s="323"/>
      <c r="O5" s="240"/>
      <c r="P5" s="1373"/>
      <c r="Q5" s="1363"/>
      <c r="R5" s="1368"/>
      <c r="S5" s="1371"/>
      <c r="T5" s="17"/>
      <c r="U5" s="1361"/>
      <c r="V5" s="1361"/>
      <c r="W5" s="1365"/>
      <c r="Y5" s="28"/>
      <c r="Z5" s="951"/>
      <c r="AA5" s="28"/>
      <c r="AB5" s="951"/>
      <c r="AC5" s="28"/>
    </row>
    <row r="6" spans="1:29" ht="15.75" customHeight="1">
      <c r="A6" s="324"/>
      <c r="B6" s="297" t="s">
        <v>78</v>
      </c>
      <c r="C6" s="250"/>
      <c r="D6" s="250"/>
      <c r="E6" s="250"/>
      <c r="F6" s="250"/>
      <c r="G6" s="250"/>
      <c r="H6" s="250"/>
      <c r="I6" s="250"/>
      <c r="J6" s="250"/>
      <c r="K6" s="250"/>
      <c r="L6" s="326"/>
      <c r="M6" s="28"/>
      <c r="N6" s="324"/>
      <c r="O6" s="325" t="s">
        <v>78</v>
      </c>
      <c r="P6" s="326"/>
      <c r="Q6" s="326"/>
      <c r="R6" s="301"/>
      <c r="S6" s="301"/>
      <c r="T6" s="250"/>
      <c r="U6" s="301"/>
      <c r="V6" s="301"/>
      <c r="W6" s="301"/>
      <c r="Y6" s="28"/>
      <c r="Z6" s="951"/>
      <c r="AA6" s="28"/>
      <c r="AB6" s="951"/>
      <c r="AC6" s="28"/>
    </row>
    <row r="7" spans="1:29" ht="14.5">
      <c r="A7" s="85">
        <v>1950</v>
      </c>
      <c r="B7" s="288">
        <v>6627</v>
      </c>
      <c r="C7" s="284" t="s">
        <v>32</v>
      </c>
      <c r="D7" s="284" t="s">
        <v>32</v>
      </c>
      <c r="E7" s="284" t="s">
        <v>32</v>
      </c>
      <c r="F7" s="272">
        <v>0</v>
      </c>
      <c r="G7" s="284" t="s">
        <v>32</v>
      </c>
      <c r="H7" s="88">
        <v>4943</v>
      </c>
      <c r="I7" s="284" t="s">
        <v>32</v>
      </c>
      <c r="J7" s="284" t="s">
        <v>32</v>
      </c>
      <c r="K7" s="284" t="s">
        <v>32</v>
      </c>
      <c r="L7" s="282" t="s">
        <v>32</v>
      </c>
      <c r="M7" s="28"/>
      <c r="N7" s="85">
        <v>1950</v>
      </c>
      <c r="O7" s="287">
        <v>6627</v>
      </c>
      <c r="P7" s="281">
        <v>5261</v>
      </c>
      <c r="Q7" s="281">
        <v>1396</v>
      </c>
      <c r="R7" s="281">
        <v>292</v>
      </c>
      <c r="S7" s="88">
        <v>6919</v>
      </c>
      <c r="T7" s="88">
        <v>5742</v>
      </c>
      <c r="U7" s="281">
        <v>3925</v>
      </c>
      <c r="V7" s="281">
        <v>498</v>
      </c>
      <c r="W7" s="281">
        <v>1319</v>
      </c>
      <c r="Y7" s="459"/>
      <c r="Z7" s="853"/>
      <c r="AA7" s="459"/>
      <c r="AB7" s="853"/>
      <c r="AC7" s="459"/>
    </row>
    <row r="8" spans="1:29" ht="14.5">
      <c r="A8" s="85">
        <v>1955</v>
      </c>
      <c r="B8" s="288">
        <v>10727</v>
      </c>
      <c r="C8" s="284" t="s">
        <v>32</v>
      </c>
      <c r="D8" s="284" t="s">
        <v>32</v>
      </c>
      <c r="E8" s="284" t="s">
        <v>32</v>
      </c>
      <c r="F8" s="272">
        <v>0</v>
      </c>
      <c r="G8" s="284" t="s">
        <v>32</v>
      </c>
      <c r="H8" s="88">
        <v>7262</v>
      </c>
      <c r="I8" s="284" t="s">
        <v>32</v>
      </c>
      <c r="J8" s="284" t="s">
        <v>32</v>
      </c>
      <c r="K8" s="284" t="s">
        <v>32</v>
      </c>
      <c r="L8" s="284" t="s">
        <v>32</v>
      </c>
      <c r="M8" s="28"/>
      <c r="N8" s="85">
        <v>1955</v>
      </c>
      <c r="O8" s="288">
        <v>10727</v>
      </c>
      <c r="P8" s="88">
        <v>8711</v>
      </c>
      <c r="Q8" s="88">
        <v>2016</v>
      </c>
      <c r="R8" s="88">
        <v>338</v>
      </c>
      <c r="S8" s="88">
        <v>11065</v>
      </c>
      <c r="T8" s="88">
        <v>9653</v>
      </c>
      <c r="U8" s="88">
        <v>6749</v>
      </c>
      <c r="V8" s="88">
        <v>799</v>
      </c>
      <c r="W8" s="88">
        <v>2105</v>
      </c>
      <c r="Y8" s="459"/>
      <c r="Z8" s="853"/>
      <c r="AA8" s="459"/>
      <c r="AB8" s="853"/>
      <c r="AC8" s="459"/>
    </row>
    <row r="9" spans="1:29" ht="14.5">
      <c r="A9" s="85">
        <v>1960</v>
      </c>
      <c r="B9" s="288">
        <v>14851</v>
      </c>
      <c r="C9" s="284" t="s">
        <v>32</v>
      </c>
      <c r="D9" s="284" t="s">
        <v>32</v>
      </c>
      <c r="E9" s="284" t="s">
        <v>32</v>
      </c>
      <c r="F9" s="272">
        <v>0</v>
      </c>
      <c r="G9" s="284" t="s">
        <v>32</v>
      </c>
      <c r="H9" s="88">
        <v>8072</v>
      </c>
      <c r="I9" s="284" t="s">
        <v>32</v>
      </c>
      <c r="J9" s="284" t="s">
        <v>32</v>
      </c>
      <c r="K9" s="284" t="s">
        <v>32</v>
      </c>
      <c r="L9" s="284" t="s">
        <v>32</v>
      </c>
      <c r="M9" s="28"/>
      <c r="N9" s="85">
        <v>1960</v>
      </c>
      <c r="O9" s="288">
        <v>14851</v>
      </c>
      <c r="P9" s="88">
        <v>11989</v>
      </c>
      <c r="Q9" s="88">
        <v>2862</v>
      </c>
      <c r="R9" s="88">
        <v>1172</v>
      </c>
      <c r="S9" s="88">
        <v>16023</v>
      </c>
      <c r="T9" s="88">
        <v>13954</v>
      </c>
      <c r="U9" s="88">
        <v>9312</v>
      </c>
      <c r="V9" s="88">
        <v>1053</v>
      </c>
      <c r="W9" s="88">
        <v>3589</v>
      </c>
      <c r="Y9" s="459"/>
      <c r="Z9" s="853"/>
      <c r="AA9" s="459"/>
      <c r="AB9" s="853"/>
      <c r="AC9" s="459"/>
    </row>
    <row r="10" spans="1:29" ht="14.5">
      <c r="A10" s="85">
        <v>1965</v>
      </c>
      <c r="B10" s="288">
        <v>20150</v>
      </c>
      <c r="C10" s="284" t="s">
        <v>32</v>
      </c>
      <c r="D10" s="284" t="s">
        <v>32</v>
      </c>
      <c r="E10" s="284" t="s">
        <v>32</v>
      </c>
      <c r="F10" s="88">
        <v>117</v>
      </c>
      <c r="G10" s="284" t="s">
        <v>32</v>
      </c>
      <c r="H10" s="88">
        <v>8925</v>
      </c>
      <c r="I10" s="284" t="s">
        <v>32</v>
      </c>
      <c r="J10" s="284" t="s">
        <v>32</v>
      </c>
      <c r="K10" s="284" t="s">
        <v>32</v>
      </c>
      <c r="L10" s="284" t="s">
        <v>32</v>
      </c>
      <c r="M10" s="28"/>
      <c r="N10" s="85">
        <v>1965</v>
      </c>
      <c r="O10" s="288">
        <v>20150</v>
      </c>
      <c r="P10" s="88">
        <v>16296</v>
      </c>
      <c r="Q10" s="88">
        <v>3854</v>
      </c>
      <c r="R10" s="88">
        <v>2263</v>
      </c>
      <c r="S10" s="88">
        <v>22413</v>
      </c>
      <c r="T10" s="88">
        <v>19524.599999999999</v>
      </c>
      <c r="U10" s="88">
        <v>11738.2</v>
      </c>
      <c r="V10" s="88">
        <v>1229.5999999999999</v>
      </c>
      <c r="W10" s="88">
        <v>6556.7999999999993</v>
      </c>
      <c r="Y10" s="459"/>
      <c r="Z10" s="853"/>
      <c r="AA10" s="459"/>
      <c r="AB10" s="853"/>
      <c r="AC10" s="459"/>
    </row>
    <row r="11" spans="1:29" ht="14.5">
      <c r="A11" s="85">
        <v>1966</v>
      </c>
      <c r="B11" s="288">
        <v>21597</v>
      </c>
      <c r="C11" s="284" t="s">
        <v>32</v>
      </c>
      <c r="D11" s="284" t="s">
        <v>32</v>
      </c>
      <c r="E11" s="284" t="s">
        <v>32</v>
      </c>
      <c r="F11" s="88">
        <v>191</v>
      </c>
      <c r="G11" s="284" t="s">
        <v>32</v>
      </c>
      <c r="H11" s="88">
        <v>9943</v>
      </c>
      <c r="I11" s="284" t="s">
        <v>32</v>
      </c>
      <c r="J11" s="284" t="s">
        <v>32</v>
      </c>
      <c r="K11" s="284" t="s">
        <v>32</v>
      </c>
      <c r="L11" s="284" t="s">
        <v>32</v>
      </c>
      <c r="M11" s="28"/>
      <c r="N11" s="85">
        <v>1966</v>
      </c>
      <c r="O11" s="288">
        <v>21597</v>
      </c>
      <c r="P11" s="88">
        <v>17505</v>
      </c>
      <c r="Q11" s="88">
        <v>4092</v>
      </c>
      <c r="R11" s="88">
        <v>2321</v>
      </c>
      <c r="S11" s="88">
        <v>23918</v>
      </c>
      <c r="T11" s="88">
        <v>20832.599999999999</v>
      </c>
      <c r="U11" s="88">
        <v>12358.8</v>
      </c>
      <c r="V11" s="88">
        <v>1192.4000000000001</v>
      </c>
      <c r="W11" s="88">
        <v>7281.2</v>
      </c>
      <c r="Y11" s="459"/>
      <c r="Z11" s="853"/>
      <c r="AA11" s="459"/>
      <c r="AB11" s="853"/>
      <c r="AC11" s="459"/>
    </row>
    <row r="12" spans="1:29" ht="14.5">
      <c r="A12" s="85">
        <v>1967</v>
      </c>
      <c r="B12" s="288">
        <v>23043</v>
      </c>
      <c r="C12" s="284" t="s">
        <v>32</v>
      </c>
      <c r="D12" s="284" t="s">
        <v>32</v>
      </c>
      <c r="E12" s="284" t="s">
        <v>32</v>
      </c>
      <c r="F12" s="88">
        <v>1137</v>
      </c>
      <c r="G12" s="284" t="s">
        <v>32</v>
      </c>
      <c r="H12" s="88">
        <v>9645</v>
      </c>
      <c r="I12" s="284" t="s">
        <v>32</v>
      </c>
      <c r="J12" s="284" t="s">
        <v>32</v>
      </c>
      <c r="K12" s="284" t="s">
        <v>32</v>
      </c>
      <c r="L12" s="284" t="s">
        <v>32</v>
      </c>
      <c r="M12" s="28"/>
      <c r="N12" s="85">
        <v>1967</v>
      </c>
      <c r="O12" s="288">
        <v>23043</v>
      </c>
      <c r="P12" s="88">
        <v>18966</v>
      </c>
      <c r="Q12" s="88">
        <v>4077</v>
      </c>
      <c r="R12" s="88">
        <v>1785</v>
      </c>
      <c r="S12" s="88">
        <v>24828</v>
      </c>
      <c r="T12" s="88">
        <v>21704</v>
      </c>
      <c r="U12" s="88">
        <v>12509</v>
      </c>
      <c r="V12" s="88">
        <v>1188.9000000000001</v>
      </c>
      <c r="W12" s="88">
        <v>8007.6</v>
      </c>
      <c r="Y12" s="459"/>
      <c r="Z12" s="853"/>
      <c r="AA12" s="459"/>
      <c r="AB12" s="853"/>
      <c r="AC12" s="459"/>
    </row>
    <row r="13" spans="1:29" ht="14.5">
      <c r="A13" s="85">
        <v>1968</v>
      </c>
      <c r="B13" s="288">
        <v>25713</v>
      </c>
      <c r="C13" s="284" t="s">
        <v>32</v>
      </c>
      <c r="D13" s="284" t="s">
        <v>32</v>
      </c>
      <c r="E13" s="284" t="s">
        <v>32</v>
      </c>
      <c r="F13" s="88">
        <v>1138</v>
      </c>
      <c r="G13" s="284" t="s">
        <v>32</v>
      </c>
      <c r="H13" s="88">
        <v>9436</v>
      </c>
      <c r="I13" s="284" t="s">
        <v>32</v>
      </c>
      <c r="J13" s="284" t="s">
        <v>32</v>
      </c>
      <c r="K13" s="284" t="s">
        <v>32</v>
      </c>
      <c r="L13" s="284" t="s">
        <v>32</v>
      </c>
      <c r="M13" s="28"/>
      <c r="N13" s="85">
        <v>1968</v>
      </c>
      <c r="O13" s="288">
        <v>25713</v>
      </c>
      <c r="P13" s="88">
        <v>21330</v>
      </c>
      <c r="Q13" s="88">
        <v>4383</v>
      </c>
      <c r="R13" s="88">
        <v>1554</v>
      </c>
      <c r="S13" s="88">
        <v>27267</v>
      </c>
      <c r="T13" s="88">
        <v>23958.3</v>
      </c>
      <c r="U13" s="88">
        <v>13873.8</v>
      </c>
      <c r="V13" s="88">
        <v>1228.2</v>
      </c>
      <c r="W13" s="88">
        <v>8880.6</v>
      </c>
      <c r="Y13" s="459"/>
      <c r="Z13" s="853"/>
      <c r="AA13" s="459"/>
      <c r="AB13" s="853"/>
      <c r="AC13" s="459"/>
    </row>
    <row r="14" spans="1:29" ht="14.5">
      <c r="A14" s="85">
        <v>1969</v>
      </c>
      <c r="B14" s="288">
        <v>28112.3</v>
      </c>
      <c r="C14" s="284" t="s">
        <v>32</v>
      </c>
      <c r="D14" s="284" t="s">
        <v>32</v>
      </c>
      <c r="E14" s="284" t="s">
        <v>32</v>
      </c>
      <c r="F14" s="88">
        <v>1349</v>
      </c>
      <c r="G14" s="284" t="s">
        <v>32</v>
      </c>
      <c r="H14" s="88">
        <v>7724.2000000000007</v>
      </c>
      <c r="I14" s="284" t="s">
        <v>32</v>
      </c>
      <c r="J14" s="284" t="s">
        <v>32</v>
      </c>
      <c r="K14" s="284" t="s">
        <v>32</v>
      </c>
      <c r="L14" s="284" t="s">
        <v>32</v>
      </c>
      <c r="M14" s="28"/>
      <c r="N14" s="85">
        <v>1969</v>
      </c>
      <c r="O14" s="288">
        <v>28112.3</v>
      </c>
      <c r="P14" s="88">
        <v>23524.899999999998</v>
      </c>
      <c r="Q14" s="88">
        <v>4587.3999999999996</v>
      </c>
      <c r="R14" s="88">
        <v>1751.7999999999993</v>
      </c>
      <c r="S14" s="88">
        <v>29864.1</v>
      </c>
      <c r="T14" s="88">
        <v>26183.5</v>
      </c>
      <c r="U14" s="88">
        <v>14936.5</v>
      </c>
      <c r="V14" s="88">
        <v>1346.6</v>
      </c>
      <c r="W14" s="88">
        <v>9900.4</v>
      </c>
      <c r="Y14" s="459"/>
      <c r="Z14" s="853"/>
      <c r="AA14" s="459"/>
      <c r="AB14" s="853"/>
      <c r="AC14" s="459"/>
    </row>
    <row r="15" spans="1:29" ht="14.5">
      <c r="A15" s="85">
        <v>1970</v>
      </c>
      <c r="B15" s="288">
        <v>30919</v>
      </c>
      <c r="C15" s="284" t="s">
        <v>32</v>
      </c>
      <c r="D15" s="284" t="s">
        <v>32</v>
      </c>
      <c r="E15" s="284" t="s">
        <v>32</v>
      </c>
      <c r="F15" s="88">
        <v>1961</v>
      </c>
      <c r="G15" s="284" t="s">
        <v>32</v>
      </c>
      <c r="H15" s="88">
        <v>10446</v>
      </c>
      <c r="I15" s="284" t="s">
        <v>32</v>
      </c>
      <c r="J15" s="284" t="s">
        <v>32</v>
      </c>
      <c r="K15" s="284" t="s">
        <v>32</v>
      </c>
      <c r="L15" s="284" t="s">
        <v>32</v>
      </c>
      <c r="M15" s="28"/>
      <c r="N15" s="85">
        <v>1970</v>
      </c>
      <c r="O15" s="288">
        <v>30919</v>
      </c>
      <c r="P15" s="88">
        <v>26133</v>
      </c>
      <c r="Q15" s="88">
        <v>4786</v>
      </c>
      <c r="R15" s="88">
        <v>1538</v>
      </c>
      <c r="S15" s="88">
        <v>32457</v>
      </c>
      <c r="T15" s="88">
        <v>28839</v>
      </c>
      <c r="U15" s="88">
        <v>15788</v>
      </c>
      <c r="V15" s="88">
        <v>1501</v>
      </c>
      <c r="W15" s="88">
        <v>11550</v>
      </c>
      <c r="Y15" s="459"/>
      <c r="Z15" s="853"/>
      <c r="AA15" s="459"/>
      <c r="AB15" s="853"/>
      <c r="AC15" s="459"/>
    </row>
    <row r="16" spans="1:29" ht="14.5">
      <c r="A16" s="85">
        <v>1971</v>
      </c>
      <c r="B16" s="288">
        <v>31571.200000000001</v>
      </c>
      <c r="C16" s="284" t="s">
        <v>32</v>
      </c>
      <c r="D16" s="284" t="s">
        <v>32</v>
      </c>
      <c r="E16" s="284" t="s">
        <v>32</v>
      </c>
      <c r="F16" s="88">
        <v>2112</v>
      </c>
      <c r="G16" s="284" t="s">
        <v>32</v>
      </c>
      <c r="H16" s="88">
        <v>8121.8</v>
      </c>
      <c r="I16" s="284" t="s">
        <v>32</v>
      </c>
      <c r="J16" s="284" t="s">
        <v>32</v>
      </c>
      <c r="K16" s="284" t="s">
        <v>32</v>
      </c>
      <c r="L16" s="284" t="s">
        <v>32</v>
      </c>
      <c r="M16" s="28"/>
      <c r="N16" s="85">
        <v>1971</v>
      </c>
      <c r="O16" s="288">
        <v>31571.200000000001</v>
      </c>
      <c r="P16" s="88">
        <v>27251</v>
      </c>
      <c r="Q16" s="88">
        <v>4320.2</v>
      </c>
      <c r="R16" s="88">
        <v>2863.7</v>
      </c>
      <c r="S16" s="88">
        <v>34434.9</v>
      </c>
      <c r="T16" s="88">
        <v>29883.1</v>
      </c>
      <c r="U16" s="88">
        <v>16027.6</v>
      </c>
      <c r="V16" s="88">
        <v>1589</v>
      </c>
      <c r="W16" s="88">
        <v>12266.5</v>
      </c>
      <c r="Y16" s="459"/>
      <c r="Z16" s="853"/>
      <c r="AA16" s="459"/>
      <c r="AB16" s="853"/>
      <c r="AC16" s="459"/>
    </row>
    <row r="17" spans="1:29" ht="14.5">
      <c r="A17" s="85">
        <v>1972</v>
      </c>
      <c r="B17" s="288">
        <v>33128.400000000001</v>
      </c>
      <c r="C17" s="284" t="s">
        <v>32</v>
      </c>
      <c r="D17" s="284" t="s">
        <v>32</v>
      </c>
      <c r="E17" s="284" t="s">
        <v>32</v>
      </c>
      <c r="F17" s="88">
        <v>1820.3</v>
      </c>
      <c r="G17" s="284" t="s">
        <v>32</v>
      </c>
      <c r="H17" s="88">
        <v>7666.5</v>
      </c>
      <c r="I17" s="284" t="s">
        <v>32</v>
      </c>
      <c r="J17" s="284" t="s">
        <v>32</v>
      </c>
      <c r="K17" s="284" t="s">
        <v>32</v>
      </c>
      <c r="L17" s="284" t="s">
        <v>32</v>
      </c>
      <c r="M17" s="28"/>
      <c r="N17" s="85">
        <v>1972</v>
      </c>
      <c r="O17" s="288">
        <v>33128.400000000001</v>
      </c>
      <c r="P17" s="88">
        <v>28712.600000000002</v>
      </c>
      <c r="Q17" s="88">
        <v>4415.8</v>
      </c>
      <c r="R17" s="88">
        <v>4120.5</v>
      </c>
      <c r="S17" s="88">
        <v>37248.800000000003</v>
      </c>
      <c r="T17" s="88">
        <v>32114.5</v>
      </c>
      <c r="U17" s="88">
        <v>16421.900000000001</v>
      </c>
      <c r="V17" s="88">
        <v>1885.1</v>
      </c>
      <c r="W17" s="88">
        <v>13807.5</v>
      </c>
      <c r="Y17" s="459"/>
      <c r="Z17" s="853"/>
      <c r="AA17" s="459"/>
      <c r="AB17" s="853"/>
      <c r="AC17" s="459"/>
    </row>
    <row r="18" spans="1:29" ht="14.5">
      <c r="A18" s="85">
        <v>1973</v>
      </c>
      <c r="B18" s="288">
        <v>36532</v>
      </c>
      <c r="C18" s="284" t="s">
        <v>32</v>
      </c>
      <c r="D18" s="284" t="s">
        <v>32</v>
      </c>
      <c r="E18" s="284" t="s">
        <v>32</v>
      </c>
      <c r="F18" s="88">
        <v>1778.1</v>
      </c>
      <c r="G18" s="284" t="s">
        <v>32</v>
      </c>
      <c r="H18" s="88">
        <v>9167.7000000000007</v>
      </c>
      <c r="I18" s="284" t="s">
        <v>32</v>
      </c>
      <c r="J18" s="284" t="s">
        <v>32</v>
      </c>
      <c r="K18" s="284" t="s">
        <v>32</v>
      </c>
      <c r="L18" s="284" t="s">
        <v>32</v>
      </c>
      <c r="M18" s="28"/>
      <c r="N18" s="85">
        <v>1973</v>
      </c>
      <c r="O18" s="288">
        <v>36532</v>
      </c>
      <c r="P18" s="88">
        <v>32009.4</v>
      </c>
      <c r="Q18" s="88">
        <v>4522.6000000000004</v>
      </c>
      <c r="R18" s="88">
        <v>3627.6</v>
      </c>
      <c r="S18" s="88">
        <v>40159.599999999999</v>
      </c>
      <c r="T18" s="88">
        <v>34539.599999999999</v>
      </c>
      <c r="U18" s="88">
        <v>17388.599999999999</v>
      </c>
      <c r="V18" s="88">
        <v>1870.6</v>
      </c>
      <c r="W18" s="88">
        <v>15280.4</v>
      </c>
      <c r="Y18" s="459"/>
      <c r="Z18" s="853"/>
      <c r="AA18" s="459"/>
      <c r="AB18" s="853"/>
      <c r="AC18" s="459"/>
    </row>
    <row r="19" spans="1:29" ht="14.5">
      <c r="A19" s="85">
        <v>1974</v>
      </c>
      <c r="B19" s="288">
        <v>38530.199999999997</v>
      </c>
      <c r="C19" s="284" t="s">
        <v>32</v>
      </c>
      <c r="D19" s="284" t="s">
        <v>32</v>
      </c>
      <c r="E19" s="284" t="s">
        <v>32</v>
      </c>
      <c r="F19" s="88">
        <v>2026.9</v>
      </c>
      <c r="G19" s="284" t="s">
        <v>32</v>
      </c>
      <c r="H19" s="88">
        <v>10923.099999999999</v>
      </c>
      <c r="I19" s="284" t="s">
        <v>32</v>
      </c>
      <c r="J19" s="284" t="s">
        <v>32</v>
      </c>
      <c r="K19" s="284" t="s">
        <v>32</v>
      </c>
      <c r="L19" s="284" t="s">
        <v>32</v>
      </c>
      <c r="M19" s="28"/>
      <c r="N19" s="85">
        <v>1974</v>
      </c>
      <c r="O19" s="288">
        <v>38530.199999999997</v>
      </c>
      <c r="P19" s="88">
        <v>33891.5</v>
      </c>
      <c r="Q19" s="88">
        <v>4638.7</v>
      </c>
      <c r="R19" s="88">
        <v>2556.6</v>
      </c>
      <c r="S19" s="88">
        <v>41086.800000000003</v>
      </c>
      <c r="T19" s="88">
        <v>35844.699999999997</v>
      </c>
      <c r="U19" s="88">
        <v>17807.2</v>
      </c>
      <c r="V19" s="88">
        <v>1886.1</v>
      </c>
      <c r="W19" s="88">
        <v>16151.400000000001</v>
      </c>
      <c r="Y19" s="459"/>
      <c r="Z19" s="853"/>
      <c r="AA19" s="459"/>
      <c r="AB19" s="853"/>
      <c r="AC19" s="459"/>
    </row>
    <row r="20" spans="1:29" ht="14.5">
      <c r="A20" s="85">
        <v>1975</v>
      </c>
      <c r="B20" s="288">
        <v>37388</v>
      </c>
      <c r="C20" s="284" t="s">
        <v>32</v>
      </c>
      <c r="D20" s="284" t="s">
        <v>32</v>
      </c>
      <c r="E20" s="284" t="s">
        <v>32</v>
      </c>
      <c r="F20" s="88">
        <v>1973</v>
      </c>
      <c r="G20" s="284" t="s">
        <v>32</v>
      </c>
      <c r="H20" s="88">
        <v>10267</v>
      </c>
      <c r="I20" s="284" t="s">
        <v>32</v>
      </c>
      <c r="J20" s="284" t="s">
        <v>32</v>
      </c>
      <c r="K20" s="284" t="s">
        <v>32</v>
      </c>
      <c r="L20" s="284" t="s">
        <v>32</v>
      </c>
      <c r="M20" s="28"/>
      <c r="N20" s="85">
        <v>1975</v>
      </c>
      <c r="O20" s="288">
        <v>37388</v>
      </c>
      <c r="P20" s="88">
        <v>33224</v>
      </c>
      <c r="Q20" s="88">
        <v>4164</v>
      </c>
      <c r="R20" s="88">
        <v>3332</v>
      </c>
      <c r="S20" s="88">
        <v>40720</v>
      </c>
      <c r="T20" s="88">
        <v>36604</v>
      </c>
      <c r="U20" s="88">
        <v>16856</v>
      </c>
      <c r="V20" s="88">
        <v>1784</v>
      </c>
      <c r="W20" s="88">
        <v>17964</v>
      </c>
      <c r="Y20" s="459"/>
      <c r="Z20" s="853"/>
      <c r="AA20" s="459"/>
      <c r="AB20" s="853"/>
      <c r="AC20" s="459"/>
    </row>
    <row r="21" spans="1:29" ht="14.5">
      <c r="A21" s="85">
        <v>1976</v>
      </c>
      <c r="B21" s="288">
        <v>39412.800000000003</v>
      </c>
      <c r="C21" s="284" t="s">
        <v>32</v>
      </c>
      <c r="D21" s="284" t="s">
        <v>32</v>
      </c>
      <c r="E21" s="284" t="s">
        <v>32</v>
      </c>
      <c r="F21" s="88">
        <v>1385.8</v>
      </c>
      <c r="G21" s="284" t="s">
        <v>32</v>
      </c>
      <c r="H21" s="88">
        <v>8397.4</v>
      </c>
      <c r="I21" s="284" t="s">
        <v>32</v>
      </c>
      <c r="J21" s="284" t="s">
        <v>32</v>
      </c>
      <c r="K21" s="284" t="s">
        <v>32</v>
      </c>
      <c r="L21" s="284" t="s">
        <v>32</v>
      </c>
      <c r="M21" s="28"/>
      <c r="N21" s="85">
        <v>1976</v>
      </c>
      <c r="O21" s="288">
        <v>39412.800000000003</v>
      </c>
      <c r="P21" s="88">
        <v>35025.800000000003</v>
      </c>
      <c r="Q21" s="88">
        <v>4387</v>
      </c>
      <c r="R21" s="88">
        <v>4311.8</v>
      </c>
      <c r="S21" s="88">
        <v>43724.6</v>
      </c>
      <c r="T21" s="88">
        <v>38754.699999999997</v>
      </c>
      <c r="U21" s="88">
        <v>18162.400000000001</v>
      </c>
      <c r="V21" s="88">
        <v>1842.5</v>
      </c>
      <c r="W21" s="88">
        <v>18749.800000000003</v>
      </c>
      <c r="Y21" s="459"/>
      <c r="Z21" s="853"/>
      <c r="AA21" s="459"/>
      <c r="AB21" s="853"/>
      <c r="AC21" s="459"/>
    </row>
    <row r="22" spans="1:29" ht="14.5">
      <c r="A22" s="85">
        <v>1977</v>
      </c>
      <c r="B22" s="288">
        <v>38463</v>
      </c>
      <c r="C22" s="284" t="s">
        <v>32</v>
      </c>
      <c r="D22" s="284" t="s">
        <v>32</v>
      </c>
      <c r="E22" s="284" t="s">
        <v>32</v>
      </c>
      <c r="F22" s="88">
        <v>264.3</v>
      </c>
      <c r="G22" s="284" t="s">
        <v>32</v>
      </c>
      <c r="H22" s="88">
        <v>10349</v>
      </c>
      <c r="I22" s="284" t="s">
        <v>32</v>
      </c>
      <c r="J22" s="284" t="s">
        <v>32</v>
      </c>
      <c r="K22" s="284" t="s">
        <v>32</v>
      </c>
      <c r="L22" s="284" t="s">
        <v>32</v>
      </c>
      <c r="M22" s="28"/>
      <c r="N22" s="85">
        <v>1977</v>
      </c>
      <c r="O22" s="288">
        <v>38463</v>
      </c>
      <c r="P22" s="88">
        <v>34018.6</v>
      </c>
      <c r="Q22" s="88">
        <v>4444.3999999999996</v>
      </c>
      <c r="R22" s="88">
        <v>6651.7</v>
      </c>
      <c r="S22" s="88">
        <v>45114.7</v>
      </c>
      <c r="T22" s="88">
        <v>39999.5</v>
      </c>
      <c r="U22" s="88">
        <v>18370.3</v>
      </c>
      <c r="V22" s="88">
        <v>1908.3</v>
      </c>
      <c r="W22" s="88">
        <v>19720.900000000001</v>
      </c>
      <c r="Y22" s="459"/>
      <c r="Z22" s="853"/>
      <c r="AA22" s="459"/>
      <c r="AB22" s="853"/>
      <c r="AC22" s="459"/>
    </row>
    <row r="23" spans="1:29" ht="14.5">
      <c r="A23" s="85">
        <v>1978</v>
      </c>
      <c r="B23" s="288">
        <v>41429.699999999997</v>
      </c>
      <c r="C23" s="284" t="s">
        <v>32</v>
      </c>
      <c r="D23" s="284" t="s">
        <v>32</v>
      </c>
      <c r="E23" s="284" t="s">
        <v>32</v>
      </c>
      <c r="F23" s="88">
        <v>2523.6</v>
      </c>
      <c r="G23" s="284" t="s">
        <v>32</v>
      </c>
      <c r="H23" s="88">
        <v>10693.7</v>
      </c>
      <c r="I23" s="284" t="s">
        <v>32</v>
      </c>
      <c r="J23" s="284" t="s">
        <v>32</v>
      </c>
      <c r="K23" s="284" t="s">
        <v>32</v>
      </c>
      <c r="L23" s="284" t="s">
        <v>32</v>
      </c>
      <c r="M23" s="28"/>
      <c r="N23" s="85">
        <v>1978</v>
      </c>
      <c r="O23" s="288">
        <v>41429.699999999997</v>
      </c>
      <c r="P23" s="88">
        <v>36984.699999999997</v>
      </c>
      <c r="Q23" s="88">
        <v>4445</v>
      </c>
      <c r="R23" s="88">
        <v>5848</v>
      </c>
      <c r="S23" s="88">
        <v>47277.7</v>
      </c>
      <c r="T23" s="88">
        <v>42277.1</v>
      </c>
      <c r="U23" s="88">
        <v>19033.900000000001</v>
      </c>
      <c r="V23" s="88">
        <v>2065.6999999999998</v>
      </c>
      <c r="W23" s="88">
        <v>21177.5</v>
      </c>
      <c r="Y23" s="459"/>
      <c r="Z23" s="853"/>
      <c r="AA23" s="459"/>
      <c r="AB23" s="853"/>
      <c r="AC23" s="459"/>
    </row>
    <row r="24" spans="1:29" ht="14.5">
      <c r="A24" s="85">
        <v>1979</v>
      </c>
      <c r="B24" s="288">
        <v>42701.599999999999</v>
      </c>
      <c r="C24" s="284" t="s">
        <v>32</v>
      </c>
      <c r="D24" s="284" t="s">
        <v>32</v>
      </c>
      <c r="E24" s="284" t="s">
        <v>32</v>
      </c>
      <c r="F24" s="88">
        <v>5518</v>
      </c>
      <c r="G24" s="284" t="s">
        <v>32</v>
      </c>
      <c r="H24" s="88">
        <v>10740.3</v>
      </c>
      <c r="I24" s="284" t="s">
        <v>32</v>
      </c>
      <c r="J24" s="284" t="s">
        <v>32</v>
      </c>
      <c r="K24" s="284" t="s">
        <v>32</v>
      </c>
      <c r="L24" s="284" t="s">
        <v>32</v>
      </c>
      <c r="M24" s="28"/>
      <c r="N24" s="85">
        <v>1979</v>
      </c>
      <c r="O24" s="288">
        <v>42701.599999999999</v>
      </c>
      <c r="P24" s="88">
        <v>38225.4</v>
      </c>
      <c r="Q24" s="88">
        <v>4476.2</v>
      </c>
      <c r="R24" s="88">
        <v>6585.7</v>
      </c>
      <c r="S24" s="88">
        <v>49287.3</v>
      </c>
      <c r="T24" s="88">
        <v>44500.800000000003</v>
      </c>
      <c r="U24" s="88">
        <v>20037.099999999999</v>
      </c>
      <c r="V24" s="88">
        <v>2276.9</v>
      </c>
      <c r="W24" s="88">
        <v>22186.799999999999</v>
      </c>
      <c r="Y24" s="459"/>
      <c r="Z24" s="853"/>
      <c r="AA24" s="459"/>
      <c r="AB24" s="853"/>
      <c r="AC24" s="459"/>
    </row>
    <row r="25" spans="1:29" ht="15.75" customHeight="1">
      <c r="A25" s="85"/>
      <c r="B25" s="88"/>
      <c r="C25" s="284"/>
      <c r="D25" s="284"/>
      <c r="E25" s="284"/>
      <c r="F25" s="88"/>
      <c r="G25" s="284"/>
      <c r="H25" s="88"/>
      <c r="I25" s="303"/>
      <c r="J25" s="303"/>
      <c r="K25" s="284"/>
      <c r="L25" s="284"/>
      <c r="M25" s="28"/>
      <c r="N25" s="99" t="s">
        <v>161</v>
      </c>
      <c r="O25" s="88"/>
      <c r="P25" s="88"/>
      <c r="Q25" s="88"/>
      <c r="R25" s="88"/>
      <c r="S25" s="88"/>
      <c r="T25" s="88"/>
      <c r="U25" s="88"/>
      <c r="V25" s="88"/>
      <c r="W25" s="88"/>
      <c r="Y25" s="459"/>
      <c r="Z25" s="853"/>
      <c r="AA25" s="459"/>
      <c r="AB25" s="853"/>
      <c r="AC25" s="459"/>
    </row>
    <row r="26" spans="1:29" ht="15.75" customHeight="1">
      <c r="A26" s="85"/>
      <c r="B26" s="88"/>
      <c r="C26" s="284"/>
      <c r="D26" s="284"/>
      <c r="E26" s="284"/>
      <c r="F26" s="88"/>
      <c r="G26" s="284"/>
      <c r="H26" s="88"/>
      <c r="I26" s="303"/>
      <c r="J26" s="303"/>
      <c r="K26" s="284"/>
      <c r="L26" s="284"/>
      <c r="M26" s="28"/>
      <c r="N26" s="105" t="s">
        <v>469</v>
      </c>
      <c r="O26" s="88"/>
      <c r="P26" s="88"/>
      <c r="Q26" s="88"/>
      <c r="R26" s="88"/>
      <c r="S26" s="88"/>
      <c r="T26" s="88"/>
      <c r="U26" s="88"/>
      <c r="V26" s="88"/>
      <c r="W26" s="88"/>
      <c r="Y26" s="459"/>
      <c r="Z26" s="853"/>
      <c r="AA26" s="459"/>
      <c r="AB26" s="853"/>
      <c r="AC26" s="459"/>
    </row>
    <row r="27" spans="1:29" ht="25.15" customHeight="1">
      <c r="A27" s="85"/>
      <c r="B27" s="88"/>
      <c r="C27" s="284"/>
      <c r="D27" s="284"/>
      <c r="E27" s="284"/>
      <c r="F27" s="88"/>
      <c r="G27" s="284"/>
      <c r="H27" s="88"/>
      <c r="I27" s="303"/>
      <c r="J27" s="303"/>
      <c r="K27" s="284"/>
      <c r="L27" s="284"/>
      <c r="M27" s="28"/>
      <c r="N27" s="1308" t="s">
        <v>670</v>
      </c>
      <c r="O27" s="1360"/>
      <c r="P27" s="1360"/>
      <c r="Q27" s="1360"/>
      <c r="R27" s="1360"/>
      <c r="S27" s="1360"/>
      <c r="T27" s="1360"/>
      <c r="U27" s="1360"/>
      <c r="V27" s="1360"/>
      <c r="W27" s="1360"/>
      <c r="Y27" s="459"/>
      <c r="Z27" s="853"/>
      <c r="AA27" s="459"/>
      <c r="AB27" s="853"/>
      <c r="AC27" s="459"/>
    </row>
    <row r="28" spans="1:29" ht="14.5">
      <c r="A28" s="417" t="s">
        <v>752</v>
      </c>
      <c r="B28" s="457"/>
      <c r="C28" s="457"/>
      <c r="D28" s="457"/>
      <c r="E28" s="457"/>
      <c r="F28" s="457"/>
      <c r="G28" s="457"/>
      <c r="H28" s="457"/>
      <c r="I28" s="457"/>
      <c r="J28" s="457"/>
      <c r="K28" s="457"/>
      <c r="L28" s="457"/>
      <c r="M28" s="28"/>
      <c r="N28" s="417" t="s">
        <v>752</v>
      </c>
      <c r="O28" s="28"/>
      <c r="P28" s="457"/>
      <c r="Q28" s="457"/>
      <c r="R28" s="457"/>
      <c r="S28" s="457"/>
      <c r="T28" s="457"/>
      <c r="U28" s="457"/>
      <c r="V28" s="457"/>
      <c r="W28" s="457"/>
      <c r="Y28" s="459"/>
      <c r="Z28" s="853"/>
      <c r="AA28" s="459"/>
      <c r="AB28" s="853"/>
      <c r="AC28" s="459"/>
    </row>
    <row r="29" spans="1:29" ht="11.5" customHeight="1">
      <c r="A29" s="262"/>
      <c r="B29" s="262"/>
      <c r="C29" s="262"/>
      <c r="D29" s="262"/>
      <c r="E29" s="262"/>
      <c r="F29" s="262"/>
      <c r="G29" s="262"/>
      <c r="H29" s="262"/>
      <c r="I29" s="262"/>
      <c r="J29" s="262"/>
      <c r="K29" s="262"/>
      <c r="L29" s="262"/>
      <c r="M29" s="28"/>
      <c r="N29" s="28"/>
      <c r="O29" s="28"/>
      <c r="P29" s="262"/>
      <c r="Q29" s="262"/>
      <c r="R29" s="457"/>
      <c r="S29" s="457"/>
      <c r="T29" s="457"/>
      <c r="U29" s="457"/>
      <c r="V29" s="457"/>
      <c r="W29" s="457"/>
      <c r="Y29" s="459"/>
      <c r="Z29" s="853"/>
      <c r="AA29" s="459"/>
      <c r="AB29" s="853"/>
      <c r="AC29" s="459"/>
    </row>
    <row r="30" spans="1:29" ht="14.5">
      <c r="A30" s="322"/>
      <c r="B30" s="241"/>
      <c r="C30" s="246" t="s">
        <v>11</v>
      </c>
      <c r="D30" s="447"/>
      <c r="E30" s="447"/>
      <c r="F30" s="447"/>
      <c r="G30" s="447"/>
      <c r="H30" s="447"/>
      <c r="I30" s="447"/>
      <c r="J30" s="447"/>
      <c r="K30" s="447"/>
      <c r="L30" s="447"/>
      <c r="M30" s="28"/>
      <c r="N30" s="322"/>
      <c r="O30" s="241"/>
      <c r="P30" s="245" t="s">
        <v>11</v>
      </c>
      <c r="Q30" s="300"/>
      <c r="R30" s="1366"/>
      <c r="S30" s="1369"/>
      <c r="T30" s="302"/>
      <c r="U30" s="246" t="s">
        <v>11</v>
      </c>
      <c r="V30" s="301"/>
      <c r="W30" s="301"/>
      <c r="Y30" s="459"/>
      <c r="Z30" s="853"/>
      <c r="AA30" s="459"/>
      <c r="AB30" s="853"/>
      <c r="AC30" s="459"/>
    </row>
    <row r="31" spans="1:29" ht="15.75" customHeight="1">
      <c r="A31" s="323"/>
      <c r="B31" s="460"/>
      <c r="C31" s="1361" t="s">
        <v>36</v>
      </c>
      <c r="D31" s="1361" t="s">
        <v>467</v>
      </c>
      <c r="E31" s="1361" t="s">
        <v>18</v>
      </c>
      <c r="F31" s="1361" t="s">
        <v>265</v>
      </c>
      <c r="G31" s="1361" t="s">
        <v>322</v>
      </c>
      <c r="H31" s="246" t="s">
        <v>58</v>
      </c>
      <c r="I31" s="447"/>
      <c r="J31" s="447"/>
      <c r="K31" s="461"/>
      <c r="L31" s="1364" t="s">
        <v>259</v>
      </c>
      <c r="M31" s="28"/>
      <c r="N31" s="323"/>
      <c r="O31" s="460"/>
      <c r="P31" s="1372" t="s">
        <v>671</v>
      </c>
      <c r="Q31" s="1362" t="s">
        <v>264</v>
      </c>
      <c r="R31" s="1367"/>
      <c r="S31" s="1370"/>
      <c r="T31" s="17"/>
      <c r="U31" s="1361" t="s">
        <v>672</v>
      </c>
      <c r="V31" s="1361" t="s">
        <v>10</v>
      </c>
      <c r="W31" s="1364" t="s">
        <v>673</v>
      </c>
      <c r="Y31" s="459"/>
      <c r="Z31" s="853"/>
      <c r="AA31" s="459"/>
      <c r="AB31" s="853"/>
      <c r="AC31" s="459"/>
    </row>
    <row r="32" spans="1:29" ht="26">
      <c r="A32" s="323"/>
      <c r="B32" s="240"/>
      <c r="C32" s="1361"/>
      <c r="D32" s="1361"/>
      <c r="E32" s="1361"/>
      <c r="F32" s="1361"/>
      <c r="G32" s="1361"/>
      <c r="H32" s="528" t="s">
        <v>323</v>
      </c>
      <c r="I32" s="528" t="s">
        <v>84</v>
      </c>
      <c r="J32" s="528" t="s">
        <v>266</v>
      </c>
      <c r="K32" s="528" t="s">
        <v>267</v>
      </c>
      <c r="L32" s="1365"/>
      <c r="M32" s="28"/>
      <c r="N32" s="323"/>
      <c r="O32" s="240"/>
      <c r="P32" s="1373"/>
      <c r="Q32" s="1363"/>
      <c r="R32" s="1368"/>
      <c r="S32" s="1371"/>
      <c r="T32" s="17"/>
      <c r="U32" s="1361"/>
      <c r="V32" s="1361"/>
      <c r="W32" s="1365"/>
      <c r="Y32" s="459"/>
      <c r="Z32" s="853"/>
      <c r="AA32" s="459"/>
      <c r="AB32" s="853"/>
      <c r="AC32" s="459"/>
    </row>
    <row r="33" spans="1:29" ht="14.5">
      <c r="A33" s="324"/>
      <c r="B33" s="297" t="s">
        <v>78</v>
      </c>
      <c r="C33" s="250"/>
      <c r="D33" s="250"/>
      <c r="E33" s="250"/>
      <c r="F33" s="250"/>
      <c r="G33" s="250"/>
      <c r="H33" s="250"/>
      <c r="I33" s="250"/>
      <c r="J33" s="250"/>
      <c r="K33" s="250"/>
      <c r="L33" s="250"/>
      <c r="M33" s="28"/>
      <c r="N33" s="324"/>
      <c r="O33" s="297" t="s">
        <v>78</v>
      </c>
      <c r="P33" s="250"/>
      <c r="Q33" s="250"/>
      <c r="R33" s="301"/>
      <c r="S33" s="301"/>
      <c r="T33" s="250"/>
      <c r="U33" s="301"/>
      <c r="V33" s="301"/>
      <c r="W33" s="301"/>
      <c r="Y33" s="459"/>
      <c r="Z33" s="853"/>
      <c r="AA33" s="459"/>
      <c r="AB33" s="853"/>
      <c r="AC33" s="459"/>
    </row>
    <row r="34" spans="1:29" ht="14.5">
      <c r="A34" s="85">
        <v>1980</v>
      </c>
      <c r="B34" s="288">
        <v>41537</v>
      </c>
      <c r="C34" s="284" t="s">
        <v>32</v>
      </c>
      <c r="D34" s="284" t="s">
        <v>32</v>
      </c>
      <c r="E34" s="284" t="s">
        <v>32</v>
      </c>
      <c r="F34" s="88">
        <v>4484</v>
      </c>
      <c r="G34" s="284" t="s">
        <v>32</v>
      </c>
      <c r="H34" s="88">
        <v>10903</v>
      </c>
      <c r="I34" s="284" t="s">
        <v>32</v>
      </c>
      <c r="J34" s="284" t="s">
        <v>32</v>
      </c>
      <c r="K34" s="284" t="s">
        <v>32</v>
      </c>
      <c r="L34" s="284" t="s">
        <v>32</v>
      </c>
      <c r="M34" s="28"/>
      <c r="N34" s="85">
        <v>1980</v>
      </c>
      <c r="O34" s="287">
        <v>41537</v>
      </c>
      <c r="P34" s="88">
        <v>37218</v>
      </c>
      <c r="Q34" s="88">
        <v>4319</v>
      </c>
      <c r="R34" s="88">
        <v>8793</v>
      </c>
      <c r="S34" s="88">
        <v>50330</v>
      </c>
      <c r="T34" s="88">
        <v>46658</v>
      </c>
      <c r="U34" s="88">
        <v>20172</v>
      </c>
      <c r="V34" s="88">
        <v>2379</v>
      </c>
      <c r="W34" s="88">
        <v>24107</v>
      </c>
      <c r="Y34" s="459"/>
      <c r="Z34" s="853"/>
      <c r="AA34" s="459"/>
      <c r="AB34" s="853"/>
      <c r="AC34" s="459"/>
    </row>
    <row r="35" spans="1:29" ht="14.5">
      <c r="A35" s="85">
        <v>1981</v>
      </c>
      <c r="B35" s="288">
        <v>40399.4</v>
      </c>
      <c r="C35" s="284" t="s">
        <v>32</v>
      </c>
      <c r="D35" s="284" t="s">
        <v>32</v>
      </c>
      <c r="E35" s="284" t="s">
        <v>32</v>
      </c>
      <c r="F35" s="88">
        <v>4423.2</v>
      </c>
      <c r="G35" s="284" t="s">
        <v>32</v>
      </c>
      <c r="H35" s="88">
        <v>11445.5</v>
      </c>
      <c r="I35" s="284" t="s">
        <v>32</v>
      </c>
      <c r="J35" s="284" t="s">
        <v>32</v>
      </c>
      <c r="K35" s="284" t="s">
        <v>32</v>
      </c>
      <c r="L35" s="284" t="s">
        <v>32</v>
      </c>
      <c r="M35" s="28"/>
      <c r="N35" s="85">
        <v>1981</v>
      </c>
      <c r="O35" s="288">
        <v>40399.4</v>
      </c>
      <c r="P35" s="88">
        <v>36076</v>
      </c>
      <c r="Q35" s="88">
        <v>4323.3999999999996</v>
      </c>
      <c r="R35" s="88">
        <v>10839.3</v>
      </c>
      <c r="S35" s="88">
        <v>51238.7</v>
      </c>
      <c r="T35" s="88">
        <v>46685</v>
      </c>
      <c r="U35" s="88">
        <v>20109.400000000001</v>
      </c>
      <c r="V35" s="88">
        <v>2351.6</v>
      </c>
      <c r="W35" s="88">
        <v>24224</v>
      </c>
      <c r="Y35" s="459"/>
      <c r="Z35" s="853"/>
      <c r="AA35" s="459"/>
      <c r="AB35" s="853"/>
      <c r="AC35" s="459"/>
    </row>
    <row r="36" spans="1:29" ht="14.5">
      <c r="A36" s="85">
        <v>1982</v>
      </c>
      <c r="B36" s="288">
        <v>44406</v>
      </c>
      <c r="C36" s="284" t="s">
        <v>32</v>
      </c>
      <c r="D36" s="284" t="s">
        <v>32</v>
      </c>
      <c r="E36" s="284" t="s">
        <v>32</v>
      </c>
      <c r="F36" s="88">
        <v>10402.5</v>
      </c>
      <c r="G36" s="284" t="s">
        <v>32</v>
      </c>
      <c r="H36" s="88">
        <v>11169.8</v>
      </c>
      <c r="I36" s="284" t="s">
        <v>32</v>
      </c>
      <c r="J36" s="284" t="s">
        <v>32</v>
      </c>
      <c r="K36" s="284" t="s">
        <v>32</v>
      </c>
      <c r="L36" s="284" t="s">
        <v>32</v>
      </c>
      <c r="M36" s="28"/>
      <c r="N36" s="85">
        <v>1982</v>
      </c>
      <c r="O36" s="288">
        <v>44406</v>
      </c>
      <c r="P36" s="88">
        <v>40295.299999999996</v>
      </c>
      <c r="Q36" s="88">
        <v>4110.8999999999996</v>
      </c>
      <c r="R36" s="88">
        <v>7708.4</v>
      </c>
      <c r="S36" s="88">
        <v>52114.6</v>
      </c>
      <c r="T36" s="88">
        <v>47017.2</v>
      </c>
      <c r="U36" s="88">
        <v>19723.5</v>
      </c>
      <c r="V36" s="88">
        <v>2165.9</v>
      </c>
      <c r="W36" s="88">
        <v>25127.8</v>
      </c>
      <c r="Y36" s="459"/>
      <c r="Z36" s="853"/>
      <c r="AA36" s="459"/>
      <c r="AB36" s="853"/>
      <c r="AC36" s="459"/>
    </row>
    <row r="37" spans="1:29" ht="14.5">
      <c r="A37" s="85">
        <v>1983</v>
      </c>
      <c r="B37" s="288">
        <v>46987.199999999997</v>
      </c>
      <c r="C37" s="284" t="s">
        <v>32</v>
      </c>
      <c r="D37" s="284" t="s">
        <v>32</v>
      </c>
      <c r="E37" s="284" t="s">
        <v>32</v>
      </c>
      <c r="F37" s="88">
        <v>17505.8</v>
      </c>
      <c r="G37" s="284" t="s">
        <v>32</v>
      </c>
      <c r="H37" s="88">
        <v>10763.599999999999</v>
      </c>
      <c r="I37" s="284" t="s">
        <v>32</v>
      </c>
      <c r="J37" s="284" t="s">
        <v>32</v>
      </c>
      <c r="K37" s="284" t="s">
        <v>32</v>
      </c>
      <c r="L37" s="284" t="s">
        <v>32</v>
      </c>
      <c r="M37" s="28"/>
      <c r="N37" s="85">
        <v>1983</v>
      </c>
      <c r="O37" s="288">
        <v>46987.199999999997</v>
      </c>
      <c r="P37" s="88">
        <v>43038.3</v>
      </c>
      <c r="Q37" s="88">
        <v>3948.9</v>
      </c>
      <c r="R37" s="88">
        <v>7559.4</v>
      </c>
      <c r="S37" s="88">
        <v>54546.6</v>
      </c>
      <c r="T37" s="88">
        <v>48872.2</v>
      </c>
      <c r="U37" s="88">
        <v>20773.599999999999</v>
      </c>
      <c r="V37" s="88">
        <v>2194.6</v>
      </c>
      <c r="W37" s="88">
        <v>25904</v>
      </c>
      <c r="Y37" s="459"/>
      <c r="Z37" s="853"/>
      <c r="AA37" s="459"/>
      <c r="AB37" s="853"/>
      <c r="AC37" s="459"/>
    </row>
    <row r="38" spans="1:29" ht="14.5">
      <c r="A38" s="85">
        <v>1984</v>
      </c>
      <c r="B38" s="288">
        <v>54106.3</v>
      </c>
      <c r="C38" s="284" t="s">
        <v>32</v>
      </c>
      <c r="D38" s="284" t="s">
        <v>32</v>
      </c>
      <c r="E38" s="284" t="s">
        <v>32</v>
      </c>
      <c r="F38" s="88">
        <v>24022.5</v>
      </c>
      <c r="G38" s="284" t="s">
        <v>32</v>
      </c>
      <c r="H38" s="88">
        <v>10329.6</v>
      </c>
      <c r="I38" s="284" t="s">
        <v>32</v>
      </c>
      <c r="J38" s="284" t="s">
        <v>32</v>
      </c>
      <c r="K38" s="284" t="s">
        <v>32</v>
      </c>
      <c r="L38" s="284" t="s">
        <v>32</v>
      </c>
      <c r="M38" s="284"/>
      <c r="N38" s="85">
        <v>1984</v>
      </c>
      <c r="O38" s="288">
        <v>54106.3</v>
      </c>
      <c r="P38" s="88">
        <v>50201.799999999996</v>
      </c>
      <c r="Q38" s="88">
        <v>3904.5</v>
      </c>
      <c r="R38" s="88">
        <v>2863.3</v>
      </c>
      <c r="S38" s="88">
        <v>56969.599999999999</v>
      </c>
      <c r="T38" s="88">
        <v>50748.3</v>
      </c>
      <c r="U38" s="88">
        <v>21960.400000000001</v>
      </c>
      <c r="V38" s="88">
        <v>2148.5</v>
      </c>
      <c r="W38" s="88">
        <v>26639.4</v>
      </c>
      <c r="Y38" s="459"/>
      <c r="Z38" s="853"/>
      <c r="AA38" s="459"/>
      <c r="AB38" s="853"/>
      <c r="AC38" s="459"/>
    </row>
    <row r="39" spans="1:29" ht="14.5">
      <c r="A39" s="85">
        <v>1985</v>
      </c>
      <c r="B39" s="288">
        <v>63779</v>
      </c>
      <c r="C39" s="284" t="s">
        <v>32</v>
      </c>
      <c r="D39" s="284" t="s">
        <v>32</v>
      </c>
      <c r="E39" s="284" t="s">
        <v>32</v>
      </c>
      <c r="F39" s="88">
        <v>36415</v>
      </c>
      <c r="G39" s="284" t="s">
        <v>32</v>
      </c>
      <c r="H39" s="88">
        <v>9922</v>
      </c>
      <c r="I39" s="284" t="s">
        <v>32</v>
      </c>
      <c r="J39" s="284" t="s">
        <v>32</v>
      </c>
      <c r="K39" s="284" t="s">
        <v>32</v>
      </c>
      <c r="L39" s="284" t="s">
        <v>32</v>
      </c>
      <c r="M39" s="284"/>
      <c r="N39" s="85">
        <v>1985</v>
      </c>
      <c r="O39" s="288">
        <v>63779</v>
      </c>
      <c r="P39" s="88">
        <v>59741</v>
      </c>
      <c r="Q39" s="88">
        <v>4038</v>
      </c>
      <c r="R39" s="1016">
        <v>-4085</v>
      </c>
      <c r="S39" s="1016">
        <v>59694</v>
      </c>
      <c r="T39" s="1016">
        <v>53972</v>
      </c>
      <c r="U39" s="1016">
        <v>22675</v>
      </c>
      <c r="V39" s="88">
        <v>2274</v>
      </c>
      <c r="W39" s="88">
        <v>29023</v>
      </c>
      <c r="Y39" s="459"/>
      <c r="Z39" s="853"/>
      <c r="AA39" s="459"/>
      <c r="AB39" s="853"/>
      <c r="AC39" s="459"/>
    </row>
    <row r="40" spans="1:29" ht="14.5">
      <c r="A40" s="85">
        <v>1986</v>
      </c>
      <c r="B40" s="288">
        <v>62022.6</v>
      </c>
      <c r="C40" s="284" t="s">
        <v>32</v>
      </c>
      <c r="D40" s="284" t="s">
        <v>32</v>
      </c>
      <c r="E40" s="284" t="s">
        <v>32</v>
      </c>
      <c r="F40" s="88">
        <v>33073.1</v>
      </c>
      <c r="G40" s="284" t="s">
        <v>32</v>
      </c>
      <c r="H40" s="88">
        <v>10431</v>
      </c>
      <c r="I40" s="284" t="s">
        <v>32</v>
      </c>
      <c r="J40" s="284" t="s">
        <v>32</v>
      </c>
      <c r="K40" s="284" t="s">
        <v>32</v>
      </c>
      <c r="L40" s="284" t="s">
        <v>32</v>
      </c>
      <c r="M40" s="284"/>
      <c r="N40" s="85">
        <v>1986</v>
      </c>
      <c r="O40" s="288">
        <v>62022.6</v>
      </c>
      <c r="P40" s="88">
        <v>58137</v>
      </c>
      <c r="Q40" s="88">
        <v>3885.6</v>
      </c>
      <c r="R40" s="1016">
        <v>-1852.8</v>
      </c>
      <c r="S40" s="1016">
        <v>60169.8</v>
      </c>
      <c r="T40" s="1016">
        <v>53345.2</v>
      </c>
      <c r="U40" s="1016">
        <v>22925.5</v>
      </c>
      <c r="V40" s="88">
        <v>2188.4</v>
      </c>
      <c r="W40" s="88">
        <v>28231.299999999996</v>
      </c>
      <c r="Y40" s="459"/>
      <c r="Z40" s="853"/>
      <c r="AA40" s="459"/>
      <c r="AB40" s="853"/>
      <c r="AC40" s="459"/>
    </row>
    <row r="41" spans="1:29" ht="14.5">
      <c r="A41" s="85">
        <v>1987</v>
      </c>
      <c r="B41" s="288">
        <v>62464.3</v>
      </c>
      <c r="C41" s="284" t="s">
        <v>32</v>
      </c>
      <c r="D41" s="284" t="s">
        <v>32</v>
      </c>
      <c r="E41" s="284" t="s">
        <v>32</v>
      </c>
      <c r="F41" s="88">
        <v>32944.5</v>
      </c>
      <c r="G41" s="284" t="s">
        <v>32</v>
      </c>
      <c r="H41" s="88">
        <v>11711</v>
      </c>
      <c r="I41" s="284" t="s">
        <v>32</v>
      </c>
      <c r="J41" s="284" t="s">
        <v>32</v>
      </c>
      <c r="K41" s="284" t="s">
        <v>32</v>
      </c>
      <c r="L41" s="284" t="s">
        <v>32</v>
      </c>
      <c r="M41" s="284"/>
      <c r="N41" s="85">
        <v>1987</v>
      </c>
      <c r="O41" s="288">
        <v>62464.3</v>
      </c>
      <c r="P41" s="88">
        <v>58391.1</v>
      </c>
      <c r="Q41" s="88">
        <v>4073.2</v>
      </c>
      <c r="R41" s="1016">
        <v>-339.1</v>
      </c>
      <c r="S41" s="1016">
        <v>62125.2</v>
      </c>
      <c r="T41" s="1016">
        <v>55154.8</v>
      </c>
      <c r="U41" s="1016">
        <v>23427.8</v>
      </c>
      <c r="V41" s="88">
        <v>2195.8000000000002</v>
      </c>
      <c r="W41" s="88">
        <v>29531.200000000004</v>
      </c>
      <c r="Y41" s="459"/>
      <c r="Z41" s="853"/>
      <c r="AA41" s="459"/>
      <c r="AB41" s="853"/>
      <c r="AC41" s="459"/>
    </row>
    <row r="42" spans="1:29" ht="14.5">
      <c r="A42" s="85">
        <v>1988</v>
      </c>
      <c r="B42" s="288">
        <v>66072.5</v>
      </c>
      <c r="C42" s="284" t="s">
        <v>32</v>
      </c>
      <c r="D42" s="284" t="s">
        <v>32</v>
      </c>
      <c r="E42" s="284" t="s">
        <v>32</v>
      </c>
      <c r="F42" s="88">
        <v>38701.199999999997</v>
      </c>
      <c r="G42" s="284" t="s">
        <v>32</v>
      </c>
      <c r="H42" s="88">
        <v>11883.7</v>
      </c>
      <c r="I42" s="284" t="s">
        <v>32</v>
      </c>
      <c r="J42" s="284" t="s">
        <v>32</v>
      </c>
      <c r="K42" s="284" t="s">
        <v>32</v>
      </c>
      <c r="L42" s="284" t="s">
        <v>32</v>
      </c>
      <c r="M42" s="284"/>
      <c r="N42" s="85">
        <v>1988</v>
      </c>
      <c r="O42" s="288">
        <v>66072.5</v>
      </c>
      <c r="P42" s="88">
        <v>62077.5</v>
      </c>
      <c r="Q42" s="88">
        <v>3995</v>
      </c>
      <c r="R42" s="1016">
        <v>-1603.7</v>
      </c>
      <c r="S42" s="1016">
        <v>64468.800000000003</v>
      </c>
      <c r="T42" s="1016">
        <v>56571.3</v>
      </c>
      <c r="U42" s="1016">
        <v>25082.3</v>
      </c>
      <c r="V42" s="88">
        <v>2131.6</v>
      </c>
      <c r="W42" s="88">
        <v>29357.5</v>
      </c>
      <c r="Y42" s="459"/>
      <c r="Z42" s="853"/>
      <c r="AA42" s="459"/>
      <c r="AB42" s="853"/>
      <c r="AC42" s="459"/>
    </row>
    <row r="43" spans="1:29" ht="14.5">
      <c r="A43" s="85">
        <v>1989</v>
      </c>
      <c r="B43" s="288">
        <v>68915.8</v>
      </c>
      <c r="C43" s="284" t="s">
        <v>32</v>
      </c>
      <c r="D43" s="284" t="s">
        <v>32</v>
      </c>
      <c r="E43" s="284" t="s">
        <v>32</v>
      </c>
      <c r="F43" s="88">
        <v>42103</v>
      </c>
      <c r="G43" s="284" t="s">
        <v>32</v>
      </c>
      <c r="H43" s="88">
        <v>10954.4</v>
      </c>
      <c r="I43" s="284" t="s">
        <v>32</v>
      </c>
      <c r="J43" s="284" t="s">
        <v>32</v>
      </c>
      <c r="K43" s="284" t="s">
        <v>32</v>
      </c>
      <c r="L43" s="284" t="s">
        <v>32</v>
      </c>
      <c r="M43" s="284"/>
      <c r="N43" s="85">
        <v>1989</v>
      </c>
      <c r="O43" s="288">
        <v>68915.8</v>
      </c>
      <c r="P43" s="88">
        <v>64879.1</v>
      </c>
      <c r="Q43" s="88">
        <v>4036.7</v>
      </c>
      <c r="R43" s="1016">
        <v>-2521.6</v>
      </c>
      <c r="S43" s="1016">
        <v>66394.2</v>
      </c>
      <c r="T43" s="1016">
        <v>58492.6</v>
      </c>
      <c r="U43" s="1016">
        <v>26289.599999999999</v>
      </c>
      <c r="V43" s="88">
        <v>2143</v>
      </c>
      <c r="W43" s="88">
        <v>30060.000000000004</v>
      </c>
      <c r="Y43" s="459"/>
      <c r="Z43" s="853"/>
      <c r="AA43" s="459"/>
      <c r="AB43" s="853"/>
      <c r="AC43" s="459"/>
    </row>
    <row r="44" spans="1:29" ht="14.5">
      <c r="A44" s="286">
        <v>1990</v>
      </c>
      <c r="B44" s="692">
        <v>71054</v>
      </c>
      <c r="C44" s="711">
        <v>11063</v>
      </c>
      <c r="D44" s="711">
        <v>1963</v>
      </c>
      <c r="E44" s="711">
        <v>5314</v>
      </c>
      <c r="F44" s="711">
        <v>41095</v>
      </c>
      <c r="G44" s="711">
        <v>10973</v>
      </c>
      <c r="H44" s="711">
        <v>10459</v>
      </c>
      <c r="I44" s="714" t="s">
        <v>32</v>
      </c>
      <c r="J44" s="714" t="s">
        <v>32</v>
      </c>
      <c r="K44" s="711">
        <v>514</v>
      </c>
      <c r="L44" s="711">
        <v>646</v>
      </c>
      <c r="M44" s="88"/>
      <c r="N44" s="85">
        <v>1990</v>
      </c>
      <c r="O44" s="692">
        <v>71054</v>
      </c>
      <c r="P44" s="711">
        <v>66951</v>
      </c>
      <c r="Q44" s="711">
        <v>4103</v>
      </c>
      <c r="R44" s="1016">
        <v>-2220</v>
      </c>
      <c r="S44" s="1016">
        <v>68834</v>
      </c>
      <c r="T44" s="1016">
        <v>60269.278733800726</v>
      </c>
      <c r="U44" s="1016">
        <v>26403.888888888887</v>
      </c>
      <c r="V44" s="981">
        <v>2318.8888888888887</v>
      </c>
      <c r="W44" s="1016">
        <v>31546.944444444445</v>
      </c>
      <c r="X44" s="999"/>
      <c r="Y44" s="459"/>
      <c r="Z44" s="853"/>
      <c r="AA44" s="459"/>
      <c r="AB44" s="853"/>
      <c r="AC44" s="459"/>
    </row>
    <row r="45" spans="1:29" ht="14.5">
      <c r="A45" s="286">
        <v>1991</v>
      </c>
      <c r="B45" s="985">
        <v>73945</v>
      </c>
      <c r="C45" s="981">
        <v>10675</v>
      </c>
      <c r="D45" s="981">
        <v>3415</v>
      </c>
      <c r="E45" s="981">
        <v>4248</v>
      </c>
      <c r="F45" s="981">
        <v>44903</v>
      </c>
      <c r="G45" s="981">
        <v>10046</v>
      </c>
      <c r="H45" s="981">
        <v>9528.2668371696509</v>
      </c>
      <c r="I45" s="957" t="s">
        <v>32</v>
      </c>
      <c r="J45" s="957" t="s">
        <v>32</v>
      </c>
      <c r="K45" s="981">
        <v>518</v>
      </c>
      <c r="L45" s="981">
        <v>658</v>
      </c>
      <c r="M45" s="88"/>
      <c r="N45" s="85">
        <v>1991</v>
      </c>
      <c r="O45" s="692">
        <v>73945</v>
      </c>
      <c r="P45" s="711">
        <v>69823</v>
      </c>
      <c r="Q45" s="711">
        <v>3821</v>
      </c>
      <c r="R45" s="1016">
        <v>-2606.6666666666747</v>
      </c>
      <c r="S45" s="1016">
        <v>71338.333333333328</v>
      </c>
      <c r="T45" s="1016">
        <v>62440.3264446096</v>
      </c>
      <c r="U45" s="1016">
        <v>27309.166666666664</v>
      </c>
      <c r="V45" s="88">
        <v>2475.8333333333335</v>
      </c>
      <c r="W45" s="88">
        <v>32655</v>
      </c>
      <c r="X45" s="999"/>
      <c r="Y45" s="459"/>
      <c r="Z45" s="853"/>
      <c r="AA45" s="459"/>
      <c r="AB45" s="853"/>
      <c r="AC45" s="459"/>
    </row>
    <row r="46" spans="1:29" ht="14.5">
      <c r="A46" s="286">
        <v>1992</v>
      </c>
      <c r="B46" s="985">
        <v>72902</v>
      </c>
      <c r="C46" s="981">
        <v>10063</v>
      </c>
      <c r="D46" s="981">
        <v>2656</v>
      </c>
      <c r="E46" s="981">
        <v>3312</v>
      </c>
      <c r="F46" s="981">
        <v>44425</v>
      </c>
      <c r="G46" s="981">
        <v>11942</v>
      </c>
      <c r="H46" s="981">
        <v>11385</v>
      </c>
      <c r="I46" s="957" t="s">
        <v>32</v>
      </c>
      <c r="J46" s="957" t="s">
        <v>32</v>
      </c>
      <c r="K46" s="981">
        <v>557</v>
      </c>
      <c r="L46" s="981">
        <v>504</v>
      </c>
      <c r="M46" s="88"/>
      <c r="N46" s="85">
        <v>1992</v>
      </c>
      <c r="O46" s="692">
        <v>72902</v>
      </c>
      <c r="P46" s="711">
        <v>68640</v>
      </c>
      <c r="Q46" s="711">
        <v>3867</v>
      </c>
      <c r="R46" s="1016">
        <v>-1310.8333333333333</v>
      </c>
      <c r="S46" s="1016">
        <v>71591.166666666672</v>
      </c>
      <c r="T46" s="1016">
        <v>62862.500000000007</v>
      </c>
      <c r="U46" s="1016">
        <v>27392.777777777777</v>
      </c>
      <c r="V46" s="1016">
        <v>2502.7777777777778</v>
      </c>
      <c r="W46" s="88">
        <v>32966.944444444445</v>
      </c>
      <c r="X46" s="999"/>
      <c r="Y46" s="459"/>
      <c r="Z46" s="853"/>
      <c r="AA46" s="459"/>
      <c r="AB46" s="853"/>
      <c r="AC46" s="459"/>
    </row>
    <row r="47" spans="1:29" ht="14.5">
      <c r="A47" s="286">
        <v>1993</v>
      </c>
      <c r="B47" s="985">
        <v>70443</v>
      </c>
      <c r="C47" s="981">
        <v>10588</v>
      </c>
      <c r="D47" s="981">
        <v>1744</v>
      </c>
      <c r="E47" s="981">
        <v>2962</v>
      </c>
      <c r="F47" s="981">
        <v>42119</v>
      </c>
      <c r="G47" s="981">
        <v>12594</v>
      </c>
      <c r="H47" s="981">
        <v>12042</v>
      </c>
      <c r="I47" s="957" t="s">
        <v>32</v>
      </c>
      <c r="J47" s="957" t="s">
        <v>32</v>
      </c>
      <c r="K47" s="981">
        <v>552</v>
      </c>
      <c r="L47" s="981">
        <v>436</v>
      </c>
      <c r="M47" s="88"/>
      <c r="N47" s="85">
        <v>1993</v>
      </c>
      <c r="O47" s="692">
        <v>70443</v>
      </c>
      <c r="P47" s="711">
        <v>66109</v>
      </c>
      <c r="Q47" s="711">
        <v>4334</v>
      </c>
      <c r="R47" s="1016">
        <v>568.5</v>
      </c>
      <c r="S47" s="1016">
        <v>71011.5</v>
      </c>
      <c r="T47" s="1016">
        <v>62115.333333333336</v>
      </c>
      <c r="U47" s="1016">
        <v>26238.611111111109</v>
      </c>
      <c r="V47" s="88">
        <v>2525.2777777777778</v>
      </c>
      <c r="W47" s="88">
        <v>33351.666666666664</v>
      </c>
      <c r="X47" s="999"/>
      <c r="Y47" s="459"/>
      <c r="Z47" s="853"/>
      <c r="AA47" s="459"/>
      <c r="AB47" s="853"/>
      <c r="AC47" s="459"/>
    </row>
    <row r="48" spans="1:29" ht="14.5">
      <c r="A48" s="286">
        <v>1994</v>
      </c>
      <c r="B48" s="985">
        <v>72256</v>
      </c>
      <c r="C48" s="981">
        <v>10059</v>
      </c>
      <c r="D48" s="981">
        <v>1776</v>
      </c>
      <c r="E48" s="981">
        <v>3306</v>
      </c>
      <c r="F48" s="981">
        <v>43956</v>
      </c>
      <c r="G48" s="981">
        <v>12498</v>
      </c>
      <c r="H48" s="981">
        <v>11955</v>
      </c>
      <c r="I48" s="957" t="s">
        <v>32</v>
      </c>
      <c r="J48" s="957" t="s">
        <v>32</v>
      </c>
      <c r="K48" s="981">
        <v>543</v>
      </c>
      <c r="L48" s="981">
        <v>661</v>
      </c>
      <c r="M48" s="88"/>
      <c r="N48" s="85">
        <v>1994</v>
      </c>
      <c r="O48" s="692">
        <v>72256</v>
      </c>
      <c r="P48" s="711">
        <v>67746</v>
      </c>
      <c r="Q48" s="711">
        <v>4510</v>
      </c>
      <c r="R48" s="1016">
        <v>-593</v>
      </c>
      <c r="S48" s="1016">
        <v>71663</v>
      </c>
      <c r="T48" s="1016">
        <v>62872.444444444445</v>
      </c>
      <c r="U48" s="1016">
        <v>26772.777777777777</v>
      </c>
      <c r="V48" s="88">
        <v>2607.2222222222222</v>
      </c>
      <c r="W48" s="1016">
        <v>33491.666666666664</v>
      </c>
      <c r="X48" s="999"/>
      <c r="Y48" s="459"/>
      <c r="Z48" s="853"/>
      <c r="AA48" s="459"/>
      <c r="AB48" s="853"/>
      <c r="AC48" s="459"/>
    </row>
    <row r="49" spans="1:29" ht="14.5">
      <c r="A49" s="286">
        <v>1995</v>
      </c>
      <c r="B49" s="985">
        <v>75907</v>
      </c>
      <c r="C49" s="981">
        <v>9990</v>
      </c>
      <c r="D49" s="981">
        <v>1245</v>
      </c>
      <c r="E49" s="981">
        <v>3187</v>
      </c>
      <c r="F49" s="981">
        <v>46809</v>
      </c>
      <c r="G49" s="981">
        <v>13809</v>
      </c>
      <c r="H49" s="981">
        <v>13113</v>
      </c>
      <c r="I49" s="957" t="s">
        <v>32</v>
      </c>
      <c r="J49" s="957" t="s">
        <v>32</v>
      </c>
      <c r="K49" s="981">
        <v>696</v>
      </c>
      <c r="L49" s="981">
        <v>867</v>
      </c>
      <c r="M49" s="88"/>
      <c r="N49" s="85">
        <v>1995</v>
      </c>
      <c r="O49" s="692">
        <v>75907</v>
      </c>
      <c r="P49" s="711">
        <v>71412</v>
      </c>
      <c r="Q49" s="711">
        <v>4495</v>
      </c>
      <c r="R49" s="1016">
        <v>-2258.3333333333335</v>
      </c>
      <c r="S49" s="1016">
        <v>73648.666666666672</v>
      </c>
      <c r="T49" s="1016">
        <v>67262.277777777781</v>
      </c>
      <c r="U49" s="1016">
        <v>28068.611111111109</v>
      </c>
      <c r="V49" s="88">
        <v>2650.8333333333335</v>
      </c>
      <c r="W49" s="88">
        <v>36542.777777777774</v>
      </c>
      <c r="X49" s="999"/>
      <c r="Y49" s="459"/>
      <c r="Z49" s="853"/>
      <c r="AA49" s="459"/>
      <c r="AB49" s="853"/>
      <c r="AC49" s="459"/>
    </row>
    <row r="50" spans="1:29" ht="14.5">
      <c r="A50" s="286">
        <v>1996</v>
      </c>
      <c r="B50" s="985">
        <v>76326</v>
      </c>
      <c r="C50" s="981">
        <v>11553</v>
      </c>
      <c r="D50" s="981">
        <v>1120</v>
      </c>
      <c r="E50" s="981">
        <v>3216</v>
      </c>
      <c r="F50" s="981">
        <v>46869</v>
      </c>
      <c r="G50" s="981">
        <v>12650</v>
      </c>
      <c r="H50" s="981">
        <v>11905</v>
      </c>
      <c r="I50" s="957" t="s">
        <v>32</v>
      </c>
      <c r="J50" s="957" t="s">
        <v>32</v>
      </c>
      <c r="K50" s="981">
        <v>745</v>
      </c>
      <c r="L50" s="981">
        <v>919</v>
      </c>
      <c r="M50" s="88"/>
      <c r="N50" s="85">
        <v>1996</v>
      </c>
      <c r="O50" s="692">
        <v>76326</v>
      </c>
      <c r="P50" s="711">
        <v>71856</v>
      </c>
      <c r="Q50" s="711">
        <v>4470</v>
      </c>
      <c r="R50" s="1016">
        <v>-1825</v>
      </c>
      <c r="S50" s="1016">
        <v>74501</v>
      </c>
      <c r="T50" s="1016">
        <v>67074.888888888891</v>
      </c>
      <c r="U50" s="1016">
        <v>26254.444444444445</v>
      </c>
      <c r="V50" s="88">
        <v>2631.1111111111109</v>
      </c>
      <c r="W50" s="88">
        <v>38189.444444444445</v>
      </c>
      <c r="X50" s="999"/>
      <c r="Y50" s="459"/>
      <c r="Z50" s="853"/>
      <c r="AA50" s="459"/>
      <c r="AB50" s="853"/>
      <c r="AC50" s="459"/>
    </row>
    <row r="51" spans="1:29" ht="14.5">
      <c r="A51" s="286">
        <v>1997</v>
      </c>
      <c r="B51" s="985">
        <v>76491</v>
      </c>
      <c r="C51" s="981">
        <v>10886</v>
      </c>
      <c r="D51" s="981">
        <v>1086</v>
      </c>
      <c r="E51" s="981">
        <v>3440</v>
      </c>
      <c r="F51" s="981">
        <v>47684</v>
      </c>
      <c r="G51" s="981">
        <v>12410</v>
      </c>
      <c r="H51" s="981">
        <v>11640</v>
      </c>
      <c r="I51" s="957" t="s">
        <v>32</v>
      </c>
      <c r="J51" s="957" t="s">
        <v>32</v>
      </c>
      <c r="K51" s="981">
        <v>770</v>
      </c>
      <c r="L51" s="981">
        <v>985</v>
      </c>
      <c r="M51" s="88"/>
      <c r="N51" s="85">
        <v>1997</v>
      </c>
      <c r="O51" s="692">
        <v>76491</v>
      </c>
      <c r="P51" s="711">
        <v>71493</v>
      </c>
      <c r="Q51" s="711">
        <v>4997</v>
      </c>
      <c r="R51" s="981">
        <v>-1385</v>
      </c>
      <c r="S51" s="711">
        <v>75106</v>
      </c>
      <c r="T51" s="981">
        <v>67499.611111111109</v>
      </c>
      <c r="U51" s="88">
        <v>26754.444444444445</v>
      </c>
      <c r="V51" s="88">
        <v>2752.2222222222222</v>
      </c>
      <c r="W51" s="88">
        <v>37992.5</v>
      </c>
      <c r="X51" s="999"/>
      <c r="Y51" s="459"/>
      <c r="Z51" s="853"/>
      <c r="AA51" s="459"/>
      <c r="AB51" s="853"/>
      <c r="AC51" s="459"/>
    </row>
    <row r="52" spans="1:29" ht="14.5">
      <c r="A52" s="286">
        <v>1998</v>
      </c>
      <c r="B52" s="985">
        <v>78337</v>
      </c>
      <c r="C52" s="981">
        <v>11654</v>
      </c>
      <c r="D52" s="981">
        <v>1318</v>
      </c>
      <c r="E52" s="981">
        <v>3818</v>
      </c>
      <c r="F52" s="981">
        <v>47249</v>
      </c>
      <c r="G52" s="981">
        <v>13271</v>
      </c>
      <c r="H52" s="981">
        <v>12325</v>
      </c>
      <c r="I52" s="981">
        <v>75</v>
      </c>
      <c r="J52" s="981">
        <v>6</v>
      </c>
      <c r="K52" s="981">
        <v>865</v>
      </c>
      <c r="L52" s="981">
        <v>1026</v>
      </c>
      <c r="M52" s="88"/>
      <c r="N52" s="85">
        <v>1998</v>
      </c>
      <c r="O52" s="692">
        <v>78337</v>
      </c>
      <c r="P52" s="711">
        <v>73708</v>
      </c>
      <c r="Q52" s="711">
        <v>4628</v>
      </c>
      <c r="R52" s="981">
        <v>-1619.1819999999998</v>
      </c>
      <c r="S52" s="711">
        <v>76717.817999999999</v>
      </c>
      <c r="T52" s="1016">
        <v>68795.740739999994</v>
      </c>
      <c r="U52" s="88">
        <v>27481.761559999999</v>
      </c>
      <c r="V52" s="88">
        <v>2772.4270000000001</v>
      </c>
      <c r="W52" s="88">
        <v>38541.226000000002</v>
      </c>
      <c r="X52" s="999"/>
      <c r="Y52" s="459"/>
      <c r="Z52" s="853"/>
      <c r="AA52" s="459"/>
      <c r="AB52" s="853"/>
      <c r="AC52" s="459"/>
    </row>
    <row r="53" spans="1:29" ht="14.5">
      <c r="A53" s="286">
        <v>1999</v>
      </c>
      <c r="B53" s="985">
        <v>80305</v>
      </c>
      <c r="C53" s="981">
        <v>10921</v>
      </c>
      <c r="D53" s="981">
        <v>1113</v>
      </c>
      <c r="E53" s="981">
        <v>4554</v>
      </c>
      <c r="F53" s="981">
        <v>47612</v>
      </c>
      <c r="G53" s="981">
        <v>14902</v>
      </c>
      <c r="H53" s="981">
        <v>13863</v>
      </c>
      <c r="I53" s="981">
        <v>92</v>
      </c>
      <c r="J53" s="981">
        <v>20</v>
      </c>
      <c r="K53" s="981">
        <v>926</v>
      </c>
      <c r="L53" s="981">
        <v>1203</v>
      </c>
      <c r="M53" s="88"/>
      <c r="N53" s="85">
        <v>1999</v>
      </c>
      <c r="O53" s="692">
        <v>80305</v>
      </c>
      <c r="P53" s="711">
        <v>75877.47</v>
      </c>
      <c r="Q53" s="711">
        <v>4427.6450000000004</v>
      </c>
      <c r="R53" s="981">
        <v>-2489.1680000000001</v>
      </c>
      <c r="S53" s="711">
        <v>77815.831999999995</v>
      </c>
      <c r="T53" s="981">
        <v>70429.336360000001</v>
      </c>
      <c r="U53" s="88">
        <v>27624.160360000002</v>
      </c>
      <c r="V53" s="88">
        <v>2715.0329999999999</v>
      </c>
      <c r="W53" s="88">
        <v>40090.258000000009</v>
      </c>
      <c r="X53" s="999"/>
      <c r="Y53" s="459"/>
      <c r="Z53" s="853"/>
      <c r="AA53" s="459"/>
      <c r="AB53" s="853"/>
      <c r="AC53" s="459"/>
    </row>
    <row r="54" spans="1:29" ht="15.75" customHeight="1">
      <c r="A54" s="99" t="s">
        <v>161</v>
      </c>
      <c r="B54" s="88"/>
      <c r="C54" s="88"/>
      <c r="D54" s="88"/>
      <c r="E54" s="88"/>
      <c r="F54" s="88"/>
      <c r="G54" s="88"/>
      <c r="H54" s="88"/>
      <c r="I54" s="88"/>
      <c r="J54" s="88"/>
      <c r="K54" s="88"/>
      <c r="L54" s="88"/>
      <c r="M54" s="88"/>
      <c r="N54" s="623" t="s">
        <v>161</v>
      </c>
      <c r="O54" s="88"/>
      <c r="P54" s="88"/>
      <c r="Q54" s="88"/>
      <c r="R54" s="88"/>
      <c r="S54" s="88"/>
      <c r="T54" s="88"/>
      <c r="U54" s="88"/>
      <c r="V54" s="88"/>
      <c r="W54" s="88"/>
      <c r="Y54" s="459"/>
      <c r="Z54" s="853"/>
      <c r="AA54" s="459"/>
      <c r="AB54" s="853"/>
      <c r="AC54" s="459"/>
    </row>
    <row r="55" spans="1:29" ht="15.75" customHeight="1">
      <c r="A55" s="105" t="s">
        <v>468</v>
      </c>
      <c r="B55" s="88"/>
      <c r="C55" s="88"/>
      <c r="D55" s="88"/>
      <c r="E55" s="88"/>
      <c r="F55" s="88"/>
      <c r="G55" s="88"/>
      <c r="H55" s="88"/>
      <c r="I55" s="88"/>
      <c r="J55" s="88"/>
      <c r="K55" s="88"/>
      <c r="L55" s="88"/>
      <c r="M55" s="88"/>
      <c r="N55" s="105" t="s">
        <v>469</v>
      </c>
      <c r="O55" s="88"/>
      <c r="P55" s="88"/>
      <c r="Q55" s="88"/>
      <c r="R55" s="88"/>
      <c r="S55" s="88"/>
      <c r="T55" s="88"/>
      <c r="U55" s="88"/>
      <c r="V55" s="88"/>
      <c r="W55" s="88"/>
      <c r="Y55" s="459"/>
      <c r="Z55" s="853"/>
      <c r="AA55" s="459"/>
      <c r="AB55" s="853"/>
      <c r="AC55" s="459"/>
    </row>
    <row r="56" spans="1:29" ht="22.9" customHeight="1">
      <c r="A56" s="85"/>
      <c r="B56" s="88"/>
      <c r="C56" s="88"/>
      <c r="D56" s="88"/>
      <c r="E56" s="88"/>
      <c r="F56" s="88"/>
      <c r="G56" s="88"/>
      <c r="H56" s="88"/>
      <c r="I56" s="88"/>
      <c r="J56" s="88"/>
      <c r="K56" s="88"/>
      <c r="L56" s="88"/>
      <c r="M56" s="88"/>
      <c r="N56" s="1308" t="s">
        <v>670</v>
      </c>
      <c r="O56" s="1308"/>
      <c r="P56" s="1308"/>
      <c r="Q56" s="1308"/>
      <c r="R56" s="1308"/>
      <c r="S56" s="1308"/>
      <c r="T56" s="1308"/>
      <c r="U56" s="1308"/>
      <c r="V56" s="1308"/>
      <c r="W56" s="1308"/>
      <c r="Y56" s="459"/>
      <c r="Z56" s="853"/>
      <c r="AA56" s="459"/>
      <c r="AB56" s="853"/>
      <c r="AC56" s="459"/>
    </row>
    <row r="57" spans="1:29" ht="15.75" customHeight="1">
      <c r="A57" s="417" t="s">
        <v>752</v>
      </c>
      <c r="B57" s="457"/>
      <c r="C57" s="457"/>
      <c r="D57" s="457"/>
      <c r="E57" s="457"/>
      <c r="F57" s="457"/>
      <c r="G57" s="457"/>
      <c r="H57" s="457"/>
      <c r="I57" s="457"/>
      <c r="J57" s="457"/>
      <c r="K57" s="457"/>
      <c r="L57" s="457"/>
      <c r="M57" s="457"/>
      <c r="N57" s="417" t="s">
        <v>752</v>
      </c>
      <c r="O57" s="458"/>
      <c r="P57" s="457"/>
      <c r="Q57" s="457"/>
      <c r="R57" s="457"/>
      <c r="S57" s="457"/>
      <c r="T57" s="457"/>
      <c r="U57" s="457"/>
      <c r="V57" s="457"/>
      <c r="W57" s="457"/>
      <c r="Y57" s="459"/>
      <c r="Z57" s="853"/>
      <c r="AA57" s="459"/>
      <c r="AB57" s="853"/>
      <c r="AC57" s="459"/>
    </row>
    <row r="58" spans="1:29" ht="4.9000000000000004" customHeight="1">
      <c r="A58" s="262"/>
      <c r="B58" s="607"/>
      <c r="C58" s="607"/>
      <c r="D58" s="607"/>
      <c r="E58" s="607"/>
      <c r="F58" s="607"/>
      <c r="G58" s="607"/>
      <c r="H58" s="607"/>
      <c r="I58" s="607"/>
      <c r="J58" s="607"/>
      <c r="K58" s="607"/>
      <c r="L58" s="607"/>
      <c r="M58" s="607"/>
      <c r="N58" s="568"/>
      <c r="O58" s="568"/>
      <c r="P58" s="607"/>
      <c r="Q58" s="607"/>
      <c r="R58" s="457"/>
      <c r="S58" s="457"/>
      <c r="T58" s="457"/>
      <c r="U58" s="457"/>
      <c r="V58" s="457"/>
      <c r="W58" s="457"/>
      <c r="Y58" s="459"/>
      <c r="Z58" s="853"/>
      <c r="AA58" s="459"/>
      <c r="AB58" s="853"/>
      <c r="AC58" s="459"/>
    </row>
    <row r="59" spans="1:29" ht="14.5">
      <c r="A59" s="322"/>
      <c r="B59" s="608"/>
      <c r="C59" s="609" t="s">
        <v>11</v>
      </c>
      <c r="D59" s="624"/>
      <c r="E59" s="624"/>
      <c r="F59" s="624"/>
      <c r="G59" s="624"/>
      <c r="H59" s="624"/>
      <c r="I59" s="624"/>
      <c r="J59" s="624"/>
      <c r="K59" s="624"/>
      <c r="L59" s="624"/>
      <c r="M59" s="581"/>
      <c r="N59" s="625"/>
      <c r="O59" s="608"/>
      <c r="P59" s="610" t="s">
        <v>11</v>
      </c>
      <c r="Q59" s="626"/>
      <c r="R59" s="1366"/>
      <c r="S59" s="1369"/>
      <c r="T59" s="302"/>
      <c r="U59" s="609" t="s">
        <v>11</v>
      </c>
      <c r="V59" s="301"/>
      <c r="W59" s="301"/>
      <c r="Y59" s="459"/>
      <c r="Z59" s="853"/>
      <c r="AA59" s="459"/>
      <c r="AB59" s="853"/>
      <c r="AC59" s="459"/>
    </row>
    <row r="60" spans="1:29" ht="12.65" customHeight="1">
      <c r="A60" s="323"/>
      <c r="B60" s="627"/>
      <c r="C60" s="1374" t="s">
        <v>36</v>
      </c>
      <c r="D60" s="1374" t="s">
        <v>467</v>
      </c>
      <c r="E60" s="1374" t="s">
        <v>18</v>
      </c>
      <c r="F60" s="1374" t="s">
        <v>265</v>
      </c>
      <c r="G60" s="1374" t="s">
        <v>675</v>
      </c>
      <c r="H60" s="609" t="s">
        <v>58</v>
      </c>
      <c r="I60" s="624"/>
      <c r="J60" s="624"/>
      <c r="K60" s="628"/>
      <c r="L60" s="1375" t="s">
        <v>19</v>
      </c>
      <c r="M60" s="581"/>
      <c r="N60" s="629"/>
      <c r="O60" s="627"/>
      <c r="P60" s="1377" t="s">
        <v>671</v>
      </c>
      <c r="Q60" s="1340" t="s">
        <v>264</v>
      </c>
      <c r="R60" s="1367"/>
      <c r="S60" s="1370"/>
      <c r="T60" s="17"/>
      <c r="U60" s="1374" t="s">
        <v>672</v>
      </c>
      <c r="V60" s="1374" t="s">
        <v>10</v>
      </c>
      <c r="W60" s="1364" t="s">
        <v>674</v>
      </c>
      <c r="Y60" s="459"/>
      <c r="Z60" s="853"/>
      <c r="AA60" s="459"/>
      <c r="AB60" s="853"/>
      <c r="AC60" s="459"/>
    </row>
    <row r="61" spans="1:29" ht="25.15" customHeight="1">
      <c r="A61" s="323"/>
      <c r="B61" s="611"/>
      <c r="C61" s="1374"/>
      <c r="D61" s="1374"/>
      <c r="E61" s="1374"/>
      <c r="F61" s="1374"/>
      <c r="G61" s="1374"/>
      <c r="H61" s="477" t="s">
        <v>323</v>
      </c>
      <c r="I61" s="477" t="s">
        <v>84</v>
      </c>
      <c r="J61" s="477" t="s">
        <v>266</v>
      </c>
      <c r="K61" s="477" t="s">
        <v>267</v>
      </c>
      <c r="L61" s="1376"/>
      <c r="M61" s="581"/>
      <c r="N61" s="629"/>
      <c r="O61" s="611"/>
      <c r="P61" s="1378"/>
      <c r="Q61" s="1342"/>
      <c r="R61" s="1368"/>
      <c r="S61" s="1371"/>
      <c r="T61" s="17"/>
      <c r="U61" s="1374"/>
      <c r="V61" s="1374"/>
      <c r="W61" s="1365"/>
      <c r="Y61" s="459"/>
      <c r="Z61" s="853"/>
      <c r="AA61" s="459"/>
      <c r="AB61" s="853"/>
      <c r="AC61" s="459"/>
    </row>
    <row r="62" spans="1:29" ht="11.5" customHeight="1">
      <c r="A62" s="324"/>
      <c r="B62" s="615" t="s">
        <v>78</v>
      </c>
      <c r="C62" s="616"/>
      <c r="D62" s="616"/>
      <c r="E62" s="616"/>
      <c r="F62" s="616"/>
      <c r="G62" s="616"/>
      <c r="H62" s="616"/>
      <c r="I62" s="616"/>
      <c r="J62" s="616"/>
      <c r="K62" s="616"/>
      <c r="L62" s="616"/>
      <c r="M62" s="581"/>
      <c r="N62" s="630"/>
      <c r="O62" s="615" t="s">
        <v>78</v>
      </c>
      <c r="P62" s="616"/>
      <c r="Q62" s="616"/>
      <c r="R62" s="301"/>
      <c r="S62" s="301"/>
      <c r="T62" s="616"/>
      <c r="U62" s="301"/>
      <c r="V62" s="301"/>
      <c r="W62" s="301"/>
      <c r="Y62" s="459"/>
      <c r="Z62" s="853"/>
      <c r="AA62" s="459"/>
      <c r="AB62" s="853"/>
      <c r="AC62" s="459"/>
    </row>
    <row r="63" spans="1:29" ht="15.75" customHeight="1">
      <c r="A63" s="286">
        <v>2000</v>
      </c>
      <c r="B63" s="985">
        <v>82154</v>
      </c>
      <c r="C63" s="981">
        <v>10250</v>
      </c>
      <c r="D63" s="981">
        <v>899</v>
      </c>
      <c r="E63" s="981">
        <v>4837</v>
      </c>
      <c r="F63" s="981">
        <v>49571</v>
      </c>
      <c r="G63" s="981">
        <v>15265</v>
      </c>
      <c r="H63" s="981">
        <v>14144</v>
      </c>
      <c r="I63" s="981">
        <v>115</v>
      </c>
      <c r="J63" s="981">
        <v>34</v>
      </c>
      <c r="K63" s="981">
        <v>972</v>
      </c>
      <c r="L63" s="981">
        <v>1333</v>
      </c>
      <c r="M63" s="88"/>
      <c r="N63" s="286">
        <v>2000</v>
      </c>
      <c r="O63" s="692">
        <v>82154</v>
      </c>
      <c r="P63" s="711">
        <v>78226.39</v>
      </c>
      <c r="Q63" s="711">
        <v>3927.998</v>
      </c>
      <c r="R63" s="981">
        <v>-2341.3990000000003</v>
      </c>
      <c r="S63" s="711">
        <v>79812.600999999995</v>
      </c>
      <c r="T63" s="981">
        <v>73148.378499999992</v>
      </c>
      <c r="U63" s="981">
        <v>29414.441499999994</v>
      </c>
      <c r="V63" s="981">
        <v>2855.7280000000001</v>
      </c>
      <c r="W63" s="981">
        <v>40878.597000000009</v>
      </c>
      <c r="X63" s="999"/>
      <c r="Y63" s="853"/>
      <c r="Z63" s="853"/>
      <c r="AA63" s="853"/>
      <c r="AB63" s="853"/>
      <c r="AC63" s="459"/>
    </row>
    <row r="64" spans="1:29" ht="14.5">
      <c r="A64" s="286">
        <v>2001</v>
      </c>
      <c r="B64" s="985">
        <v>83849</v>
      </c>
      <c r="C64" s="981">
        <v>9171</v>
      </c>
      <c r="D64" s="981">
        <v>1194</v>
      </c>
      <c r="E64" s="981">
        <v>5630</v>
      </c>
      <c r="F64" s="981">
        <v>50783</v>
      </c>
      <c r="G64" s="981">
        <v>15193</v>
      </c>
      <c r="H64" s="981">
        <v>14176</v>
      </c>
      <c r="I64" s="981">
        <v>135</v>
      </c>
      <c r="J64" s="981">
        <v>48</v>
      </c>
      <c r="K64" s="981">
        <v>834</v>
      </c>
      <c r="L64" s="981">
        <v>1878</v>
      </c>
      <c r="M64" s="88"/>
      <c r="N64" s="286">
        <v>2001</v>
      </c>
      <c r="O64" s="692">
        <v>83849</v>
      </c>
      <c r="P64" s="711">
        <v>80435.441279999999</v>
      </c>
      <c r="Q64" s="711">
        <v>3413.88</v>
      </c>
      <c r="R64" s="981">
        <v>644.72818038912112</v>
      </c>
      <c r="S64" s="711">
        <v>84493.728180389124</v>
      </c>
      <c r="T64" s="981">
        <v>76462.412859999997</v>
      </c>
      <c r="U64" s="981">
        <v>29261.534140000007</v>
      </c>
      <c r="V64" s="981">
        <v>1647.2479999999998</v>
      </c>
      <c r="W64" s="981">
        <v>45553.952000000005</v>
      </c>
      <c r="X64" s="999"/>
      <c r="Y64" s="853"/>
      <c r="Z64" s="853"/>
      <c r="AA64" s="853"/>
      <c r="AB64" s="853"/>
      <c r="AC64" s="459"/>
    </row>
    <row r="65" spans="1:29" ht="14.5">
      <c r="A65" s="286">
        <v>2002</v>
      </c>
      <c r="B65" s="985">
        <v>83366</v>
      </c>
      <c r="C65" s="981">
        <v>6662</v>
      </c>
      <c r="D65" s="981">
        <v>891</v>
      </c>
      <c r="E65" s="981">
        <v>5129</v>
      </c>
      <c r="F65" s="981">
        <v>51811</v>
      </c>
      <c r="G65" s="981">
        <v>16845</v>
      </c>
      <c r="H65" s="981">
        <v>15880</v>
      </c>
      <c r="I65" s="981">
        <v>131</v>
      </c>
      <c r="J65" s="981">
        <v>58</v>
      </c>
      <c r="K65" s="981">
        <v>776</v>
      </c>
      <c r="L65" s="981">
        <v>2028</v>
      </c>
      <c r="M65" s="88"/>
      <c r="N65" s="286">
        <v>2002</v>
      </c>
      <c r="O65" s="692">
        <v>83366</v>
      </c>
      <c r="P65" s="711">
        <v>80117.35040000001</v>
      </c>
      <c r="Q65" s="711">
        <v>3248.3580000000002</v>
      </c>
      <c r="R65" s="981">
        <v>-1662.7961953817307</v>
      </c>
      <c r="S65" s="711">
        <v>81703.203804618272</v>
      </c>
      <c r="T65" s="981">
        <v>74631.623339999991</v>
      </c>
      <c r="U65" s="981">
        <v>28888.646740000007</v>
      </c>
      <c r="V65" s="981">
        <v>1744.4679999999998</v>
      </c>
      <c r="W65" s="981">
        <v>43998.217000000004</v>
      </c>
      <c r="X65" s="999"/>
      <c r="Y65" s="853"/>
      <c r="Z65" s="853"/>
      <c r="AA65" s="853"/>
      <c r="AB65" s="853"/>
      <c r="AC65" s="459"/>
    </row>
    <row r="66" spans="1:29" ht="14.5">
      <c r="A66" s="286">
        <v>2003</v>
      </c>
      <c r="B66" s="985">
        <v>80141</v>
      </c>
      <c r="C66" s="981">
        <v>5758</v>
      </c>
      <c r="D66" s="981">
        <v>1202</v>
      </c>
      <c r="E66" s="981">
        <v>6339</v>
      </c>
      <c r="F66" s="981">
        <v>51192</v>
      </c>
      <c r="G66" s="981">
        <v>13963</v>
      </c>
      <c r="H66" s="981">
        <v>11965</v>
      </c>
      <c r="I66" s="981">
        <v>169</v>
      </c>
      <c r="J66" s="981">
        <v>122</v>
      </c>
      <c r="K66" s="981">
        <v>1451</v>
      </c>
      <c r="L66" s="981">
        <v>1688</v>
      </c>
      <c r="M66" s="88"/>
      <c r="N66" s="286">
        <v>2003</v>
      </c>
      <c r="O66" s="692">
        <v>80141</v>
      </c>
      <c r="P66" s="711">
        <v>76181.191000000006</v>
      </c>
      <c r="Q66" s="711">
        <v>3959.8539999999998</v>
      </c>
      <c r="R66" s="981">
        <v>-3471.9934176126121</v>
      </c>
      <c r="S66" s="711">
        <v>76669.006582387388</v>
      </c>
      <c r="T66" s="981">
        <v>70121.471000000005</v>
      </c>
      <c r="U66" s="981">
        <v>30559.279999999999</v>
      </c>
      <c r="V66" s="981">
        <v>1647.3679999999999</v>
      </c>
      <c r="W66" s="981">
        <v>37915.283000000003</v>
      </c>
      <c r="X66" s="999"/>
      <c r="Y66" s="853"/>
      <c r="Z66" s="853"/>
      <c r="AA66" s="853"/>
      <c r="AB66" s="853"/>
      <c r="AC66" s="459"/>
    </row>
    <row r="67" spans="1:29" ht="14.5">
      <c r="A67" s="286">
        <v>2004</v>
      </c>
      <c r="B67" s="985">
        <v>79431</v>
      </c>
      <c r="C67" s="981">
        <v>5108</v>
      </c>
      <c r="D67" s="981">
        <v>1168</v>
      </c>
      <c r="E67" s="981">
        <v>6611</v>
      </c>
      <c r="F67" s="981">
        <v>49664</v>
      </c>
      <c r="G67" s="981">
        <v>15073</v>
      </c>
      <c r="H67" s="981">
        <v>12495</v>
      </c>
      <c r="I67" s="981">
        <v>232</v>
      </c>
      <c r="J67" s="981">
        <v>225</v>
      </c>
      <c r="K67" s="981">
        <v>1864</v>
      </c>
      <c r="L67" s="981">
        <v>1806</v>
      </c>
      <c r="M67" s="88"/>
      <c r="N67" s="286">
        <v>2004</v>
      </c>
      <c r="O67" s="692">
        <v>79431</v>
      </c>
      <c r="P67" s="711">
        <v>75153.687726542936</v>
      </c>
      <c r="Q67" s="711">
        <v>4276.9464952356575</v>
      </c>
      <c r="R67" s="981">
        <v>-195.90908675003053</v>
      </c>
      <c r="S67" s="711">
        <v>79235.090913249966</v>
      </c>
      <c r="T67" s="981">
        <v>72467.699778221402</v>
      </c>
      <c r="U67" s="981">
        <v>31859.49</v>
      </c>
      <c r="V67" s="981">
        <v>2471.5650000000001</v>
      </c>
      <c r="W67" s="981">
        <v>38136.857000000004</v>
      </c>
      <c r="X67" s="999"/>
      <c r="Y67" s="853"/>
      <c r="Z67" s="853"/>
      <c r="AA67" s="853"/>
      <c r="AB67" s="853"/>
      <c r="AC67" s="459"/>
    </row>
    <row r="68" spans="1:29" ht="14.5">
      <c r="A68" s="286">
        <v>2005</v>
      </c>
      <c r="B68" s="985">
        <v>84884</v>
      </c>
      <c r="C68" s="981">
        <v>5118</v>
      </c>
      <c r="D68" s="981">
        <v>1573</v>
      </c>
      <c r="E68" s="981">
        <v>9660</v>
      </c>
      <c r="F68" s="981">
        <v>51372</v>
      </c>
      <c r="G68" s="981">
        <v>15249</v>
      </c>
      <c r="H68" s="981">
        <v>11779</v>
      </c>
      <c r="I68" s="981">
        <v>239</v>
      </c>
      <c r="J68" s="981">
        <v>560</v>
      </c>
      <c r="K68" s="981">
        <v>2397</v>
      </c>
      <c r="L68" s="981">
        <v>1912</v>
      </c>
      <c r="M68" s="88"/>
      <c r="N68" s="286">
        <v>2005</v>
      </c>
      <c r="O68" s="692">
        <v>84884</v>
      </c>
      <c r="P68" s="711">
        <v>80483.466908000017</v>
      </c>
      <c r="Q68" s="711">
        <v>4400.7552800000003</v>
      </c>
      <c r="R68" s="981">
        <v>-2230.607441301599</v>
      </c>
      <c r="S68" s="711">
        <v>82653.392558698397</v>
      </c>
      <c r="T68" s="981">
        <v>75742.493621999995</v>
      </c>
      <c r="U68" s="981">
        <v>33132.668420000009</v>
      </c>
      <c r="V68" s="981">
        <v>3485.2259999999997</v>
      </c>
      <c r="W68" s="981">
        <v>39124.821390000005</v>
      </c>
      <c r="X68" s="999"/>
      <c r="Y68" s="853"/>
      <c r="Z68" s="853"/>
      <c r="AA68" s="853"/>
      <c r="AB68" s="853"/>
      <c r="AC68" s="459"/>
    </row>
    <row r="69" spans="1:29" ht="14.5">
      <c r="A69" s="286">
        <v>2006</v>
      </c>
      <c r="B69" s="985">
        <v>84994</v>
      </c>
      <c r="C69" s="981">
        <v>4141</v>
      </c>
      <c r="D69" s="981">
        <v>1128</v>
      </c>
      <c r="E69" s="981">
        <v>9751</v>
      </c>
      <c r="F69" s="981">
        <v>51122</v>
      </c>
      <c r="G69" s="981">
        <v>16940</v>
      </c>
      <c r="H69" s="981">
        <v>12031</v>
      </c>
      <c r="I69" s="981">
        <v>354</v>
      </c>
      <c r="J69" s="981">
        <v>962</v>
      </c>
      <c r="K69" s="981">
        <v>3362</v>
      </c>
      <c r="L69" s="981">
        <v>1912</v>
      </c>
      <c r="M69" s="88"/>
      <c r="N69" s="286">
        <v>2006</v>
      </c>
      <c r="O69" s="692">
        <v>84994</v>
      </c>
      <c r="P69" s="711">
        <v>80330.898212999979</v>
      </c>
      <c r="Q69" s="711">
        <v>4662.7846099999997</v>
      </c>
      <c r="R69" s="981">
        <v>-498.29255591961743</v>
      </c>
      <c r="S69" s="711">
        <v>84495.707444080384</v>
      </c>
      <c r="T69" s="981">
        <v>77506.510976999984</v>
      </c>
      <c r="U69" s="981">
        <v>33458.177810000001</v>
      </c>
      <c r="V69" s="981">
        <v>2360.6550000000002</v>
      </c>
      <c r="W69" s="981">
        <v>41687.360989999994</v>
      </c>
      <c r="X69" s="999"/>
      <c r="Y69" s="853"/>
      <c r="Z69" s="853"/>
      <c r="AA69" s="853"/>
      <c r="AB69" s="853"/>
      <c r="AC69" s="459"/>
    </row>
    <row r="70" spans="1:29" ht="14.5">
      <c r="A70" s="286">
        <v>2007</v>
      </c>
      <c r="B70" s="985">
        <v>89022</v>
      </c>
      <c r="C70" s="981">
        <v>5097</v>
      </c>
      <c r="D70" s="981">
        <v>1464</v>
      </c>
      <c r="E70" s="981">
        <v>9918</v>
      </c>
      <c r="F70" s="981">
        <v>51357</v>
      </c>
      <c r="G70" s="981">
        <v>19258</v>
      </c>
      <c r="H70" s="981">
        <v>12837</v>
      </c>
      <c r="I70" s="981">
        <v>524</v>
      </c>
      <c r="J70" s="981">
        <v>1283</v>
      </c>
      <c r="K70" s="981">
        <v>4337</v>
      </c>
      <c r="L70" s="981">
        <v>1928</v>
      </c>
      <c r="M70" s="88"/>
      <c r="N70" s="286">
        <v>2007</v>
      </c>
      <c r="O70" s="692">
        <v>89022</v>
      </c>
      <c r="P70" s="711">
        <v>84447.407420000003</v>
      </c>
      <c r="Q70" s="711">
        <v>4574.1853999999994</v>
      </c>
      <c r="R70" s="981">
        <v>-2057.7395843320191</v>
      </c>
      <c r="S70" s="711">
        <v>86964.260415667988</v>
      </c>
      <c r="T70" s="981">
        <v>79722.182389999987</v>
      </c>
      <c r="U70" s="981">
        <v>34028.24439</v>
      </c>
      <c r="V70" s="981">
        <v>2369.0880000000002</v>
      </c>
      <c r="W70" s="981">
        <v>43324.442819999997</v>
      </c>
      <c r="X70" s="999"/>
      <c r="Y70" s="853"/>
      <c r="Z70" s="853"/>
      <c r="AA70" s="853"/>
      <c r="AB70" s="853"/>
      <c r="AC70" s="459"/>
    </row>
    <row r="71" spans="1:29" ht="14.5">
      <c r="A71" s="286">
        <v>2008</v>
      </c>
      <c r="B71" s="985">
        <v>88658</v>
      </c>
      <c r="C71" s="981">
        <v>4936</v>
      </c>
      <c r="D71" s="981">
        <v>1434</v>
      </c>
      <c r="E71" s="981">
        <v>9456</v>
      </c>
      <c r="F71" s="981">
        <v>50889</v>
      </c>
      <c r="G71" s="981">
        <v>20019</v>
      </c>
      <c r="H71" s="981">
        <v>12577</v>
      </c>
      <c r="I71" s="981">
        <v>547</v>
      </c>
      <c r="J71" s="981">
        <v>1808</v>
      </c>
      <c r="K71" s="981">
        <v>4845</v>
      </c>
      <c r="L71" s="981">
        <v>1924</v>
      </c>
      <c r="M71" s="88"/>
      <c r="N71" s="286">
        <v>2008</v>
      </c>
      <c r="O71" s="692">
        <v>88658</v>
      </c>
      <c r="P71" s="981">
        <v>84565.603482999999</v>
      </c>
      <c r="Q71" s="981">
        <v>4092.62228</v>
      </c>
      <c r="R71" s="981">
        <v>-255.50884114818101</v>
      </c>
      <c r="S71" s="711">
        <v>88402.491158851815</v>
      </c>
      <c r="T71" s="981">
        <v>81245.428457000016</v>
      </c>
      <c r="U71" s="981">
        <v>35371.354119999996</v>
      </c>
      <c r="V71" s="981">
        <v>2330.8649999999998</v>
      </c>
      <c r="W71" s="981">
        <v>43543.435100000002</v>
      </c>
      <c r="X71" s="999"/>
      <c r="Y71" s="853"/>
      <c r="Z71" s="853"/>
      <c r="AA71" s="853"/>
      <c r="AB71" s="853"/>
      <c r="AC71" s="459"/>
    </row>
    <row r="72" spans="1:29" ht="14.5">
      <c r="A72" s="286">
        <v>2009</v>
      </c>
      <c r="B72" s="985">
        <v>90170</v>
      </c>
      <c r="C72" s="981">
        <v>4434</v>
      </c>
      <c r="D72" s="981">
        <v>1665</v>
      </c>
      <c r="E72" s="981">
        <v>9299</v>
      </c>
      <c r="F72" s="981">
        <v>51971</v>
      </c>
      <c r="G72" s="981">
        <v>20980</v>
      </c>
      <c r="H72" s="981">
        <v>11987</v>
      </c>
      <c r="I72" s="981">
        <v>557</v>
      </c>
      <c r="J72" s="981">
        <v>2555</v>
      </c>
      <c r="K72" s="981">
        <v>5657</v>
      </c>
      <c r="L72" s="981">
        <v>1822</v>
      </c>
      <c r="M72" s="88"/>
      <c r="N72" s="286">
        <v>2009</v>
      </c>
      <c r="O72" s="692">
        <v>90170</v>
      </c>
      <c r="P72" s="981">
        <v>85845.154124000022</v>
      </c>
      <c r="Q72" s="981">
        <v>4324.8057500000004</v>
      </c>
      <c r="R72" s="981">
        <v>-5037.6998132119979</v>
      </c>
      <c r="S72" s="711">
        <v>85132.300186788008</v>
      </c>
      <c r="T72" s="981">
        <v>78211.447266000017</v>
      </c>
      <c r="U72" s="981">
        <v>33080.643089999998</v>
      </c>
      <c r="V72" s="981">
        <v>2294.7150000000001</v>
      </c>
      <c r="W72" s="981">
        <v>42836.049049999994</v>
      </c>
      <c r="X72" s="999"/>
      <c r="Y72" s="853"/>
      <c r="Z72" s="853"/>
      <c r="AA72" s="853"/>
      <c r="AB72" s="853"/>
      <c r="AC72" s="459"/>
    </row>
    <row r="73" spans="1:29" ht="14.5">
      <c r="A73" s="691">
        <v>2010</v>
      </c>
      <c r="B73" s="985">
        <v>91969</v>
      </c>
      <c r="C73" s="981">
        <v>4075</v>
      </c>
      <c r="D73" s="981">
        <v>1656</v>
      </c>
      <c r="E73" s="981">
        <v>13191</v>
      </c>
      <c r="F73" s="981">
        <v>47378</v>
      </c>
      <c r="G73" s="981">
        <v>23781</v>
      </c>
      <c r="H73" s="981">
        <v>12531</v>
      </c>
      <c r="I73" s="981">
        <v>601</v>
      </c>
      <c r="J73" s="981">
        <v>4451</v>
      </c>
      <c r="K73" s="981">
        <v>5954</v>
      </c>
      <c r="L73" s="981">
        <v>1889</v>
      </c>
      <c r="M73" s="690"/>
      <c r="N73" s="691">
        <v>2010</v>
      </c>
      <c r="O73" s="692">
        <v>91969</v>
      </c>
      <c r="P73" s="981">
        <v>87780.178254999992</v>
      </c>
      <c r="Q73" s="981">
        <v>4189.1745199999996</v>
      </c>
      <c r="R73" s="981">
        <v>-1947.6066403924979</v>
      </c>
      <c r="S73" s="711">
        <v>90021.393359607508</v>
      </c>
      <c r="T73" s="981">
        <v>83312.618784999999</v>
      </c>
      <c r="U73" s="981">
        <v>34656.335179999995</v>
      </c>
      <c r="V73" s="981">
        <v>2447.846</v>
      </c>
      <c r="W73" s="981">
        <v>46208.790379999999</v>
      </c>
      <c r="X73" s="999"/>
      <c r="Y73" s="853"/>
      <c r="Z73" s="853"/>
      <c r="AA73" s="459"/>
      <c r="AB73" s="853"/>
      <c r="AC73" s="459"/>
    </row>
    <row r="74" spans="1:29" ht="14.5">
      <c r="A74" s="691">
        <v>2011</v>
      </c>
      <c r="B74" s="985">
        <v>89203</v>
      </c>
      <c r="C74" s="981">
        <v>3943</v>
      </c>
      <c r="D74" s="981">
        <v>795</v>
      </c>
      <c r="E74" s="981">
        <v>13619</v>
      </c>
      <c r="F74" s="981">
        <v>43759</v>
      </c>
      <c r="G74" s="981">
        <v>25414</v>
      </c>
      <c r="H74" s="981">
        <v>10747</v>
      </c>
      <c r="I74" s="981">
        <v>789</v>
      </c>
      <c r="J74" s="981">
        <v>7101</v>
      </c>
      <c r="K74" s="981">
        <v>6519</v>
      </c>
      <c r="L74" s="981">
        <v>1673</v>
      </c>
      <c r="M74" s="743"/>
      <c r="N74" s="747">
        <v>2011</v>
      </c>
      <c r="O74" s="748">
        <v>89203</v>
      </c>
      <c r="P74" s="981">
        <v>85271.037819999998</v>
      </c>
      <c r="Q74" s="981">
        <v>3931.96218</v>
      </c>
      <c r="R74" s="981">
        <v>2641.2433374274779</v>
      </c>
      <c r="S74" s="711">
        <v>91844.243337427484</v>
      </c>
      <c r="T74" s="981">
        <v>85400.505684999982</v>
      </c>
      <c r="U74" s="981">
        <v>35450.149159999994</v>
      </c>
      <c r="V74" s="981">
        <v>2376.2539999999999</v>
      </c>
      <c r="W74" s="981">
        <v>47574.253539999998</v>
      </c>
      <c r="X74" s="999"/>
      <c r="Y74" s="853"/>
      <c r="Z74" s="853"/>
      <c r="AA74" s="459"/>
      <c r="AB74" s="853"/>
      <c r="AC74" s="459"/>
    </row>
    <row r="75" spans="1:29" ht="14.5">
      <c r="A75" s="691">
        <v>2012</v>
      </c>
      <c r="B75" s="985">
        <v>93720</v>
      </c>
      <c r="C75" s="981">
        <v>4615</v>
      </c>
      <c r="D75" s="981">
        <v>1400</v>
      </c>
      <c r="E75" s="981">
        <v>12390</v>
      </c>
      <c r="F75" s="981">
        <v>43664</v>
      </c>
      <c r="G75" s="981">
        <v>30370</v>
      </c>
      <c r="H75" s="981">
        <v>13112</v>
      </c>
      <c r="I75" s="981">
        <v>1123</v>
      </c>
      <c r="J75" s="981">
        <v>8530</v>
      </c>
      <c r="K75" s="981">
        <v>7334</v>
      </c>
      <c r="L75" s="981">
        <v>1280</v>
      </c>
      <c r="M75" s="743"/>
      <c r="N75" s="747">
        <v>2012</v>
      </c>
      <c r="O75" s="748">
        <v>93720</v>
      </c>
      <c r="P75" s="981">
        <v>89546.810100000002</v>
      </c>
      <c r="Q75" s="981">
        <v>4173.1899000000003</v>
      </c>
      <c r="R75" s="981">
        <v>-7557.1445419740676</v>
      </c>
      <c r="S75" s="743">
        <v>86162.855458025937</v>
      </c>
      <c r="T75" s="981">
        <v>79365.176337172743</v>
      </c>
      <c r="U75" s="981">
        <v>34203.545189999997</v>
      </c>
      <c r="V75" s="981">
        <v>2398.4929999999999</v>
      </c>
      <c r="W75" s="981">
        <v>42762.667365717811</v>
      </c>
      <c r="X75" s="999"/>
      <c r="Y75" s="853"/>
      <c r="Z75" s="853"/>
      <c r="AA75" s="693"/>
      <c r="AB75" s="853"/>
      <c r="AC75" s="693"/>
    </row>
    <row r="76" spans="1:29" s="710" customFormat="1" ht="14.5">
      <c r="A76" s="691">
        <v>2013</v>
      </c>
      <c r="B76" s="985">
        <v>90852</v>
      </c>
      <c r="C76" s="981">
        <v>4754</v>
      </c>
      <c r="D76" s="981">
        <v>1374</v>
      </c>
      <c r="E76" s="981">
        <v>8988</v>
      </c>
      <c r="F76" s="981">
        <v>42941</v>
      </c>
      <c r="G76" s="981">
        <v>31634</v>
      </c>
      <c r="H76" s="981">
        <v>13143</v>
      </c>
      <c r="I76" s="981">
        <v>1348</v>
      </c>
      <c r="J76" s="981">
        <v>9043</v>
      </c>
      <c r="K76" s="981">
        <v>7781</v>
      </c>
      <c r="L76" s="981">
        <v>1160</v>
      </c>
      <c r="M76" s="743"/>
      <c r="N76" s="747">
        <v>2013</v>
      </c>
      <c r="O76" s="748">
        <v>90852</v>
      </c>
      <c r="P76" s="981">
        <v>86698.817800000004</v>
      </c>
      <c r="Q76" s="981">
        <v>4153.1822000000002</v>
      </c>
      <c r="R76" s="981">
        <v>-3810.3044566803146</v>
      </c>
      <c r="S76" s="743">
        <v>87041.695543319685</v>
      </c>
      <c r="T76" s="981">
        <v>78478.941603282292</v>
      </c>
      <c r="U76" s="981">
        <v>34253.22913</v>
      </c>
      <c r="V76" s="981">
        <v>2422.4936666666667</v>
      </c>
      <c r="W76" s="981">
        <v>41835.586507071981</v>
      </c>
      <c r="X76" s="999"/>
      <c r="Y76" s="853"/>
      <c r="Z76" s="853"/>
      <c r="AA76" s="705"/>
      <c r="AB76" s="853"/>
      <c r="AC76" s="705"/>
    </row>
    <row r="77" spans="1:29" s="710" customFormat="1" ht="14.5">
      <c r="A77" s="691">
        <v>2014</v>
      </c>
      <c r="B77" s="985">
        <v>88289</v>
      </c>
      <c r="C77" s="981">
        <v>4177</v>
      </c>
      <c r="D77" s="981">
        <v>628</v>
      </c>
      <c r="E77" s="981">
        <v>7844</v>
      </c>
      <c r="F77" s="981">
        <v>42418</v>
      </c>
      <c r="G77" s="981">
        <v>31930</v>
      </c>
      <c r="H77" s="981">
        <v>11260</v>
      </c>
      <c r="I77" s="981">
        <v>1803</v>
      </c>
      <c r="J77" s="981">
        <v>10382</v>
      </c>
      <c r="K77" s="981">
        <v>8105</v>
      </c>
      <c r="L77" s="981">
        <v>1291</v>
      </c>
      <c r="M77" s="742"/>
      <c r="N77" s="747">
        <v>2014</v>
      </c>
      <c r="O77" s="748">
        <v>88289</v>
      </c>
      <c r="P77" s="981">
        <v>83929.277270000006</v>
      </c>
      <c r="Q77" s="981">
        <v>4359.7227300000004</v>
      </c>
      <c r="R77" s="1115">
        <v>-3400.1076164472033</v>
      </c>
      <c r="S77" s="1115">
        <v>84888.892383552797</v>
      </c>
      <c r="T77" s="1115">
        <v>76585.840077763118</v>
      </c>
      <c r="U77" s="981">
        <v>34261.099832</v>
      </c>
      <c r="V77" s="981">
        <v>2367.8421111111115</v>
      </c>
      <c r="W77" s="981">
        <v>39990.600670176791</v>
      </c>
      <c r="X77" s="999"/>
      <c r="Y77" s="853"/>
      <c r="Z77" s="853"/>
      <c r="AA77" s="705"/>
      <c r="AB77" s="853"/>
      <c r="AC77" s="705"/>
    </row>
    <row r="78" spans="1:29" s="742" customFormat="1" ht="14.5">
      <c r="A78" s="747">
        <v>2015</v>
      </c>
      <c r="B78" s="985">
        <v>86242</v>
      </c>
      <c r="C78" s="981">
        <v>4292</v>
      </c>
      <c r="D78" s="981">
        <v>697</v>
      </c>
      <c r="E78" s="981">
        <v>9211</v>
      </c>
      <c r="F78" s="981">
        <v>36689</v>
      </c>
      <c r="G78" s="981">
        <v>34110</v>
      </c>
      <c r="H78" s="981">
        <v>11206</v>
      </c>
      <c r="I78" s="981">
        <v>2784</v>
      </c>
      <c r="J78" s="981">
        <v>11026</v>
      </c>
      <c r="K78" s="981">
        <v>8704</v>
      </c>
      <c r="L78" s="981">
        <v>1244</v>
      </c>
      <c r="N78" s="747">
        <v>2015</v>
      </c>
      <c r="O78" s="748">
        <v>86242</v>
      </c>
      <c r="P78" s="1115">
        <v>81471.573659999995</v>
      </c>
      <c r="Q78" s="981">
        <v>4770.42634</v>
      </c>
      <c r="R78" s="1115">
        <v>28.002202460500282</v>
      </c>
      <c r="S78" s="1115">
        <v>86270.002202460499</v>
      </c>
      <c r="T78" s="1115">
        <v>78300.411883842753</v>
      </c>
      <c r="U78" s="981">
        <v>34791.746503000009</v>
      </c>
      <c r="V78" s="981">
        <v>2265.0846666666666</v>
      </c>
      <c r="W78" s="981">
        <v>41296.093361424435</v>
      </c>
      <c r="X78" s="999"/>
      <c r="Y78" s="853"/>
      <c r="Z78" s="853"/>
      <c r="AA78" s="705"/>
      <c r="AB78" s="853"/>
      <c r="AC78" s="705"/>
    </row>
    <row r="79" spans="1:29" s="773" customFormat="1" ht="14.5">
      <c r="A79" s="780">
        <v>2016</v>
      </c>
      <c r="B79" s="985">
        <v>81527</v>
      </c>
      <c r="C79" s="981">
        <v>4006</v>
      </c>
      <c r="D79" s="981">
        <v>267</v>
      </c>
      <c r="E79" s="981">
        <v>9326</v>
      </c>
      <c r="F79" s="981">
        <v>31403</v>
      </c>
      <c r="G79" s="981">
        <v>35297</v>
      </c>
      <c r="H79" s="981">
        <v>12140</v>
      </c>
      <c r="I79" s="981">
        <v>3235</v>
      </c>
      <c r="J79" s="981">
        <v>10765</v>
      </c>
      <c r="K79" s="981">
        <v>8726</v>
      </c>
      <c r="L79" s="981">
        <v>1230</v>
      </c>
      <c r="M79" s="936"/>
      <c r="N79" s="959">
        <v>2016</v>
      </c>
      <c r="O79" s="960">
        <v>81527</v>
      </c>
      <c r="P79" s="1115">
        <v>76698.082609999998</v>
      </c>
      <c r="Q79" s="1115">
        <v>4828.9173899999996</v>
      </c>
      <c r="R79" s="1115">
        <v>3563.6787552569713</v>
      </c>
      <c r="S79" s="1115">
        <v>85090.678755256973</v>
      </c>
      <c r="T79" s="1115">
        <v>77762.466162828801</v>
      </c>
      <c r="U79" s="981">
        <v>35074.240691000014</v>
      </c>
      <c r="V79" s="981">
        <v>2365.9942222222221</v>
      </c>
      <c r="W79" s="981">
        <v>40393.331529266667</v>
      </c>
      <c r="X79" s="999"/>
      <c r="Y79" s="853"/>
      <c r="Z79" s="853"/>
      <c r="AA79" s="783"/>
      <c r="AB79" s="853"/>
      <c r="AC79" s="783"/>
    </row>
    <row r="80" spans="1:29" s="846" customFormat="1" ht="14.5">
      <c r="A80" s="850">
        <v>2017</v>
      </c>
      <c r="B80" s="985">
        <v>84782</v>
      </c>
      <c r="C80" s="981">
        <v>3819</v>
      </c>
      <c r="D80" s="981">
        <v>229</v>
      </c>
      <c r="E80" s="981">
        <v>10993</v>
      </c>
      <c r="F80" s="981">
        <v>31143</v>
      </c>
      <c r="G80" s="981">
        <v>37411</v>
      </c>
      <c r="H80" s="981">
        <v>12160</v>
      </c>
      <c r="I80" s="981">
        <v>4624</v>
      </c>
      <c r="J80" s="981">
        <v>11247</v>
      </c>
      <c r="K80" s="981">
        <v>8946</v>
      </c>
      <c r="L80" s="981">
        <v>1186</v>
      </c>
      <c r="M80" s="936"/>
      <c r="N80" s="959">
        <v>2017</v>
      </c>
      <c r="O80" s="985">
        <v>84782</v>
      </c>
      <c r="P80" s="1115">
        <v>79735.545010000002</v>
      </c>
      <c r="Q80" s="1115">
        <v>5046.4549900000002</v>
      </c>
      <c r="R80" s="1115">
        <v>1276.1169348961751</v>
      </c>
      <c r="S80" s="1115">
        <v>86058.11693489617</v>
      </c>
      <c r="T80" s="1115">
        <v>78414.232755978548</v>
      </c>
      <c r="U80" s="1115">
        <v>35232.738911</v>
      </c>
      <c r="V80" s="1115">
        <v>2279.9698888888893</v>
      </c>
      <c r="W80" s="1115">
        <v>40901.018190621246</v>
      </c>
      <c r="X80" s="999"/>
      <c r="Y80" s="853"/>
      <c r="Z80" s="853"/>
      <c r="AA80" s="853"/>
      <c r="AB80" s="853"/>
      <c r="AC80" s="853"/>
    </row>
    <row r="81" spans="1:29" s="936" customFormat="1" ht="14.5">
      <c r="A81" s="959">
        <v>2018</v>
      </c>
      <c r="B81" s="985">
        <v>73796</v>
      </c>
      <c r="C81" s="981">
        <v>2788</v>
      </c>
      <c r="D81" s="981">
        <v>204</v>
      </c>
      <c r="E81" s="981">
        <v>10448</v>
      </c>
      <c r="F81" s="981">
        <v>22489</v>
      </c>
      <c r="G81" s="981">
        <v>36616</v>
      </c>
      <c r="H81" s="981">
        <v>10640</v>
      </c>
      <c r="I81" s="981">
        <v>4601</v>
      </c>
      <c r="J81" s="981">
        <v>11755</v>
      </c>
      <c r="K81" s="981">
        <v>9173</v>
      </c>
      <c r="L81" s="981">
        <v>1250</v>
      </c>
      <c r="N81" s="959">
        <v>2018</v>
      </c>
      <c r="O81" s="985">
        <v>73796</v>
      </c>
      <c r="P81" s="1115">
        <v>68671.55</v>
      </c>
      <c r="Q81" s="981">
        <v>5124.45</v>
      </c>
      <c r="R81" s="1115">
        <v>12779.444769447678</v>
      </c>
      <c r="S81" s="981">
        <v>86575.444769447684</v>
      </c>
      <c r="T81" s="1115">
        <v>80322.077227439746</v>
      </c>
      <c r="U81" s="981">
        <v>35839.764429999996</v>
      </c>
      <c r="V81" s="1115">
        <v>2348.0376666666666</v>
      </c>
      <c r="W81" s="1115">
        <v>42134.451853333354</v>
      </c>
      <c r="X81" s="999"/>
      <c r="Y81" s="853"/>
      <c r="Z81" s="853"/>
      <c r="AA81" s="853"/>
      <c r="AB81" s="853"/>
      <c r="AC81" s="853"/>
    </row>
    <row r="82" spans="1:29" s="936" customFormat="1" ht="16.899999999999999" customHeight="1">
      <c r="A82" s="959">
        <v>2019</v>
      </c>
      <c r="B82" s="1105">
        <v>74948.358103519495</v>
      </c>
      <c r="C82" s="1115">
        <v>2504</v>
      </c>
      <c r="D82" s="1115">
        <v>234</v>
      </c>
      <c r="E82" s="1115">
        <v>9828</v>
      </c>
      <c r="F82" s="1115">
        <v>22418</v>
      </c>
      <c r="G82" s="1115">
        <v>38678</v>
      </c>
      <c r="H82" s="1115">
        <v>11925</v>
      </c>
      <c r="I82" s="1115">
        <v>4995</v>
      </c>
      <c r="J82" s="1115">
        <v>12064</v>
      </c>
      <c r="K82" s="1115">
        <v>9200</v>
      </c>
      <c r="L82" s="1115">
        <v>1286</v>
      </c>
      <c r="N82" s="959">
        <v>2019</v>
      </c>
      <c r="O82" s="1105">
        <v>74948.358103519495</v>
      </c>
      <c r="P82" s="1115">
        <v>70285.662103519498</v>
      </c>
      <c r="Q82" s="1115">
        <v>4662.6959999999999</v>
      </c>
      <c r="R82" s="1110">
        <v>9534.6182594889669</v>
      </c>
      <c r="S82" s="1115">
        <v>84482.976363008464</v>
      </c>
      <c r="T82" s="1110">
        <v>77969.047368000029</v>
      </c>
      <c r="U82" s="1110">
        <v>34996.14645</v>
      </c>
      <c r="V82" s="1110">
        <v>2277.3510000000001</v>
      </c>
      <c r="W82" s="1110">
        <v>40695.549918000026</v>
      </c>
      <c r="X82" s="999"/>
      <c r="Y82" s="853"/>
      <c r="Z82" s="853"/>
      <c r="AA82" s="853"/>
      <c r="AB82" s="853"/>
      <c r="AC82" s="853"/>
    </row>
    <row r="83" spans="1:29" s="1015" customFormat="1" ht="16.899999999999999" customHeight="1">
      <c r="A83" s="959">
        <v>2020</v>
      </c>
      <c r="B83" s="1105">
        <v>74947.933456506726</v>
      </c>
      <c r="C83" s="1115">
        <v>1828</v>
      </c>
      <c r="D83" s="1115">
        <v>193</v>
      </c>
      <c r="E83" s="1115">
        <v>12036</v>
      </c>
      <c r="F83" s="1115">
        <v>20821</v>
      </c>
      <c r="G83" s="1115">
        <v>38871</v>
      </c>
      <c r="H83" s="1115">
        <v>11129</v>
      </c>
      <c r="I83" s="1115">
        <v>4878</v>
      </c>
      <c r="J83" s="1115">
        <v>12968</v>
      </c>
      <c r="K83" s="1115">
        <v>9400</v>
      </c>
      <c r="L83" s="1115">
        <v>1199</v>
      </c>
      <c r="N83" s="959">
        <v>2020</v>
      </c>
      <c r="O83" s="1105">
        <v>74947.933456506726</v>
      </c>
      <c r="P83" s="1115">
        <v>70230.915456506744</v>
      </c>
      <c r="Q83" s="1115">
        <v>4717.0185000000001</v>
      </c>
      <c r="R83" s="1110">
        <v>8012.8617780008726</v>
      </c>
      <c r="S83" s="1115">
        <v>82960.795234507605</v>
      </c>
      <c r="T83" s="1110">
        <v>76406.45836199999</v>
      </c>
      <c r="U83" s="1110">
        <v>32531.156929999994</v>
      </c>
      <c r="V83" s="1110">
        <v>2283.5575555555556</v>
      </c>
      <c r="W83" s="1110">
        <v>41591.743876444438</v>
      </c>
      <c r="X83" s="999"/>
      <c r="Y83" s="853"/>
      <c r="Z83" s="853"/>
      <c r="AA83" s="853"/>
      <c r="AB83" s="853"/>
      <c r="AC83" s="853"/>
    </row>
    <row r="84" spans="1:29" s="1015" customFormat="1" ht="16.899999999999999" customHeight="1">
      <c r="A84" s="1111" t="s">
        <v>722</v>
      </c>
      <c r="B84" s="1105">
        <v>80112</v>
      </c>
      <c r="C84" s="1115">
        <v>2548</v>
      </c>
      <c r="D84" s="1115">
        <v>219</v>
      </c>
      <c r="E84" s="1115">
        <v>14237</v>
      </c>
      <c r="F84" s="1115">
        <v>23497</v>
      </c>
      <c r="G84" s="1115">
        <v>38411</v>
      </c>
      <c r="H84" s="1115">
        <v>11420</v>
      </c>
      <c r="I84" s="1115">
        <v>4074</v>
      </c>
      <c r="J84" s="1115">
        <v>13166</v>
      </c>
      <c r="K84" s="1115">
        <v>9225</v>
      </c>
      <c r="L84" s="1115">
        <v>1201</v>
      </c>
      <c r="N84" s="1111" t="s">
        <v>723</v>
      </c>
      <c r="O84" s="1105">
        <v>80112</v>
      </c>
      <c r="P84" s="1115">
        <v>75182.012000000002</v>
      </c>
      <c r="Q84" s="1115">
        <v>4929.9880000000003</v>
      </c>
      <c r="R84" s="1160" t="s">
        <v>651</v>
      </c>
      <c r="S84" s="1160" t="s">
        <v>651</v>
      </c>
      <c r="T84" s="1160" t="s">
        <v>651</v>
      </c>
      <c r="U84" s="1160" t="s">
        <v>651</v>
      </c>
      <c r="V84" s="1160" t="s">
        <v>651</v>
      </c>
      <c r="W84" s="1160" t="s">
        <v>651</v>
      </c>
      <c r="X84" s="999"/>
      <c r="Y84" s="853"/>
      <c r="Z84" s="853"/>
      <c r="AA84" s="853"/>
      <c r="AB84" s="853"/>
      <c r="AC84" s="853"/>
    </row>
    <row r="85" spans="1:29" ht="6.65" customHeight="1">
      <c r="A85" s="99" t="s">
        <v>161</v>
      </c>
      <c r="B85" s="280"/>
      <c r="C85" s="280"/>
      <c r="D85" s="262"/>
      <c r="E85" s="262"/>
      <c r="F85" s="262"/>
      <c r="G85" s="262"/>
      <c r="H85" s="262"/>
      <c r="I85" s="262"/>
      <c r="J85" s="262"/>
      <c r="K85" s="607"/>
      <c r="L85" s="607"/>
      <c r="M85" s="743"/>
      <c r="N85" s="623" t="s">
        <v>161</v>
      </c>
      <c r="O85" s="568"/>
      <c r="P85" s="280"/>
      <c r="Q85" s="280"/>
      <c r="R85" s="457"/>
      <c r="S85" s="457"/>
      <c r="T85" s="457"/>
      <c r="U85" s="457"/>
      <c r="V85" s="457"/>
      <c r="W85" s="457"/>
      <c r="Y85" s="853"/>
      <c r="Z85" s="852"/>
      <c r="AA85" s="457"/>
      <c r="AB85" s="852"/>
      <c r="AC85" s="457"/>
    </row>
    <row r="86" spans="1:29" ht="12" customHeight="1">
      <c r="A86" s="105" t="s">
        <v>468</v>
      </c>
      <c r="B86" s="280"/>
      <c r="C86" s="280"/>
      <c r="D86" s="262"/>
      <c r="E86" s="262"/>
      <c r="F86" s="262"/>
      <c r="G86" s="262"/>
      <c r="H86" s="262"/>
      <c r="I86" s="262"/>
      <c r="J86" s="262"/>
      <c r="K86" s="607"/>
      <c r="L86" s="1125"/>
      <c r="M86" s="607"/>
      <c r="N86" s="903" t="s">
        <v>469</v>
      </c>
      <c r="O86" s="1084"/>
      <c r="P86" s="1081"/>
      <c r="Q86" s="1081"/>
      <c r="R86" s="1082"/>
      <c r="S86" s="1082"/>
      <c r="T86" s="1082"/>
      <c r="U86" s="1082"/>
      <c r="V86" s="1082"/>
      <c r="W86" s="1082"/>
      <c r="Y86" s="457"/>
      <c r="Z86" s="852"/>
      <c r="AA86" s="457"/>
      <c r="AB86" s="852"/>
      <c r="AC86" s="457"/>
    </row>
    <row r="87" spans="1:29" ht="36" customHeight="1">
      <c r="A87" s="1079" t="s">
        <v>614</v>
      </c>
      <c r="B87" s="262"/>
      <c r="C87" s="262"/>
      <c r="D87" s="262"/>
      <c r="E87" s="262"/>
      <c r="F87" s="262"/>
      <c r="G87" s="262"/>
      <c r="H87" s="262"/>
      <c r="I87" s="262"/>
      <c r="J87" s="262"/>
      <c r="K87" s="607"/>
      <c r="L87" s="607"/>
      <c r="M87" s="607"/>
      <c r="N87" s="1308" t="s">
        <v>676</v>
      </c>
      <c r="O87" s="1308"/>
      <c r="P87" s="1308"/>
      <c r="Q87" s="1308"/>
      <c r="R87" s="1308"/>
      <c r="S87" s="1308"/>
      <c r="T87" s="1308"/>
      <c r="U87" s="1308"/>
      <c r="V87" s="1308"/>
      <c r="W87" s="1308"/>
      <c r="Y87" s="457"/>
      <c r="Z87" s="852"/>
      <c r="AA87" s="457"/>
      <c r="AB87" s="852"/>
      <c r="AC87" s="457"/>
    </row>
    <row r="88" spans="1:29" ht="15.75" customHeight="1">
      <c r="N88" s="1080"/>
      <c r="O88" s="1083"/>
      <c r="P88" s="1082"/>
      <c r="Q88" s="1082"/>
      <c r="R88" s="1082"/>
      <c r="S88" s="1082"/>
      <c r="T88" s="1082"/>
      <c r="U88" s="1082"/>
      <c r="V88" s="1082"/>
      <c r="W88" s="1082"/>
    </row>
    <row r="89" spans="1:29" ht="15.75" customHeight="1">
      <c r="B89" s="992"/>
      <c r="O89" s="83"/>
      <c r="T89" s="690"/>
      <c r="U89" s="690"/>
      <c r="V89" s="690"/>
      <c r="W89" s="690"/>
    </row>
    <row r="90" spans="1:29" ht="15.75" customHeight="1">
      <c r="A90" s="689"/>
      <c r="B90" s="993"/>
      <c r="C90" s="689"/>
      <c r="D90" s="689"/>
      <c r="E90" s="689"/>
      <c r="F90" s="689"/>
      <c r="G90" s="689"/>
      <c r="H90" s="689"/>
      <c r="I90" s="689"/>
      <c r="J90" s="689"/>
      <c r="K90" s="689"/>
      <c r="L90" s="689"/>
      <c r="M90" s="689"/>
      <c r="N90" s="981"/>
      <c r="O90" s="689"/>
      <c r="P90" s="689"/>
      <c r="Q90" s="689"/>
      <c r="R90" s="689"/>
      <c r="S90" s="689"/>
      <c r="T90" s="689"/>
      <c r="U90" s="689"/>
      <c r="V90" s="689"/>
      <c r="W90" s="689"/>
    </row>
    <row r="91" spans="1:29" ht="15.75" customHeight="1">
      <c r="A91" s="689"/>
      <c r="B91" s="981"/>
      <c r="C91" s="981"/>
      <c r="D91" s="981"/>
      <c r="E91" s="981"/>
      <c r="F91" s="981"/>
      <c r="G91" s="981"/>
      <c r="H91" s="981"/>
      <c r="I91" s="981"/>
      <c r="J91" s="981"/>
      <c r="K91" s="981"/>
      <c r="L91" s="981"/>
      <c r="M91" s="981"/>
      <c r="N91" s="952"/>
      <c r="O91" s="981"/>
      <c r="P91" s="981"/>
      <c r="Q91" s="981"/>
      <c r="R91" s="981"/>
      <c r="S91" s="981"/>
      <c r="T91" s="981"/>
      <c r="U91" s="981"/>
      <c r="V91" s="981"/>
      <c r="W91" s="981"/>
    </row>
    <row r="92" spans="1:29" ht="15.75" customHeight="1">
      <c r="A92" s="689"/>
      <c r="B92" s="981"/>
      <c r="C92" s="981"/>
      <c r="D92" s="981"/>
      <c r="E92" s="981"/>
      <c r="F92" s="981"/>
      <c r="G92" s="981"/>
      <c r="H92" s="981"/>
      <c r="I92" s="981"/>
      <c r="J92" s="981"/>
      <c r="K92" s="981"/>
      <c r="L92" s="981"/>
      <c r="M92" s="981"/>
      <c r="N92" s="952"/>
      <c r="O92" s="981"/>
      <c r="P92" s="981"/>
      <c r="Q92" s="981"/>
      <c r="R92" s="981"/>
      <c r="S92" s="981"/>
      <c r="T92" s="981"/>
      <c r="U92" s="981"/>
      <c r="V92" s="981"/>
      <c r="W92" s="981"/>
    </row>
    <row r="93" spans="1:29" ht="15.75" customHeight="1">
      <c r="A93" s="689"/>
      <c r="B93" s="981"/>
      <c r="C93" s="981"/>
      <c r="D93" s="981"/>
      <c r="E93" s="981"/>
      <c r="F93" s="981"/>
      <c r="G93" s="981"/>
      <c r="H93" s="981"/>
      <c r="I93" s="981"/>
      <c r="J93" s="981"/>
      <c r="K93" s="981"/>
      <c r="L93" s="981"/>
      <c r="M93" s="981"/>
      <c r="N93" s="952"/>
      <c r="P93" s="981"/>
      <c r="Q93" s="981"/>
      <c r="R93" s="981"/>
      <c r="S93" s="981"/>
      <c r="T93" s="981"/>
      <c r="U93" s="981"/>
      <c r="V93" s="981"/>
      <c r="W93" s="981"/>
    </row>
    <row r="94" spans="1:29" ht="15.75" customHeight="1">
      <c r="A94" s="689"/>
      <c r="B94" s="981"/>
      <c r="C94" s="981"/>
      <c r="D94" s="981"/>
      <c r="E94" s="981"/>
      <c r="F94" s="981"/>
      <c r="G94" s="981"/>
      <c r="H94" s="981"/>
      <c r="I94" s="981"/>
      <c r="J94" s="981"/>
      <c r="K94" s="981"/>
      <c r="L94" s="981"/>
      <c r="M94" s="981"/>
      <c r="N94" s="952"/>
      <c r="O94" s="981"/>
      <c r="P94" s="981"/>
      <c r="Q94" s="981"/>
      <c r="R94" s="981"/>
      <c r="S94" s="981"/>
      <c r="T94" s="981"/>
      <c r="U94" s="981"/>
      <c r="V94" s="981"/>
      <c r="W94" s="981"/>
    </row>
    <row r="95" spans="1:29" ht="15.75" customHeight="1">
      <c r="A95" s="689"/>
      <c r="B95" s="981"/>
      <c r="C95" s="981"/>
      <c r="D95" s="981"/>
      <c r="E95" s="981"/>
      <c r="F95" s="981"/>
      <c r="G95" s="981"/>
      <c r="H95" s="981"/>
      <c r="I95" s="981"/>
      <c r="J95" s="981"/>
      <c r="K95" s="981"/>
      <c r="L95" s="981"/>
      <c r="M95" s="981"/>
      <c r="N95" s="952"/>
      <c r="O95" s="981"/>
      <c r="P95" s="981"/>
      <c r="Q95" s="981"/>
      <c r="R95" s="981"/>
      <c r="S95" s="981"/>
      <c r="T95" s="981"/>
      <c r="U95" s="981"/>
      <c r="V95" s="981"/>
      <c r="W95" s="981"/>
    </row>
    <row r="96" spans="1:29" ht="15.75" customHeight="1">
      <c r="A96" s="689"/>
      <c r="B96" s="981"/>
      <c r="C96" s="981"/>
      <c r="D96" s="981"/>
      <c r="E96" s="981"/>
      <c r="F96" s="981"/>
      <c r="G96" s="981"/>
      <c r="H96" s="981"/>
      <c r="I96" s="981"/>
      <c r="J96" s="981"/>
      <c r="K96" s="981"/>
      <c r="L96" s="981"/>
      <c r="M96" s="981"/>
      <c r="N96" s="952"/>
      <c r="O96" s="981"/>
      <c r="P96" s="981"/>
      <c r="Q96" s="981"/>
      <c r="R96" s="981"/>
      <c r="S96" s="981"/>
      <c r="T96" s="981"/>
      <c r="U96" s="981"/>
      <c r="V96" s="981"/>
      <c r="W96" s="981"/>
    </row>
    <row r="97" spans="1:23" ht="15.75" customHeight="1">
      <c r="A97" s="689"/>
      <c r="B97" s="981"/>
      <c r="C97" s="981"/>
      <c r="D97" s="981"/>
      <c r="E97" s="981"/>
      <c r="F97" s="981"/>
      <c r="G97" s="981"/>
      <c r="H97" s="981"/>
      <c r="I97" s="981"/>
      <c r="J97" s="981"/>
      <c r="K97" s="981"/>
      <c r="L97" s="981"/>
      <c r="M97" s="981"/>
      <c r="N97" s="952"/>
      <c r="O97" s="981"/>
      <c r="P97" s="981"/>
      <c r="Q97" s="981"/>
      <c r="R97" s="981"/>
      <c r="S97" s="981"/>
      <c r="T97" s="981"/>
      <c r="U97" s="981"/>
      <c r="V97" s="981"/>
      <c r="W97" s="981"/>
    </row>
    <row r="98" spans="1:23" ht="15.75" customHeight="1">
      <c r="A98" s="689"/>
      <c r="B98" s="981"/>
      <c r="C98" s="981"/>
      <c r="D98" s="981"/>
      <c r="E98" s="981"/>
      <c r="F98" s="981"/>
      <c r="G98" s="981"/>
      <c r="H98" s="981"/>
      <c r="I98" s="981"/>
      <c r="J98" s="981"/>
      <c r="K98" s="981"/>
      <c r="L98" s="981"/>
      <c r="M98" s="981"/>
      <c r="N98" s="952"/>
      <c r="O98" s="981"/>
      <c r="P98" s="981"/>
      <c r="Q98" s="981"/>
      <c r="R98" s="981"/>
      <c r="S98" s="981"/>
      <c r="T98" s="981"/>
      <c r="U98" s="981"/>
      <c r="V98" s="981"/>
      <c r="W98" s="981"/>
    </row>
    <row r="99" spans="1:23" ht="15.75" customHeight="1">
      <c r="A99" s="689"/>
      <c r="B99" s="981"/>
      <c r="C99" s="981"/>
      <c r="D99" s="981"/>
      <c r="E99" s="981"/>
      <c r="F99" s="981"/>
      <c r="G99" s="981"/>
      <c r="H99" s="981"/>
      <c r="I99" s="981"/>
      <c r="J99" s="981"/>
      <c r="K99" s="981"/>
      <c r="L99" s="981"/>
      <c r="M99" s="981"/>
      <c r="N99" s="952"/>
      <c r="O99" s="981"/>
      <c r="P99" s="981"/>
      <c r="Q99" s="981"/>
      <c r="R99" s="981"/>
      <c r="S99" s="981"/>
      <c r="T99" s="981"/>
      <c r="U99" s="981"/>
      <c r="V99" s="981"/>
      <c r="W99" s="981"/>
    </row>
    <row r="100" spans="1:23" ht="15.75" customHeight="1">
      <c r="A100" s="689"/>
      <c r="B100" s="981"/>
      <c r="C100" s="981"/>
      <c r="D100" s="981"/>
      <c r="E100" s="981"/>
      <c r="F100" s="981"/>
      <c r="G100" s="981"/>
      <c r="H100" s="981"/>
      <c r="I100" s="981"/>
      <c r="J100" s="981"/>
      <c r="K100" s="981"/>
      <c r="L100" s="981"/>
      <c r="M100" s="981"/>
      <c r="N100" s="952"/>
      <c r="O100" s="981"/>
      <c r="P100" s="981"/>
      <c r="Q100" s="981"/>
      <c r="R100" s="981"/>
      <c r="S100" s="981"/>
      <c r="T100" s="981"/>
      <c r="U100" s="981"/>
      <c r="V100" s="981"/>
      <c r="W100" s="981"/>
    </row>
    <row r="101" spans="1:23" ht="15.75" customHeight="1">
      <c r="A101" s="689"/>
      <c r="B101" s="981"/>
      <c r="C101" s="981"/>
      <c r="D101" s="981"/>
      <c r="E101" s="981"/>
      <c r="F101" s="981"/>
      <c r="G101" s="981"/>
      <c r="H101" s="981"/>
      <c r="I101" s="981"/>
      <c r="J101" s="981"/>
      <c r="K101" s="981"/>
      <c r="L101" s="981"/>
      <c r="M101" s="981"/>
      <c r="N101" s="952"/>
      <c r="O101" s="981"/>
      <c r="P101" s="981"/>
      <c r="Q101" s="981"/>
      <c r="R101" s="981"/>
      <c r="S101" s="981"/>
      <c r="T101" s="981"/>
      <c r="U101" s="981"/>
      <c r="V101" s="981"/>
      <c r="W101" s="981"/>
    </row>
    <row r="102" spans="1:23" ht="15.75" customHeight="1">
      <c r="A102" s="689"/>
      <c r="B102" s="981"/>
      <c r="C102" s="981"/>
      <c r="D102" s="981"/>
      <c r="E102" s="981"/>
      <c r="F102" s="981"/>
      <c r="G102" s="981"/>
      <c r="H102" s="981"/>
      <c r="I102" s="981"/>
      <c r="J102" s="981"/>
      <c r="K102" s="981"/>
      <c r="L102" s="981"/>
      <c r="M102" s="981"/>
      <c r="N102" s="952"/>
      <c r="O102" s="981"/>
      <c r="P102" s="981"/>
      <c r="Q102" s="981"/>
      <c r="R102" s="981"/>
      <c r="S102" s="981"/>
      <c r="T102" s="981"/>
      <c r="U102" s="981"/>
      <c r="V102" s="981"/>
      <c r="W102" s="981"/>
    </row>
    <row r="103" spans="1:23" ht="15.75" customHeight="1">
      <c r="A103" s="689"/>
      <c r="B103" s="689"/>
      <c r="C103" s="689"/>
      <c r="D103" s="689"/>
      <c r="E103" s="689"/>
      <c r="F103" s="689"/>
      <c r="G103" s="689"/>
      <c r="H103" s="689"/>
      <c r="I103" s="689"/>
      <c r="J103" s="689"/>
      <c r="K103" s="689"/>
      <c r="L103" s="689"/>
      <c r="M103" s="689"/>
      <c r="N103" s="689"/>
      <c r="O103" s="689"/>
      <c r="P103" s="690"/>
      <c r="Q103" s="690"/>
      <c r="R103" s="689"/>
      <c r="S103" s="689"/>
      <c r="T103" s="689"/>
      <c r="U103" s="689"/>
      <c r="V103" s="689"/>
      <c r="W103" s="689"/>
    </row>
    <row r="104" spans="1:23" ht="15.75" customHeight="1">
      <c r="A104" s="689"/>
      <c r="B104" s="689"/>
      <c r="C104" s="689"/>
      <c r="D104" s="689"/>
      <c r="E104" s="689"/>
      <c r="F104" s="689"/>
      <c r="G104" s="689"/>
      <c r="H104" s="689"/>
      <c r="I104" s="689"/>
      <c r="J104" s="689"/>
      <c r="K104" s="689"/>
      <c r="L104" s="689"/>
      <c r="M104" s="689"/>
      <c r="N104" s="689"/>
      <c r="O104" s="689"/>
      <c r="P104" s="689"/>
      <c r="Q104" s="689"/>
      <c r="R104" s="689"/>
      <c r="S104" s="689"/>
      <c r="T104" s="689"/>
      <c r="U104" s="689"/>
      <c r="V104" s="689"/>
      <c r="W104" s="689"/>
    </row>
    <row r="105" spans="1:23" ht="15.75" customHeight="1">
      <c r="A105" s="689"/>
      <c r="B105" s="689"/>
      <c r="C105" s="689"/>
      <c r="D105" s="689"/>
      <c r="E105" s="689"/>
      <c r="F105" s="689"/>
      <c r="G105" s="689"/>
      <c r="H105" s="689"/>
      <c r="I105" s="689"/>
      <c r="J105" s="689"/>
      <c r="K105" s="689"/>
      <c r="L105" s="689"/>
      <c r="M105" s="689"/>
      <c r="N105" s="689"/>
      <c r="O105" s="689"/>
      <c r="P105" s="689"/>
      <c r="Q105" s="689"/>
      <c r="R105" s="689"/>
      <c r="S105" s="689"/>
      <c r="T105" s="689"/>
      <c r="U105" s="689"/>
      <c r="V105" s="689"/>
      <c r="W105" s="689"/>
    </row>
    <row r="106" spans="1:23" ht="15.75" customHeight="1">
      <c r="A106" s="689"/>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row>
    <row r="107" spans="1:23" ht="15.75" customHeight="1">
      <c r="A107" s="689"/>
      <c r="B107" s="689"/>
      <c r="C107" s="689"/>
      <c r="D107" s="689"/>
      <c r="E107" s="689"/>
      <c r="F107" s="689"/>
      <c r="G107" s="689"/>
      <c r="H107" s="689"/>
      <c r="I107" s="689"/>
      <c r="J107" s="689"/>
      <c r="K107" s="689"/>
      <c r="L107" s="689"/>
      <c r="M107" s="689"/>
      <c r="N107" s="689"/>
      <c r="O107" s="689"/>
      <c r="P107" s="689"/>
      <c r="Q107" s="689"/>
      <c r="R107" s="689"/>
      <c r="S107" s="689"/>
      <c r="T107" s="689"/>
      <c r="U107" s="689"/>
      <c r="V107" s="689"/>
      <c r="W107" s="689"/>
    </row>
    <row r="108" spans="1:23" ht="15.75" customHeight="1">
      <c r="A108" s="689"/>
      <c r="B108" s="689"/>
      <c r="C108" s="689"/>
      <c r="D108" s="689"/>
      <c r="E108" s="689"/>
      <c r="F108" s="689"/>
      <c r="G108" s="689"/>
      <c r="H108" s="689"/>
      <c r="I108" s="689"/>
      <c r="J108" s="689"/>
      <c r="K108" s="689"/>
      <c r="L108" s="689"/>
      <c r="M108" s="689"/>
      <c r="N108" s="689"/>
      <c r="O108" s="689"/>
      <c r="P108" s="689"/>
      <c r="Q108" s="689"/>
      <c r="R108" s="689"/>
      <c r="S108" s="689"/>
      <c r="T108" s="689"/>
      <c r="U108" s="689"/>
      <c r="V108" s="689"/>
      <c r="W108" s="689"/>
    </row>
    <row r="109" spans="1:23" ht="15.75" customHeight="1">
      <c r="A109" s="689"/>
      <c r="B109" s="689"/>
      <c r="C109" s="689"/>
      <c r="D109" s="689"/>
      <c r="E109" s="689"/>
      <c r="F109" s="689"/>
      <c r="G109" s="689"/>
      <c r="H109" s="689"/>
      <c r="I109" s="689"/>
      <c r="J109" s="689"/>
      <c r="K109" s="689"/>
      <c r="L109" s="689"/>
      <c r="M109" s="689"/>
      <c r="N109" s="689"/>
      <c r="O109" s="689"/>
      <c r="P109" s="689"/>
      <c r="Q109" s="689"/>
      <c r="R109" s="689"/>
      <c r="S109" s="689"/>
      <c r="T109" s="689"/>
      <c r="U109" s="689"/>
      <c r="V109" s="689"/>
      <c r="W109" s="689"/>
    </row>
    <row r="110" spans="1:23" ht="15.75" customHeight="1">
      <c r="A110" s="689"/>
      <c r="B110" s="689"/>
      <c r="C110" s="689"/>
      <c r="D110" s="689"/>
      <c r="E110" s="689"/>
      <c r="F110" s="689"/>
      <c r="G110" s="689"/>
      <c r="H110" s="689"/>
      <c r="I110" s="689"/>
      <c r="J110" s="689"/>
      <c r="K110" s="689"/>
      <c r="L110" s="689"/>
      <c r="M110" s="689"/>
      <c r="N110" s="689"/>
      <c r="O110" s="689"/>
      <c r="P110" s="689"/>
      <c r="Q110" s="689"/>
      <c r="R110" s="689"/>
      <c r="S110" s="689"/>
      <c r="T110" s="689"/>
      <c r="U110" s="689"/>
      <c r="V110" s="689"/>
      <c r="W110" s="689"/>
    </row>
    <row r="111" spans="1:23" ht="15.75" customHeight="1">
      <c r="A111" s="689"/>
      <c r="B111" s="689"/>
      <c r="C111" s="689"/>
      <c r="D111" s="689"/>
      <c r="E111" s="689"/>
      <c r="F111" s="689"/>
      <c r="G111" s="689"/>
      <c r="H111" s="689"/>
      <c r="I111" s="689"/>
      <c r="J111" s="689"/>
      <c r="K111" s="689"/>
      <c r="L111" s="689"/>
      <c r="M111" s="689"/>
      <c r="N111" s="689"/>
      <c r="O111" s="689"/>
      <c r="P111" s="689"/>
      <c r="Q111" s="689"/>
      <c r="R111" s="689"/>
      <c r="S111" s="689"/>
      <c r="T111" s="689"/>
      <c r="U111" s="689"/>
      <c r="V111" s="689"/>
      <c r="W111" s="689"/>
    </row>
    <row r="112" spans="1:23" ht="15.75" customHeight="1">
      <c r="A112" s="689"/>
      <c r="B112" s="689"/>
      <c r="C112" s="689"/>
      <c r="D112" s="689"/>
      <c r="E112" s="689"/>
      <c r="F112" s="689"/>
      <c r="G112" s="689"/>
      <c r="H112" s="689"/>
      <c r="I112" s="689"/>
      <c r="J112" s="689"/>
      <c r="K112" s="689"/>
      <c r="L112" s="689"/>
      <c r="M112" s="689"/>
      <c r="N112" s="689"/>
      <c r="O112" s="689"/>
      <c r="P112" s="689"/>
      <c r="Q112" s="689"/>
      <c r="R112" s="689"/>
      <c r="S112" s="689"/>
      <c r="T112" s="689"/>
      <c r="U112" s="689"/>
      <c r="V112" s="689"/>
      <c r="W112" s="689"/>
    </row>
    <row r="113" spans="1:23" ht="15.75" customHeight="1">
      <c r="A113" s="689"/>
      <c r="B113" s="689"/>
      <c r="C113" s="689"/>
      <c r="D113" s="689"/>
      <c r="E113" s="689"/>
      <c r="F113" s="689"/>
      <c r="G113" s="689"/>
      <c r="H113" s="689"/>
      <c r="I113" s="689"/>
      <c r="J113" s="689"/>
      <c r="K113" s="689"/>
      <c r="L113" s="689"/>
      <c r="M113" s="689"/>
      <c r="N113" s="689"/>
      <c r="O113" s="689"/>
      <c r="P113" s="689"/>
      <c r="Q113" s="689"/>
      <c r="R113" s="689"/>
      <c r="S113" s="689"/>
      <c r="T113" s="689"/>
      <c r="U113" s="689"/>
      <c r="V113" s="689"/>
      <c r="W113" s="689"/>
    </row>
    <row r="114" spans="1:23" ht="15.75" customHeight="1">
      <c r="A114" s="689"/>
      <c r="B114" s="689"/>
      <c r="C114" s="689"/>
      <c r="D114" s="689"/>
      <c r="E114" s="689"/>
      <c r="F114" s="689"/>
      <c r="G114" s="689"/>
      <c r="H114" s="689"/>
      <c r="I114" s="689"/>
      <c r="J114" s="689"/>
      <c r="K114" s="689"/>
      <c r="L114" s="689"/>
      <c r="M114" s="689"/>
      <c r="N114" s="689"/>
      <c r="O114" s="689"/>
      <c r="P114" s="689"/>
      <c r="Q114" s="689"/>
      <c r="R114" s="689"/>
      <c r="S114" s="689"/>
      <c r="T114" s="689"/>
      <c r="U114" s="689"/>
      <c r="V114" s="689"/>
      <c r="W114" s="689"/>
    </row>
    <row r="115" spans="1:23" ht="15.75" customHeight="1">
      <c r="A115" s="689"/>
      <c r="B115" s="689"/>
      <c r="C115" s="689"/>
      <c r="D115" s="689"/>
      <c r="E115" s="689"/>
      <c r="F115" s="689"/>
      <c r="G115" s="689"/>
      <c r="H115" s="689"/>
      <c r="I115" s="689"/>
      <c r="J115" s="689"/>
      <c r="K115" s="689"/>
      <c r="L115" s="689"/>
      <c r="M115" s="689"/>
      <c r="N115" s="689"/>
      <c r="O115" s="689"/>
      <c r="P115" s="689"/>
      <c r="Q115" s="689"/>
      <c r="R115" s="689"/>
      <c r="S115" s="689"/>
      <c r="T115" s="689"/>
      <c r="U115" s="689"/>
      <c r="V115" s="689"/>
      <c r="W115" s="689"/>
    </row>
  </sheetData>
  <mergeCells count="42">
    <mergeCell ref="W60:W61"/>
    <mergeCell ref="L60:L61"/>
    <mergeCell ref="P60:P61"/>
    <mergeCell ref="Q60:Q61"/>
    <mergeCell ref="U60:U61"/>
    <mergeCell ref="V60:V61"/>
    <mergeCell ref="R59:R61"/>
    <mergeCell ref="S59:S61"/>
    <mergeCell ref="C60:C61"/>
    <mergeCell ref="D60:D61"/>
    <mergeCell ref="E60:E61"/>
    <mergeCell ref="F60:F61"/>
    <mergeCell ref="G60:G61"/>
    <mergeCell ref="S30:S32"/>
    <mergeCell ref="C31:C32"/>
    <mergeCell ref="D31:D32"/>
    <mergeCell ref="E31:E32"/>
    <mergeCell ref="F31:F32"/>
    <mergeCell ref="G31:G32"/>
    <mergeCell ref="E4:E5"/>
    <mergeCell ref="D4:D5"/>
    <mergeCell ref="C4:C5"/>
    <mergeCell ref="L31:L32"/>
    <mergeCell ref="P31:P32"/>
    <mergeCell ref="L4:L5"/>
    <mergeCell ref="P4:P5"/>
    <mergeCell ref="N56:W56"/>
    <mergeCell ref="N27:W27"/>
    <mergeCell ref="N87:W87"/>
    <mergeCell ref="G4:G5"/>
    <mergeCell ref="F4:F5"/>
    <mergeCell ref="Q31:Q32"/>
    <mergeCell ref="W4:W5"/>
    <mergeCell ref="R3:R5"/>
    <mergeCell ref="S3:S5"/>
    <mergeCell ref="U4:U5"/>
    <mergeCell ref="V4:V5"/>
    <mergeCell ref="Q4:Q5"/>
    <mergeCell ref="U31:U32"/>
    <mergeCell ref="V31:V32"/>
    <mergeCell ref="W31:W32"/>
    <mergeCell ref="R30:R32"/>
  </mergeCells>
  <conditionalFormatting sqref="N77:O78 M67:Q71 A63:Q66 M72:O76 Q72:Q78 A93:N93 S78 S63:S76 R63:R78 T63:W78 A56:N56 A27:N27 A87:N87 A94:GS1010 P93:GS93 A85:W86 A1:W26 A57:W62 A28:W55 A88:GS92 A67:L84 N79:W84 X1:GS87">
    <cfRule type="cellIs" dxfId="265" priority="7" stopIfTrue="1" operator="equal">
      <formula>0</formula>
    </cfRule>
  </conditionalFormatting>
  <conditionalFormatting sqref="P72:Q84">
    <cfRule type="cellIs" dxfId="264" priority="5" stopIfTrue="1" operator="equal">
      <formula>0</formula>
    </cfRule>
  </conditionalFormatting>
  <conditionalFormatting sqref="T63:W84">
    <cfRule type="cellIs" dxfId="263" priority="6" stopIfTrue="1" operator="equal">
      <formula>0</formula>
    </cfRule>
  </conditionalFormatting>
  <conditionalFormatting sqref="S77">
    <cfRule type="cellIs" dxfId="262" priority="4" stopIfTrue="1" operator="equal">
      <formula>0</formula>
    </cfRule>
  </conditionalFormatting>
  <conditionalFormatting sqref="P72:P82">
    <cfRule type="cellIs" dxfId="261" priority="2" stopIfTrue="1" operator="equal">
      <formula>0</formula>
    </cfRule>
  </conditionalFormatting>
  <conditionalFormatting sqref="U44:W53">
    <cfRule type="cellIs" dxfId="260" priority="1" stopIfTrue="1" operator="equal">
      <formula>0</formula>
    </cfRule>
  </conditionalFormatting>
  <pageMargins left="0.78740157480314965" right="0.78740157480314965" top="0.78740157480314965" bottom="0.78740157480314965" header="0.51181102362204722" footer="0.51181102362204722"/>
  <pageSetup paperSize="9" scale="97" fitToWidth="4"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7" max="23" man="1"/>
    <brk id="56" max="23" man="1"/>
  </rowBreaks>
  <colBreaks count="1" manualBreakCount="1">
    <brk id="13" max="86"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theme="5" tint="0.39997558519241921"/>
  </sheetPr>
  <dimension ref="A1:U93"/>
  <sheetViews>
    <sheetView view="pageBreakPreview" zoomScaleNormal="115" zoomScaleSheetLayoutView="100" workbookViewId="0"/>
  </sheetViews>
  <sheetFormatPr baseColWidth="10" defaultColWidth="11.453125" defaultRowHeight="15.75" customHeight="1"/>
  <cols>
    <col min="1" max="1" width="7.1796875" style="83" customWidth="1"/>
    <col min="2" max="2" width="8.54296875" style="83" customWidth="1"/>
    <col min="3" max="3" width="9" style="83" customWidth="1"/>
    <col min="4" max="14" width="8.54296875" style="83" customWidth="1"/>
    <col min="15" max="15" width="9.453125" style="83" customWidth="1"/>
    <col min="16" max="16" width="0.453125" style="83" customWidth="1"/>
    <col min="17" max="17" width="38" style="83" customWidth="1"/>
    <col min="18" max="16384" width="11.453125" style="83"/>
  </cols>
  <sheetData>
    <row r="1" spans="1:15" ht="15.75" customHeight="1">
      <c r="A1" s="417" t="s">
        <v>741</v>
      </c>
      <c r="B1" s="457"/>
      <c r="C1" s="457"/>
      <c r="D1" s="457"/>
      <c r="E1" s="457"/>
      <c r="F1" s="457"/>
      <c r="G1" s="457"/>
      <c r="H1" s="457"/>
      <c r="I1" s="457"/>
      <c r="J1" s="457"/>
      <c r="K1" s="457"/>
      <c r="L1" s="457"/>
      <c r="M1" s="457"/>
      <c r="N1" s="457"/>
      <c r="O1" s="457"/>
    </row>
    <row r="2" spans="1:15" ht="15.75" customHeight="1">
      <c r="A2" s="262"/>
      <c r="B2" s="262"/>
      <c r="C2" s="262"/>
      <c r="D2" s="262"/>
      <c r="E2" s="262"/>
      <c r="F2" s="262"/>
      <c r="G2" s="262"/>
      <c r="H2" s="262"/>
      <c r="I2" s="262"/>
      <c r="J2" s="262"/>
      <c r="K2" s="262"/>
      <c r="L2" s="262"/>
      <c r="M2" s="457"/>
      <c r="N2" s="457"/>
      <c r="O2" s="457"/>
    </row>
    <row r="3" spans="1:15" ht="15.75" customHeight="1">
      <c r="A3" s="322"/>
      <c r="B3" s="241"/>
      <c r="C3" s="246" t="s">
        <v>11</v>
      </c>
      <c r="D3" s="447"/>
      <c r="E3" s="447"/>
      <c r="F3" s="447"/>
      <c r="G3" s="447"/>
      <c r="H3" s="447"/>
      <c r="I3" s="447"/>
      <c r="J3" s="447"/>
      <c r="K3" s="447"/>
      <c r="L3" s="461"/>
      <c r="M3" s="533"/>
      <c r="N3" s="596"/>
      <c r="O3" s="302"/>
    </row>
    <row r="4" spans="1:15" ht="15.75" customHeight="1">
      <c r="A4" s="323"/>
      <c r="B4" s="460"/>
      <c r="C4" s="1361" t="s">
        <v>36</v>
      </c>
      <c r="D4" s="1361" t="s">
        <v>432</v>
      </c>
      <c r="E4" s="1361" t="s">
        <v>18</v>
      </c>
      <c r="F4" s="1361" t="s">
        <v>265</v>
      </c>
      <c r="G4" s="1361" t="s">
        <v>434</v>
      </c>
      <c r="H4" s="246" t="s">
        <v>58</v>
      </c>
      <c r="I4" s="447"/>
      <c r="J4" s="447"/>
      <c r="K4" s="461"/>
      <c r="L4" s="1362" t="s">
        <v>433</v>
      </c>
      <c r="M4" s="534"/>
      <c r="N4" s="597"/>
      <c r="O4" s="17"/>
    </row>
    <row r="5" spans="1:15" ht="31.5" customHeight="1">
      <c r="A5" s="323"/>
      <c r="B5" s="240"/>
      <c r="C5" s="1361"/>
      <c r="D5" s="1361"/>
      <c r="E5" s="1361"/>
      <c r="F5" s="1361"/>
      <c r="G5" s="1361"/>
      <c r="H5" s="528" t="s">
        <v>435</v>
      </c>
      <c r="I5" s="528" t="s">
        <v>324</v>
      </c>
      <c r="J5" s="528" t="s">
        <v>266</v>
      </c>
      <c r="K5" s="528" t="s">
        <v>267</v>
      </c>
      <c r="L5" s="1363"/>
      <c r="M5" s="535"/>
      <c r="N5" s="598"/>
      <c r="O5" s="17"/>
    </row>
    <row r="6" spans="1:15" ht="15.75" customHeight="1">
      <c r="A6" s="324"/>
      <c r="B6" s="297" t="s">
        <v>429</v>
      </c>
      <c r="C6" s="250"/>
      <c r="D6" s="250"/>
      <c r="E6" s="250"/>
      <c r="F6" s="250"/>
      <c r="G6" s="250"/>
      <c r="H6" s="250"/>
      <c r="I6" s="250"/>
      <c r="J6" s="250"/>
      <c r="K6" s="250"/>
      <c r="L6" s="250"/>
      <c r="M6" s="301"/>
      <c r="N6" s="301"/>
      <c r="O6" s="250"/>
    </row>
    <row r="7" spans="1:15" ht="15.75" customHeight="1">
      <c r="A7" s="380">
        <v>1960</v>
      </c>
      <c r="B7" s="90">
        <v>116.4</v>
      </c>
      <c r="C7" s="284" t="s">
        <v>32</v>
      </c>
      <c r="D7" s="284" t="s">
        <v>32</v>
      </c>
      <c r="E7" s="284" t="s">
        <v>32</v>
      </c>
      <c r="F7" s="90">
        <v>0</v>
      </c>
      <c r="G7" s="284" t="s">
        <v>32</v>
      </c>
      <c r="H7" s="90">
        <v>13</v>
      </c>
      <c r="I7" s="284" t="s">
        <v>32</v>
      </c>
      <c r="J7" s="284" t="s">
        <v>32</v>
      </c>
      <c r="K7" s="284" t="s">
        <v>32</v>
      </c>
      <c r="L7" s="284" t="s">
        <v>32</v>
      </c>
      <c r="M7" s="90">
        <v>4.2</v>
      </c>
      <c r="N7" s="90">
        <v>120.6</v>
      </c>
      <c r="O7" s="90">
        <v>104.3</v>
      </c>
    </row>
    <row r="8" spans="1:15" ht="15.75" customHeight="1">
      <c r="A8" s="286">
        <v>1965</v>
      </c>
      <c r="B8" s="90">
        <v>172.3</v>
      </c>
      <c r="C8" s="284" t="s">
        <v>32</v>
      </c>
      <c r="D8" s="284" t="s">
        <v>32</v>
      </c>
      <c r="E8" s="284" t="s">
        <v>32</v>
      </c>
      <c r="F8" s="90">
        <v>0.1</v>
      </c>
      <c r="G8" s="284" t="s">
        <v>32</v>
      </c>
      <c r="H8" s="90">
        <v>15.4</v>
      </c>
      <c r="I8" s="284" t="s">
        <v>32</v>
      </c>
      <c r="J8" s="284" t="s">
        <v>32</v>
      </c>
      <c r="K8" s="284" t="s">
        <v>32</v>
      </c>
      <c r="L8" s="284" t="s">
        <v>32</v>
      </c>
      <c r="M8" s="90">
        <v>4.2</v>
      </c>
      <c r="N8" s="90">
        <v>176.5</v>
      </c>
      <c r="O8" s="90">
        <v>153.30000000000001</v>
      </c>
    </row>
    <row r="9" spans="1:15" ht="15.75" customHeight="1">
      <c r="A9" s="286">
        <v>1966</v>
      </c>
      <c r="B9" s="90">
        <v>177.9</v>
      </c>
      <c r="C9" s="284" t="s">
        <v>32</v>
      </c>
      <c r="D9" s="284" t="s">
        <v>32</v>
      </c>
      <c r="E9" s="284" t="s">
        <v>32</v>
      </c>
      <c r="F9" s="90">
        <v>0.3</v>
      </c>
      <c r="G9" s="284" t="s">
        <v>32</v>
      </c>
      <c r="H9" s="90">
        <v>17</v>
      </c>
      <c r="I9" s="284" t="s">
        <v>32</v>
      </c>
      <c r="J9" s="284" t="s">
        <v>32</v>
      </c>
      <c r="K9" s="284" t="s">
        <v>32</v>
      </c>
      <c r="L9" s="284" t="s">
        <v>32</v>
      </c>
      <c r="M9" s="90">
        <v>7.5</v>
      </c>
      <c r="N9" s="90">
        <v>185.4</v>
      </c>
      <c r="O9" s="90">
        <v>162.5</v>
      </c>
    </row>
    <row r="10" spans="1:15" ht="15.75" customHeight="1">
      <c r="A10" s="286">
        <v>1967</v>
      </c>
      <c r="B10" s="90">
        <v>184.7</v>
      </c>
      <c r="C10" s="284" t="s">
        <v>32</v>
      </c>
      <c r="D10" s="284" t="s">
        <v>32</v>
      </c>
      <c r="E10" s="284" t="s">
        <v>32</v>
      </c>
      <c r="F10" s="90">
        <v>1.2</v>
      </c>
      <c r="G10" s="284" t="s">
        <v>32</v>
      </c>
      <c r="H10" s="90">
        <v>16.600000000000001</v>
      </c>
      <c r="I10" s="284" t="s">
        <v>32</v>
      </c>
      <c r="J10" s="284" t="s">
        <v>32</v>
      </c>
      <c r="K10" s="284" t="s">
        <v>32</v>
      </c>
      <c r="L10" s="284" t="s">
        <v>32</v>
      </c>
      <c r="M10" s="90">
        <v>7.2</v>
      </c>
      <c r="N10" s="90">
        <v>191.9</v>
      </c>
      <c r="O10" s="90">
        <v>167.6</v>
      </c>
    </row>
    <row r="11" spans="1:15" ht="15.75" customHeight="1">
      <c r="A11" s="286">
        <v>1968</v>
      </c>
      <c r="B11" s="90">
        <v>203.3</v>
      </c>
      <c r="C11" s="284" t="s">
        <v>32</v>
      </c>
      <c r="D11" s="284" t="s">
        <v>32</v>
      </c>
      <c r="E11" s="284" t="s">
        <v>32</v>
      </c>
      <c r="F11" s="90">
        <v>1.8</v>
      </c>
      <c r="G11" s="284" t="s">
        <v>32</v>
      </c>
      <c r="H11" s="90">
        <v>16.8</v>
      </c>
      <c r="I11" s="284" t="s">
        <v>32</v>
      </c>
      <c r="J11" s="284" t="s">
        <v>32</v>
      </c>
      <c r="K11" s="284" t="s">
        <v>32</v>
      </c>
      <c r="L11" s="284" t="s">
        <v>32</v>
      </c>
      <c r="M11" s="90">
        <v>7.1</v>
      </c>
      <c r="N11" s="90">
        <v>210.4</v>
      </c>
      <c r="O11" s="90">
        <v>184.2</v>
      </c>
    </row>
    <row r="12" spans="1:15" ht="15.75" customHeight="1">
      <c r="A12" s="286">
        <v>1969</v>
      </c>
      <c r="B12" s="90">
        <v>226</v>
      </c>
      <c r="C12" s="284" t="s">
        <v>32</v>
      </c>
      <c r="D12" s="284" t="s">
        <v>32</v>
      </c>
      <c r="E12" s="284" t="s">
        <v>32</v>
      </c>
      <c r="F12" s="90">
        <v>5.4</v>
      </c>
      <c r="G12" s="284" t="s">
        <v>32</v>
      </c>
      <c r="H12" s="90">
        <v>14.6</v>
      </c>
      <c r="I12" s="284" t="s">
        <v>32</v>
      </c>
      <c r="J12" s="284" t="s">
        <v>32</v>
      </c>
      <c r="K12" s="284" t="s">
        <v>32</v>
      </c>
      <c r="L12" s="284" t="s">
        <v>32</v>
      </c>
      <c r="M12" s="90">
        <v>6.1</v>
      </c>
      <c r="N12" s="90">
        <v>232.1</v>
      </c>
      <c r="O12" s="90">
        <v>204.1</v>
      </c>
    </row>
    <row r="13" spans="1:15" ht="15.75" customHeight="1">
      <c r="A13" s="286">
        <v>1970</v>
      </c>
      <c r="B13" s="90">
        <v>242.60499999999999</v>
      </c>
      <c r="C13" s="284" t="s">
        <v>32</v>
      </c>
      <c r="D13" s="284" t="s">
        <v>32</v>
      </c>
      <c r="E13" s="284" t="s">
        <v>32</v>
      </c>
      <c r="F13" s="90">
        <v>6.03</v>
      </c>
      <c r="G13" s="284" t="s">
        <v>32</v>
      </c>
      <c r="H13" s="90">
        <v>17.774999999999999</v>
      </c>
      <c r="I13" s="284" t="s">
        <v>32</v>
      </c>
      <c r="J13" s="284" t="s">
        <v>32</v>
      </c>
      <c r="K13" s="284" t="s">
        <v>32</v>
      </c>
      <c r="L13" s="284" t="s">
        <v>32</v>
      </c>
      <c r="M13" s="90">
        <v>7.75</v>
      </c>
      <c r="N13" s="90">
        <v>250.35499999999999</v>
      </c>
      <c r="O13" s="90">
        <v>218.57599999999999</v>
      </c>
    </row>
    <row r="14" spans="1:15" ht="15.75" customHeight="1">
      <c r="A14" s="286">
        <v>1971</v>
      </c>
      <c r="B14" s="90">
        <v>259.60000000000002</v>
      </c>
      <c r="C14" s="284" t="s">
        <v>32</v>
      </c>
      <c r="D14" s="284" t="s">
        <v>32</v>
      </c>
      <c r="E14" s="284" t="s">
        <v>32</v>
      </c>
      <c r="F14" s="90">
        <v>6</v>
      </c>
      <c r="G14" s="284" t="s">
        <v>32</v>
      </c>
      <c r="H14" s="90">
        <v>14</v>
      </c>
      <c r="I14" s="284" t="s">
        <v>32</v>
      </c>
      <c r="J14" s="284" t="s">
        <v>32</v>
      </c>
      <c r="K14" s="284" t="s">
        <v>32</v>
      </c>
      <c r="L14" s="284" t="s">
        <v>32</v>
      </c>
      <c r="M14" s="90">
        <v>6.6</v>
      </c>
      <c r="N14" s="90">
        <v>266.2</v>
      </c>
      <c r="O14" s="90">
        <v>232.7</v>
      </c>
    </row>
    <row r="15" spans="1:15" ht="15.75" customHeight="1">
      <c r="A15" s="286">
        <v>1972</v>
      </c>
      <c r="B15" s="90">
        <v>274.8</v>
      </c>
      <c r="C15" s="284" t="s">
        <v>32</v>
      </c>
      <c r="D15" s="284" t="s">
        <v>32</v>
      </c>
      <c r="E15" s="284" t="s">
        <v>32</v>
      </c>
      <c r="F15" s="90">
        <v>7.3</v>
      </c>
      <c r="G15" s="284" t="s">
        <v>32</v>
      </c>
      <c r="H15" s="90">
        <v>13.7</v>
      </c>
      <c r="I15" s="284" t="s">
        <v>32</v>
      </c>
      <c r="J15" s="284" t="s">
        <v>32</v>
      </c>
      <c r="K15" s="284" t="s">
        <v>32</v>
      </c>
      <c r="L15" s="284" t="s">
        <v>32</v>
      </c>
      <c r="M15" s="90">
        <v>11.8</v>
      </c>
      <c r="N15" s="90">
        <v>286.60000000000002</v>
      </c>
      <c r="O15" s="90">
        <v>252.5</v>
      </c>
    </row>
    <row r="16" spans="1:15" ht="15.75" customHeight="1">
      <c r="A16" s="286">
        <v>1973</v>
      </c>
      <c r="B16" s="90">
        <v>299</v>
      </c>
      <c r="C16" s="284" t="s">
        <v>32</v>
      </c>
      <c r="D16" s="284" t="s">
        <v>32</v>
      </c>
      <c r="E16" s="284" t="s">
        <v>32</v>
      </c>
      <c r="F16" s="90">
        <v>11.8</v>
      </c>
      <c r="G16" s="284" t="s">
        <v>32</v>
      </c>
      <c r="H16" s="90">
        <v>15.5</v>
      </c>
      <c r="I16" s="284" t="s">
        <v>32</v>
      </c>
      <c r="J16" s="284" t="s">
        <v>32</v>
      </c>
      <c r="K16" s="284" t="s">
        <v>32</v>
      </c>
      <c r="L16" s="284" t="s">
        <v>32</v>
      </c>
      <c r="M16" s="90">
        <v>10.3</v>
      </c>
      <c r="N16" s="90">
        <v>309.3</v>
      </c>
      <c r="O16" s="90">
        <v>273.5</v>
      </c>
    </row>
    <row r="17" spans="1:15" ht="15.75" customHeight="1">
      <c r="A17" s="286">
        <v>1974</v>
      </c>
      <c r="B17" s="90">
        <v>311.7</v>
      </c>
      <c r="C17" s="284" t="s">
        <v>32</v>
      </c>
      <c r="D17" s="284" t="s">
        <v>32</v>
      </c>
      <c r="E17" s="284" t="s">
        <v>32</v>
      </c>
      <c r="F17" s="90">
        <v>12.1</v>
      </c>
      <c r="G17" s="284" t="s">
        <v>32</v>
      </c>
      <c r="H17" s="90">
        <v>17.899999999999999</v>
      </c>
      <c r="I17" s="284" t="s">
        <v>32</v>
      </c>
      <c r="J17" s="284" t="s">
        <v>32</v>
      </c>
      <c r="K17" s="284" t="s">
        <v>32</v>
      </c>
      <c r="L17" s="284" t="s">
        <v>32</v>
      </c>
      <c r="M17" s="90">
        <v>5.9</v>
      </c>
      <c r="N17" s="90">
        <v>317.60000000000002</v>
      </c>
      <c r="O17" s="90">
        <v>281.89999999999998</v>
      </c>
    </row>
    <row r="18" spans="1:15" ht="15.75" customHeight="1">
      <c r="A18" s="286">
        <v>1975</v>
      </c>
      <c r="B18" s="90">
        <v>301.80200000000002</v>
      </c>
      <c r="C18" s="284" t="s">
        <v>32</v>
      </c>
      <c r="D18" s="284" t="s">
        <v>32</v>
      </c>
      <c r="E18" s="284" t="s">
        <v>32</v>
      </c>
      <c r="F18" s="90">
        <v>21.398</v>
      </c>
      <c r="G18" s="284" t="s">
        <v>32</v>
      </c>
      <c r="H18" s="90">
        <v>17.11</v>
      </c>
      <c r="I18" s="284" t="s">
        <v>32</v>
      </c>
      <c r="J18" s="284" t="s">
        <v>32</v>
      </c>
      <c r="K18" s="284" t="s">
        <v>32</v>
      </c>
      <c r="L18" s="284" t="s">
        <v>32</v>
      </c>
      <c r="M18" s="90">
        <v>7.8390000000000004</v>
      </c>
      <c r="N18" s="90">
        <v>309.64100000000002</v>
      </c>
      <c r="O18" s="90">
        <v>274.87100000000004</v>
      </c>
    </row>
    <row r="19" spans="1:15" ht="15.75" customHeight="1">
      <c r="A19" s="286">
        <v>1976</v>
      </c>
      <c r="B19" s="90">
        <v>333.7</v>
      </c>
      <c r="C19" s="284" t="s">
        <v>32</v>
      </c>
      <c r="D19" s="284" t="s">
        <v>32</v>
      </c>
      <c r="E19" s="284" t="s">
        <v>32</v>
      </c>
      <c r="F19" s="90">
        <v>24.3</v>
      </c>
      <c r="G19" s="284" t="s">
        <v>32</v>
      </c>
      <c r="H19" s="90">
        <v>14.1</v>
      </c>
      <c r="I19" s="284" t="s">
        <v>32</v>
      </c>
      <c r="J19" s="284" t="s">
        <v>32</v>
      </c>
      <c r="K19" s="284" t="s">
        <v>32</v>
      </c>
      <c r="L19" s="284" t="s">
        <v>32</v>
      </c>
      <c r="M19" s="90">
        <v>1</v>
      </c>
      <c r="N19" s="90">
        <v>334.7</v>
      </c>
      <c r="O19" s="90">
        <v>297.2</v>
      </c>
    </row>
    <row r="20" spans="1:15" ht="15.75" customHeight="1">
      <c r="A20" s="286">
        <v>1977</v>
      </c>
      <c r="B20" s="90">
        <v>335.3</v>
      </c>
      <c r="C20" s="284" t="s">
        <v>32</v>
      </c>
      <c r="D20" s="284" t="s">
        <v>32</v>
      </c>
      <c r="E20" s="284" t="s">
        <v>32</v>
      </c>
      <c r="F20" s="90">
        <v>36</v>
      </c>
      <c r="G20" s="284" t="s">
        <v>32</v>
      </c>
      <c r="H20" s="90">
        <v>17.600000000000001</v>
      </c>
      <c r="I20" s="284" t="s">
        <v>32</v>
      </c>
      <c r="J20" s="284" t="s">
        <v>32</v>
      </c>
      <c r="K20" s="284" t="s">
        <v>32</v>
      </c>
      <c r="L20" s="284" t="s">
        <v>32</v>
      </c>
      <c r="M20" s="90">
        <v>5.9</v>
      </c>
      <c r="N20" s="90">
        <v>341.2</v>
      </c>
      <c r="O20" s="90">
        <v>305.10000000000002</v>
      </c>
    </row>
    <row r="21" spans="1:15" ht="15.75" customHeight="1">
      <c r="A21" s="286">
        <v>1978</v>
      </c>
      <c r="B21" s="90">
        <v>353.4</v>
      </c>
      <c r="C21" s="284" t="s">
        <v>32</v>
      </c>
      <c r="D21" s="284" t="s">
        <v>32</v>
      </c>
      <c r="E21" s="284" t="s">
        <v>32</v>
      </c>
      <c r="F21" s="90">
        <v>35.9</v>
      </c>
      <c r="G21" s="284" t="s">
        <v>32</v>
      </c>
      <c r="H21" s="90">
        <v>18.5</v>
      </c>
      <c r="I21" s="284" t="s">
        <v>32</v>
      </c>
      <c r="J21" s="284" t="s">
        <v>32</v>
      </c>
      <c r="K21" s="284" t="s">
        <v>32</v>
      </c>
      <c r="L21" s="284" t="s">
        <v>32</v>
      </c>
      <c r="M21" s="90">
        <v>3.1</v>
      </c>
      <c r="N21" s="90">
        <v>356.5</v>
      </c>
      <c r="O21" s="90">
        <v>321.2</v>
      </c>
    </row>
    <row r="22" spans="1:15" ht="15.75" customHeight="1">
      <c r="A22" s="286">
        <v>1979</v>
      </c>
      <c r="B22" s="90">
        <v>372.2</v>
      </c>
      <c r="C22" s="284" t="s">
        <v>32</v>
      </c>
      <c r="D22" s="284" t="s">
        <v>32</v>
      </c>
      <c r="E22" s="284" t="s">
        <v>32</v>
      </c>
      <c r="F22" s="90">
        <v>42.3</v>
      </c>
      <c r="G22" s="284" t="s">
        <v>32</v>
      </c>
      <c r="H22" s="90">
        <v>18.5</v>
      </c>
      <c r="I22" s="284" t="s">
        <v>32</v>
      </c>
      <c r="J22" s="284" t="s">
        <v>32</v>
      </c>
      <c r="K22" s="284" t="s">
        <v>32</v>
      </c>
      <c r="L22" s="284" t="s">
        <v>32</v>
      </c>
      <c r="M22" s="90">
        <v>0.6</v>
      </c>
      <c r="N22" s="90">
        <v>372.8</v>
      </c>
      <c r="O22" s="90">
        <v>335.6</v>
      </c>
    </row>
    <row r="23" spans="1:15" ht="15.75" customHeight="1">
      <c r="A23" s="99" t="s">
        <v>161</v>
      </c>
      <c r="B23" s="88"/>
      <c r="C23" s="284"/>
      <c r="D23" s="284"/>
      <c r="E23" s="284"/>
      <c r="F23" s="88"/>
      <c r="G23" s="284"/>
      <c r="H23" s="88"/>
      <c r="I23" s="284"/>
      <c r="J23" s="284"/>
      <c r="K23" s="284"/>
      <c r="L23" s="284"/>
      <c r="M23" s="88"/>
      <c r="N23" s="88"/>
      <c r="O23" s="88"/>
    </row>
    <row r="24" spans="1:15" ht="15.75" customHeight="1">
      <c r="A24" s="712" t="s">
        <v>677</v>
      </c>
      <c r="B24" s="88"/>
      <c r="C24" s="284"/>
      <c r="D24" s="284"/>
      <c r="E24" s="284"/>
      <c r="F24" s="88"/>
      <c r="G24" s="284"/>
      <c r="H24" s="88"/>
      <c r="I24" s="284"/>
      <c r="J24" s="284"/>
      <c r="K24" s="284"/>
      <c r="L24" s="284"/>
      <c r="M24" s="88"/>
      <c r="N24" s="88"/>
      <c r="O24" s="88"/>
    </row>
    <row r="25" spans="1:15" s="710" customFormat="1" ht="15.75" customHeight="1">
      <c r="A25" s="105"/>
      <c r="B25" s="711"/>
      <c r="C25" s="714"/>
      <c r="D25" s="714"/>
      <c r="E25" s="714"/>
      <c r="F25" s="711"/>
      <c r="G25" s="714"/>
      <c r="H25" s="711"/>
      <c r="I25" s="714"/>
      <c r="J25" s="714"/>
      <c r="K25" s="714"/>
      <c r="L25" s="714"/>
      <c r="M25" s="711"/>
      <c r="N25" s="711"/>
      <c r="O25" s="711"/>
    </row>
    <row r="26" spans="1:15" ht="15.75" customHeight="1">
      <c r="A26" s="417" t="s">
        <v>742</v>
      </c>
      <c r="B26" s="457"/>
      <c r="C26" s="457"/>
      <c r="D26" s="457"/>
      <c r="E26" s="457"/>
      <c r="F26" s="457"/>
      <c r="G26" s="457"/>
      <c r="H26" s="457"/>
      <c r="I26" s="457"/>
      <c r="J26" s="457"/>
      <c r="K26" s="457"/>
      <c r="L26" s="457"/>
      <c r="M26" s="457"/>
      <c r="N26" s="457"/>
      <c r="O26" s="457"/>
    </row>
    <row r="27" spans="1:15" ht="15.75" customHeight="1">
      <c r="A27" s="262"/>
      <c r="B27" s="607"/>
      <c r="C27" s="607"/>
      <c r="D27" s="607"/>
      <c r="E27" s="607"/>
      <c r="F27" s="607"/>
      <c r="G27" s="607"/>
      <c r="H27" s="607"/>
      <c r="I27" s="607"/>
      <c r="J27" s="607"/>
      <c r="K27" s="607"/>
      <c r="L27" s="607"/>
      <c r="M27" s="457"/>
      <c r="N27" s="457"/>
      <c r="O27" s="457"/>
    </row>
    <row r="28" spans="1:15" ht="15.75" customHeight="1">
      <c r="A28" s="322"/>
      <c r="B28" s="608"/>
      <c r="C28" s="609" t="s">
        <v>11</v>
      </c>
      <c r="D28" s="624"/>
      <c r="E28" s="624"/>
      <c r="F28" s="624"/>
      <c r="G28" s="624"/>
      <c r="H28" s="624"/>
      <c r="I28" s="624"/>
      <c r="J28" s="624"/>
      <c r="K28" s="624"/>
      <c r="L28" s="628"/>
      <c r="M28" s="533"/>
      <c r="N28" s="596"/>
      <c r="O28" s="302"/>
    </row>
    <row r="29" spans="1:15" ht="15.75" customHeight="1">
      <c r="A29" s="323"/>
      <c r="B29" s="627"/>
      <c r="C29" s="1374" t="s">
        <v>36</v>
      </c>
      <c r="D29" s="1374" t="s">
        <v>432</v>
      </c>
      <c r="E29" s="1374" t="s">
        <v>18</v>
      </c>
      <c r="F29" s="1374" t="s">
        <v>265</v>
      </c>
      <c r="G29" s="1374" t="s">
        <v>434</v>
      </c>
      <c r="H29" s="609" t="s">
        <v>58</v>
      </c>
      <c r="I29" s="624"/>
      <c r="J29" s="624"/>
      <c r="K29" s="628"/>
      <c r="L29" s="1340" t="s">
        <v>433</v>
      </c>
      <c r="M29" s="534"/>
      <c r="N29" s="597"/>
      <c r="O29" s="17"/>
    </row>
    <row r="30" spans="1:15" ht="31.5" customHeight="1">
      <c r="A30" s="323"/>
      <c r="B30" s="611"/>
      <c r="C30" s="1374"/>
      <c r="D30" s="1374"/>
      <c r="E30" s="1374"/>
      <c r="F30" s="1374"/>
      <c r="G30" s="1374"/>
      <c r="H30" s="477" t="s">
        <v>435</v>
      </c>
      <c r="I30" s="477" t="s">
        <v>324</v>
      </c>
      <c r="J30" s="477" t="s">
        <v>266</v>
      </c>
      <c r="K30" s="477" t="s">
        <v>267</v>
      </c>
      <c r="L30" s="1342"/>
      <c r="M30" s="535"/>
      <c r="N30" s="598"/>
      <c r="O30" s="17"/>
    </row>
    <row r="31" spans="1:15" ht="15.75" customHeight="1">
      <c r="A31" s="324"/>
      <c r="B31" s="615" t="s">
        <v>429</v>
      </c>
      <c r="C31" s="616"/>
      <c r="D31" s="616"/>
      <c r="E31" s="616"/>
      <c r="F31" s="616"/>
      <c r="G31" s="616"/>
      <c r="H31" s="616"/>
      <c r="I31" s="616"/>
      <c r="J31" s="616"/>
      <c r="K31" s="616"/>
      <c r="L31" s="616"/>
      <c r="M31" s="301"/>
      <c r="N31" s="301"/>
      <c r="O31" s="616"/>
    </row>
    <row r="32" spans="1:15" ht="15.75" customHeight="1">
      <c r="A32" s="380">
        <v>1980</v>
      </c>
      <c r="B32" s="90">
        <v>368.77</v>
      </c>
      <c r="C32" s="284" t="s">
        <v>32</v>
      </c>
      <c r="D32" s="284" t="s">
        <v>32</v>
      </c>
      <c r="E32" s="284" t="s">
        <v>32</v>
      </c>
      <c r="F32" s="90">
        <v>43.7</v>
      </c>
      <c r="G32" s="284" t="s">
        <v>32</v>
      </c>
      <c r="H32" s="90">
        <v>18.649999999999999</v>
      </c>
      <c r="I32" s="284" t="s">
        <v>32</v>
      </c>
      <c r="J32" s="284" t="s">
        <v>32</v>
      </c>
      <c r="K32" s="284" t="s">
        <v>32</v>
      </c>
      <c r="L32" s="284" t="s">
        <v>32</v>
      </c>
      <c r="M32" s="90">
        <v>5.758</v>
      </c>
      <c r="N32" s="90">
        <v>374.52799999999996</v>
      </c>
      <c r="O32" s="90">
        <v>336.91899999999998</v>
      </c>
    </row>
    <row r="33" spans="1:15" ht="15.75" customHeight="1">
      <c r="A33" s="286">
        <v>1981</v>
      </c>
      <c r="B33" s="90">
        <v>368.8</v>
      </c>
      <c r="C33" s="284" t="s">
        <v>32</v>
      </c>
      <c r="D33" s="284" t="s">
        <v>32</v>
      </c>
      <c r="E33" s="284" t="s">
        <v>32</v>
      </c>
      <c r="F33" s="90">
        <v>53.6</v>
      </c>
      <c r="G33" s="284" t="s">
        <v>32</v>
      </c>
      <c r="H33" s="90">
        <v>20</v>
      </c>
      <c r="I33" s="284" t="s">
        <v>32</v>
      </c>
      <c r="J33" s="284" t="s">
        <v>32</v>
      </c>
      <c r="K33" s="284" t="s">
        <v>32</v>
      </c>
      <c r="L33" s="284" t="s">
        <v>32</v>
      </c>
      <c r="M33" s="90">
        <v>7.9</v>
      </c>
      <c r="N33" s="90">
        <v>376.7</v>
      </c>
      <c r="O33" s="90">
        <v>337.5</v>
      </c>
    </row>
    <row r="34" spans="1:15" ht="15.75" customHeight="1">
      <c r="A34" s="286">
        <v>1982</v>
      </c>
      <c r="B34" s="90">
        <v>366.9</v>
      </c>
      <c r="C34" s="284" t="s">
        <v>32</v>
      </c>
      <c r="D34" s="284" t="s">
        <v>32</v>
      </c>
      <c r="E34" s="284" t="s">
        <v>32</v>
      </c>
      <c r="F34" s="90">
        <v>63.6</v>
      </c>
      <c r="G34" s="284" t="s">
        <v>32</v>
      </c>
      <c r="H34" s="90">
        <v>19.7</v>
      </c>
      <c r="I34" s="284" t="s">
        <v>32</v>
      </c>
      <c r="J34" s="284" t="s">
        <v>32</v>
      </c>
      <c r="K34" s="284" t="s">
        <v>32</v>
      </c>
      <c r="L34" s="284" t="s">
        <v>32</v>
      </c>
      <c r="M34" s="90">
        <v>6.8</v>
      </c>
      <c r="N34" s="90">
        <v>373.7</v>
      </c>
      <c r="O34" s="90">
        <v>334.3</v>
      </c>
    </row>
    <row r="35" spans="1:15" ht="15.75" customHeight="1">
      <c r="A35" s="286">
        <v>1983</v>
      </c>
      <c r="B35" s="90">
        <v>373.8</v>
      </c>
      <c r="C35" s="284" t="s">
        <v>32</v>
      </c>
      <c r="D35" s="284" t="s">
        <v>32</v>
      </c>
      <c r="E35" s="284" t="s">
        <v>32</v>
      </c>
      <c r="F35" s="90">
        <v>65.8</v>
      </c>
      <c r="G35" s="284" t="s">
        <v>32</v>
      </c>
      <c r="H35" s="90">
        <v>18.899999999999999</v>
      </c>
      <c r="I35" s="284" t="s">
        <v>32</v>
      </c>
      <c r="J35" s="284" t="s">
        <v>32</v>
      </c>
      <c r="K35" s="284" t="s">
        <v>32</v>
      </c>
      <c r="L35" s="284" t="s">
        <v>32</v>
      </c>
      <c r="M35" s="90">
        <v>10.4</v>
      </c>
      <c r="N35" s="90">
        <v>384.2</v>
      </c>
      <c r="O35" s="90">
        <v>342.5</v>
      </c>
    </row>
    <row r="36" spans="1:15" ht="15.75" customHeight="1">
      <c r="A36" s="286">
        <v>1984</v>
      </c>
      <c r="B36" s="90">
        <v>394.9</v>
      </c>
      <c r="C36" s="284" t="s">
        <v>32</v>
      </c>
      <c r="D36" s="284" t="s">
        <v>32</v>
      </c>
      <c r="E36" s="284" t="s">
        <v>32</v>
      </c>
      <c r="F36" s="90">
        <v>92.6</v>
      </c>
      <c r="G36" s="284" t="s">
        <v>32</v>
      </c>
      <c r="H36" s="90">
        <v>18.5</v>
      </c>
      <c r="I36" s="284" t="s">
        <v>32</v>
      </c>
      <c r="J36" s="284" t="s">
        <v>32</v>
      </c>
      <c r="K36" s="284" t="s">
        <v>32</v>
      </c>
      <c r="L36" s="284" t="s">
        <v>32</v>
      </c>
      <c r="M36" s="90">
        <v>4</v>
      </c>
      <c r="N36" s="90">
        <v>398.9</v>
      </c>
      <c r="O36" s="90">
        <v>357.7</v>
      </c>
    </row>
    <row r="37" spans="1:15" ht="15.75" customHeight="1">
      <c r="A37" s="286">
        <v>1985</v>
      </c>
      <c r="B37" s="90">
        <v>408.70600000000002</v>
      </c>
      <c r="C37" s="284" t="s">
        <v>32</v>
      </c>
      <c r="D37" s="284" t="s">
        <v>32</v>
      </c>
      <c r="E37" s="284" t="s">
        <v>32</v>
      </c>
      <c r="F37" s="90">
        <v>125.902</v>
      </c>
      <c r="G37" s="284" t="s">
        <v>32</v>
      </c>
      <c r="H37" s="90">
        <v>17.613</v>
      </c>
      <c r="I37" s="284" t="s">
        <v>32</v>
      </c>
      <c r="J37" s="284" t="s">
        <v>32</v>
      </c>
      <c r="K37" s="284" t="s">
        <v>32</v>
      </c>
      <c r="L37" s="284" t="s">
        <v>32</v>
      </c>
      <c r="M37" s="90">
        <v>2.5</v>
      </c>
      <c r="N37" s="90">
        <v>411.20600000000002</v>
      </c>
      <c r="O37" s="90">
        <v>367.55799999999999</v>
      </c>
    </row>
    <row r="38" spans="1:15" ht="15.75" customHeight="1">
      <c r="A38" s="286">
        <v>1986</v>
      </c>
      <c r="B38" s="90">
        <v>408.3</v>
      </c>
      <c r="C38" s="284" t="s">
        <v>32</v>
      </c>
      <c r="D38" s="284" t="s">
        <v>32</v>
      </c>
      <c r="E38" s="284" t="s">
        <v>32</v>
      </c>
      <c r="F38" s="90">
        <v>119.6</v>
      </c>
      <c r="G38" s="284" t="s">
        <v>32</v>
      </c>
      <c r="H38" s="90">
        <v>18.5</v>
      </c>
      <c r="I38" s="284" t="s">
        <v>32</v>
      </c>
      <c r="J38" s="284" t="s">
        <v>32</v>
      </c>
      <c r="K38" s="284" t="s">
        <v>32</v>
      </c>
      <c r="L38" s="284" t="s">
        <v>32</v>
      </c>
      <c r="M38" s="90">
        <v>5.2</v>
      </c>
      <c r="N38" s="90">
        <v>413.5</v>
      </c>
      <c r="O38" s="90">
        <v>371.8</v>
      </c>
    </row>
    <row r="39" spans="1:15" ht="15.75" customHeight="1">
      <c r="A39" s="286">
        <v>1987</v>
      </c>
      <c r="B39" s="90">
        <v>418.3</v>
      </c>
      <c r="C39" s="284" t="s">
        <v>32</v>
      </c>
      <c r="D39" s="284" t="s">
        <v>32</v>
      </c>
      <c r="E39" s="284" t="s">
        <v>32</v>
      </c>
      <c r="F39" s="90">
        <v>130.5</v>
      </c>
      <c r="G39" s="284" t="s">
        <v>32</v>
      </c>
      <c r="H39" s="90">
        <v>20.6</v>
      </c>
      <c r="I39" s="284" t="s">
        <v>32</v>
      </c>
      <c r="J39" s="284" t="s">
        <v>32</v>
      </c>
      <c r="K39" s="284" t="s">
        <v>32</v>
      </c>
      <c r="L39" s="284" t="s">
        <v>32</v>
      </c>
      <c r="M39" s="90">
        <v>3.8</v>
      </c>
      <c r="N39" s="90">
        <v>422.1</v>
      </c>
      <c r="O39" s="90">
        <v>380.5</v>
      </c>
    </row>
    <row r="40" spans="1:15" ht="15.75" customHeight="1">
      <c r="A40" s="286">
        <v>1988</v>
      </c>
      <c r="B40" s="90">
        <v>431.2</v>
      </c>
      <c r="C40" s="284" t="s">
        <v>32</v>
      </c>
      <c r="D40" s="284" t="s">
        <v>32</v>
      </c>
      <c r="E40" s="284" t="s">
        <v>32</v>
      </c>
      <c r="F40" s="90">
        <v>145.1</v>
      </c>
      <c r="G40" s="284" t="s">
        <v>32</v>
      </c>
      <c r="H40" s="90">
        <v>20.7</v>
      </c>
      <c r="I40" s="284" t="s">
        <v>32</v>
      </c>
      <c r="J40" s="284" t="s">
        <v>32</v>
      </c>
      <c r="K40" s="284" t="s">
        <v>32</v>
      </c>
      <c r="L40" s="284" t="s">
        <v>32</v>
      </c>
      <c r="M40" s="90">
        <v>0.4</v>
      </c>
      <c r="N40" s="90">
        <v>431.6</v>
      </c>
      <c r="O40" s="90">
        <v>386.3</v>
      </c>
    </row>
    <row r="41" spans="1:15" ht="15.75" customHeight="1">
      <c r="A41" s="286">
        <v>1989</v>
      </c>
      <c r="B41" s="982">
        <v>440.9</v>
      </c>
      <c r="C41" s="957" t="s">
        <v>32</v>
      </c>
      <c r="D41" s="957" t="s">
        <v>32</v>
      </c>
      <c r="E41" s="957" t="s">
        <v>32</v>
      </c>
      <c r="F41" s="982">
        <v>149.4</v>
      </c>
      <c r="G41" s="957" t="s">
        <v>32</v>
      </c>
      <c r="H41" s="982">
        <v>19.100000000000001</v>
      </c>
      <c r="I41" s="957" t="s">
        <v>32</v>
      </c>
      <c r="J41" s="957" t="s">
        <v>32</v>
      </c>
      <c r="K41" s="957" t="s">
        <v>32</v>
      </c>
      <c r="L41" s="957" t="s">
        <v>32</v>
      </c>
      <c r="M41" s="982">
        <v>0.2</v>
      </c>
      <c r="N41" s="982">
        <v>441.1</v>
      </c>
      <c r="O41" s="982">
        <v>391.8</v>
      </c>
    </row>
    <row r="42" spans="1:15" ht="15.75" customHeight="1">
      <c r="A42" s="286">
        <v>1990</v>
      </c>
      <c r="B42" s="982">
        <v>549.9</v>
      </c>
      <c r="C42" s="982">
        <v>311.70000000000005</v>
      </c>
      <c r="D42" s="982">
        <v>10.8</v>
      </c>
      <c r="E42" s="982">
        <v>35.9</v>
      </c>
      <c r="F42" s="982">
        <v>152.5</v>
      </c>
      <c r="G42" s="982">
        <v>19.7</v>
      </c>
      <c r="H42" s="982">
        <v>19.7</v>
      </c>
      <c r="I42" s="957" t="s">
        <v>32</v>
      </c>
      <c r="J42" s="957" t="s">
        <v>32</v>
      </c>
      <c r="K42" s="957" t="s">
        <v>32</v>
      </c>
      <c r="L42" s="982">
        <v>19.299999999999915</v>
      </c>
      <c r="M42" s="982">
        <v>0.8</v>
      </c>
      <c r="N42" s="982">
        <v>550.69999999999993</v>
      </c>
      <c r="O42" s="982">
        <v>480.74222222222221</v>
      </c>
    </row>
    <row r="43" spans="1:15" ht="15.75" customHeight="1">
      <c r="A43" s="286">
        <v>1991</v>
      </c>
      <c r="B43" s="982">
        <v>540.22200000000009</v>
      </c>
      <c r="C43" s="982">
        <v>308.10000000000002</v>
      </c>
      <c r="D43" s="982">
        <v>14.8</v>
      </c>
      <c r="E43" s="982">
        <v>36.299999999999997</v>
      </c>
      <c r="F43" s="982">
        <v>147.4</v>
      </c>
      <c r="G43" s="982">
        <v>17.462</v>
      </c>
      <c r="H43" s="982">
        <v>15.85</v>
      </c>
      <c r="I43" s="982">
        <v>0.1</v>
      </c>
      <c r="J43" s="982">
        <v>1E-3</v>
      </c>
      <c r="K43" s="982">
        <v>0.3</v>
      </c>
      <c r="L43" s="982">
        <v>16.160000000000043</v>
      </c>
      <c r="M43" s="982">
        <v>-0.6</v>
      </c>
      <c r="N43" s="982">
        <v>539.64700000000016</v>
      </c>
      <c r="O43" s="982">
        <v>473.67116666666686</v>
      </c>
    </row>
    <row r="44" spans="1:15" ht="15.75" customHeight="1">
      <c r="A44" s="286">
        <v>1992</v>
      </c>
      <c r="B44" s="982">
        <v>538.16570000000002</v>
      </c>
      <c r="C44" s="982">
        <v>296.39999999999998</v>
      </c>
      <c r="D44" s="982">
        <v>13.2</v>
      </c>
      <c r="E44" s="982">
        <v>33</v>
      </c>
      <c r="F44" s="982">
        <v>158.80000000000001</v>
      </c>
      <c r="G44" s="982">
        <v>20.473700000000001</v>
      </c>
      <c r="H44" s="982">
        <v>18.635000000000002</v>
      </c>
      <c r="I44" s="982">
        <v>0.2747</v>
      </c>
      <c r="J44" s="982">
        <v>2E-3</v>
      </c>
      <c r="K44" s="982">
        <v>0.3</v>
      </c>
      <c r="L44" s="982">
        <v>16.292000000000037</v>
      </c>
      <c r="M44" s="982">
        <v>-5.3</v>
      </c>
      <c r="N44" s="982">
        <v>532.84570000000008</v>
      </c>
      <c r="O44" s="982">
        <v>468.19097777777785</v>
      </c>
    </row>
    <row r="45" spans="1:15" ht="15.75" customHeight="1">
      <c r="A45" s="286">
        <v>1993</v>
      </c>
      <c r="B45" s="982">
        <v>527.11800000000005</v>
      </c>
      <c r="C45" s="982">
        <v>293.7</v>
      </c>
      <c r="D45" s="982">
        <v>10.1</v>
      </c>
      <c r="E45" s="982">
        <v>32.799999999999997</v>
      </c>
      <c r="F45" s="982">
        <v>153.5</v>
      </c>
      <c r="G45" s="982">
        <v>21.225999999999999</v>
      </c>
      <c r="H45" s="982">
        <v>18.96</v>
      </c>
      <c r="I45" s="982">
        <v>0.6</v>
      </c>
      <c r="J45" s="982">
        <v>3.0000000000000001E-3</v>
      </c>
      <c r="K45" s="982">
        <v>0.4</v>
      </c>
      <c r="L45" s="982">
        <v>15.792000000000087</v>
      </c>
      <c r="M45" s="982">
        <v>0.8</v>
      </c>
      <c r="N45" s="982">
        <v>527.98700000000008</v>
      </c>
      <c r="O45" s="982">
        <v>463.44866666666672</v>
      </c>
    </row>
    <row r="46" spans="1:15" ht="15.75" customHeight="1">
      <c r="A46" s="286">
        <v>1994</v>
      </c>
      <c r="B46" s="982">
        <v>528.4692</v>
      </c>
      <c r="C46" s="982">
        <v>290.7</v>
      </c>
      <c r="D46" s="982">
        <v>10.1</v>
      </c>
      <c r="E46" s="982">
        <v>36.1</v>
      </c>
      <c r="F46" s="982">
        <v>151.19999999999999</v>
      </c>
      <c r="G46" s="982">
        <v>23.014200000000002</v>
      </c>
      <c r="H46" s="982">
        <v>20.195</v>
      </c>
      <c r="I46" s="982">
        <v>0.9091999999999999</v>
      </c>
      <c r="J46" s="982">
        <v>4.0000000000000001E-3</v>
      </c>
      <c r="K46" s="982">
        <v>0.6</v>
      </c>
      <c r="L46" s="982">
        <v>17.355000000000032</v>
      </c>
      <c r="M46" s="982">
        <v>2.2999999999999998</v>
      </c>
      <c r="N46" s="982">
        <v>530.80619999999999</v>
      </c>
      <c r="O46" s="982">
        <v>466.65203333333329</v>
      </c>
    </row>
    <row r="47" spans="1:15" ht="15.75" customHeight="1">
      <c r="A47" s="286">
        <v>1995</v>
      </c>
      <c r="B47" s="982">
        <v>536.82100000000003</v>
      </c>
      <c r="C47" s="982">
        <v>289.7</v>
      </c>
      <c r="D47" s="982">
        <v>9.1</v>
      </c>
      <c r="E47" s="982">
        <v>41.1</v>
      </c>
      <c r="F47" s="982">
        <v>154.1</v>
      </c>
      <c r="G47" s="982">
        <v>25.11</v>
      </c>
      <c r="H47" s="982">
        <v>21.556000000000001</v>
      </c>
      <c r="I47" s="982">
        <v>1.5</v>
      </c>
      <c r="J47" s="982">
        <v>5.0000000000000001E-3</v>
      </c>
      <c r="K47" s="982">
        <v>0.7</v>
      </c>
      <c r="L47" s="982">
        <v>17.711000000000055</v>
      </c>
      <c r="M47" s="982">
        <v>4.8</v>
      </c>
      <c r="N47" s="982">
        <v>541.64499999999998</v>
      </c>
      <c r="O47" s="982">
        <v>474.41083333333324</v>
      </c>
    </row>
    <row r="48" spans="1:15" ht="15.75" customHeight="1">
      <c r="A48" s="286">
        <v>1996</v>
      </c>
      <c r="B48" s="982">
        <v>552.66899999999998</v>
      </c>
      <c r="C48" s="982">
        <v>296.97500000000002</v>
      </c>
      <c r="D48" s="982">
        <v>8.1620000000000008</v>
      </c>
      <c r="E48" s="982">
        <v>45.56</v>
      </c>
      <c r="F48" s="982">
        <v>161.613</v>
      </c>
      <c r="G48" s="982">
        <v>22.999000000000002</v>
      </c>
      <c r="H48" s="982">
        <v>18.818000000000001</v>
      </c>
      <c r="I48" s="982">
        <v>2.032</v>
      </c>
      <c r="J48" s="982">
        <v>6.0000000000000001E-3</v>
      </c>
      <c r="K48" s="982">
        <v>0.8</v>
      </c>
      <c r="L48" s="982">
        <v>17.35999999999995</v>
      </c>
      <c r="M48" s="982">
        <v>-5.3</v>
      </c>
      <c r="N48" s="982">
        <v>547.40200000000004</v>
      </c>
      <c r="O48" s="982">
        <v>481.97811111111116</v>
      </c>
    </row>
    <row r="49" spans="1:15" ht="15.75" customHeight="1">
      <c r="A49" s="286">
        <v>1997</v>
      </c>
      <c r="B49" s="982">
        <v>552.32400000000007</v>
      </c>
      <c r="C49" s="982">
        <v>284.82299999999998</v>
      </c>
      <c r="D49" s="982">
        <v>7.4</v>
      </c>
      <c r="E49" s="982">
        <v>48.1</v>
      </c>
      <c r="F49" s="982">
        <v>170.328</v>
      </c>
      <c r="G49" s="982">
        <v>24.225999999999999</v>
      </c>
      <c r="H49" s="982">
        <v>18.952000000000002</v>
      </c>
      <c r="I49" s="982">
        <v>2.9660000000000002</v>
      </c>
      <c r="J49" s="982">
        <v>1.0999999999999999E-2</v>
      </c>
      <c r="K49" s="982">
        <v>0.9</v>
      </c>
      <c r="L49" s="982">
        <v>17.447000000000116</v>
      </c>
      <c r="M49" s="982">
        <v>-2.4</v>
      </c>
      <c r="N49" s="982">
        <v>549.97500000000002</v>
      </c>
      <c r="O49" s="982">
        <v>485.41611111111109</v>
      </c>
    </row>
    <row r="50" spans="1:15" ht="15.75" customHeight="1">
      <c r="A50" s="286">
        <v>1998</v>
      </c>
      <c r="B50" s="982">
        <v>557.21699999999998</v>
      </c>
      <c r="C50" s="982">
        <v>292.80200000000002</v>
      </c>
      <c r="D50" s="982">
        <v>6.7</v>
      </c>
      <c r="E50" s="982">
        <v>50.743000000000002</v>
      </c>
      <c r="F50" s="982">
        <v>161.6</v>
      </c>
      <c r="G50" s="982">
        <v>26.224</v>
      </c>
      <c r="H50" s="982">
        <v>19.001999999999999</v>
      </c>
      <c r="I50" s="982">
        <v>4.4889999999999999</v>
      </c>
      <c r="J50" s="982">
        <v>1.4999999999999999E-2</v>
      </c>
      <c r="K50" s="982">
        <v>1.1000000000000001</v>
      </c>
      <c r="L50" s="982">
        <v>19.147999999999985</v>
      </c>
      <c r="M50" s="982">
        <v>-0.63799999999999812</v>
      </c>
      <c r="N50" s="982">
        <v>556.57900000000006</v>
      </c>
      <c r="O50" s="982">
        <v>491.23205555555563</v>
      </c>
    </row>
    <row r="51" spans="1:15" ht="15.75" customHeight="1">
      <c r="A51" s="286">
        <v>1999</v>
      </c>
      <c r="B51" s="982">
        <v>556.30100000000004</v>
      </c>
      <c r="C51" s="982">
        <v>279.06799999999998</v>
      </c>
      <c r="D51" s="982">
        <v>6.3</v>
      </c>
      <c r="E51" s="982">
        <v>51.8</v>
      </c>
      <c r="F51" s="982">
        <v>170.00399999999999</v>
      </c>
      <c r="G51" s="982">
        <v>29.172999999999995</v>
      </c>
      <c r="H51" s="982">
        <v>20.686</v>
      </c>
      <c r="I51" s="982">
        <v>5.5279999999999996</v>
      </c>
      <c r="J51" s="982">
        <v>1.9E-2</v>
      </c>
      <c r="K51" s="982">
        <v>1.2</v>
      </c>
      <c r="L51" s="982">
        <v>19.956000000000053</v>
      </c>
      <c r="M51" s="982">
        <v>1</v>
      </c>
      <c r="N51" s="982">
        <v>557.34100000000001</v>
      </c>
      <c r="O51" s="982">
        <v>493.30405555555564</v>
      </c>
    </row>
    <row r="52" spans="1:15" ht="15.75" customHeight="1">
      <c r="A52" s="99" t="s">
        <v>161</v>
      </c>
      <c r="B52" s="88"/>
      <c r="C52" s="88"/>
      <c r="D52" s="88"/>
      <c r="E52" s="88"/>
      <c r="F52" s="88"/>
      <c r="G52" s="88"/>
      <c r="H52" s="88"/>
      <c r="I52" s="88"/>
      <c r="J52" s="88"/>
      <c r="K52" s="88"/>
      <c r="L52" s="88"/>
      <c r="M52" s="88"/>
      <c r="N52" s="88"/>
      <c r="O52" s="88"/>
    </row>
    <row r="53" spans="1:15" ht="15.75" customHeight="1">
      <c r="A53" s="712" t="s">
        <v>693</v>
      </c>
      <c r="B53" s="88"/>
      <c r="C53" s="88"/>
      <c r="D53" s="88"/>
      <c r="E53" s="88"/>
      <c r="F53" s="88"/>
      <c r="G53" s="88"/>
      <c r="H53" s="88"/>
      <c r="I53" s="88"/>
      <c r="J53" s="88"/>
      <c r="K53" s="88"/>
      <c r="L53" s="88"/>
      <c r="M53" s="88"/>
      <c r="N53" s="88"/>
      <c r="O53" s="88"/>
    </row>
    <row r="54" spans="1:15" ht="15.75" customHeight="1">
      <c r="A54" s="712" t="s">
        <v>536</v>
      </c>
      <c r="B54" s="88"/>
      <c r="C54" s="88"/>
      <c r="D54" s="88"/>
      <c r="E54" s="88"/>
      <c r="F54" s="88"/>
      <c r="G54" s="88"/>
      <c r="H54" s="88"/>
      <c r="I54" s="88"/>
      <c r="J54" s="88"/>
      <c r="K54" s="88"/>
      <c r="L54" s="88"/>
      <c r="M54" s="88"/>
      <c r="N54" s="88"/>
      <c r="O54" s="88"/>
    </row>
    <row r="55" spans="1:15" ht="15.75" customHeight="1">
      <c r="A55" s="417" t="s">
        <v>742</v>
      </c>
      <c r="B55" s="457"/>
      <c r="C55" s="457"/>
      <c r="D55" s="457"/>
      <c r="E55" s="457"/>
      <c r="F55" s="457"/>
      <c r="G55" s="457"/>
      <c r="H55" s="457"/>
      <c r="I55" s="457"/>
      <c r="J55" s="457"/>
      <c r="K55" s="457"/>
      <c r="L55" s="457"/>
      <c r="M55" s="457"/>
      <c r="N55" s="457"/>
      <c r="O55" s="457"/>
    </row>
    <row r="56" spans="1:15" ht="14">
      <c r="A56" s="262"/>
      <c r="B56" s="607"/>
      <c r="C56" s="607"/>
      <c r="D56" s="607"/>
      <c r="E56" s="607"/>
      <c r="F56" s="607"/>
      <c r="G56" s="607"/>
      <c r="H56" s="607"/>
      <c r="I56" s="607"/>
      <c r="J56" s="607"/>
      <c r="K56" s="607"/>
      <c r="L56" s="607"/>
      <c r="M56" s="457"/>
      <c r="N56" s="457"/>
      <c r="O56" s="457"/>
    </row>
    <row r="57" spans="1:15" ht="14.5">
      <c r="A57" s="322"/>
      <c r="B57" s="608"/>
      <c r="C57" s="609" t="s">
        <v>11</v>
      </c>
      <c r="D57" s="624"/>
      <c r="E57" s="624"/>
      <c r="F57" s="624"/>
      <c r="G57" s="624"/>
      <c r="H57" s="624"/>
      <c r="I57" s="624"/>
      <c r="J57" s="624"/>
      <c r="K57" s="624"/>
      <c r="L57" s="628"/>
      <c r="M57" s="533"/>
      <c r="N57" s="596"/>
      <c r="O57" s="302"/>
    </row>
    <row r="58" spans="1:15" ht="14.5">
      <c r="A58" s="323"/>
      <c r="B58" s="627"/>
      <c r="C58" s="1374" t="s">
        <v>36</v>
      </c>
      <c r="D58" s="1374" t="s">
        <v>432</v>
      </c>
      <c r="E58" s="1374" t="s">
        <v>18</v>
      </c>
      <c r="F58" s="1374" t="s">
        <v>265</v>
      </c>
      <c r="G58" s="1374" t="s">
        <v>434</v>
      </c>
      <c r="H58" s="609" t="s">
        <v>58</v>
      </c>
      <c r="I58" s="624"/>
      <c r="J58" s="624"/>
      <c r="K58" s="628"/>
      <c r="L58" s="1340" t="s">
        <v>433</v>
      </c>
      <c r="M58" s="534"/>
      <c r="N58" s="597"/>
      <c r="O58" s="17"/>
    </row>
    <row r="59" spans="1:15" ht="26">
      <c r="A59" s="323"/>
      <c r="B59" s="611"/>
      <c r="C59" s="1374"/>
      <c r="D59" s="1374"/>
      <c r="E59" s="1374"/>
      <c r="F59" s="1374"/>
      <c r="G59" s="1374"/>
      <c r="H59" s="477" t="s">
        <v>435</v>
      </c>
      <c r="I59" s="477" t="s">
        <v>324</v>
      </c>
      <c r="J59" s="477" t="s">
        <v>266</v>
      </c>
      <c r="K59" s="477" t="s">
        <v>267</v>
      </c>
      <c r="L59" s="1342"/>
      <c r="M59" s="535"/>
      <c r="N59" s="598"/>
      <c r="O59" s="17"/>
    </row>
    <row r="60" spans="1:15" ht="14">
      <c r="A60" s="324"/>
      <c r="B60" s="615" t="s">
        <v>429</v>
      </c>
      <c r="C60" s="616"/>
      <c r="D60" s="616"/>
      <c r="E60" s="616"/>
      <c r="F60" s="616"/>
      <c r="G60" s="616"/>
      <c r="H60" s="616"/>
      <c r="I60" s="616"/>
      <c r="J60" s="616"/>
      <c r="K60" s="616"/>
      <c r="L60" s="616"/>
      <c r="M60" s="301"/>
      <c r="N60" s="301"/>
      <c r="O60" s="616"/>
    </row>
    <row r="61" spans="1:15" ht="15.75" customHeight="1">
      <c r="A61" s="286">
        <v>2000</v>
      </c>
      <c r="B61" s="982">
        <v>576.54999999999995</v>
      </c>
      <c r="C61" s="982">
        <v>291.39999999999998</v>
      </c>
      <c r="D61" s="982">
        <v>5.9</v>
      </c>
      <c r="E61" s="982">
        <v>49.2</v>
      </c>
      <c r="F61" s="982">
        <v>169.6</v>
      </c>
      <c r="G61" s="982">
        <v>37.9</v>
      </c>
      <c r="H61" s="982">
        <v>24.9</v>
      </c>
      <c r="I61" s="982">
        <v>9.5</v>
      </c>
      <c r="J61" s="982">
        <v>0</v>
      </c>
      <c r="K61" s="982">
        <v>1.6</v>
      </c>
      <c r="L61" s="982">
        <v>22.550000000000018</v>
      </c>
      <c r="M61" s="982">
        <v>3.0579999999999998</v>
      </c>
      <c r="N61" s="982">
        <v>579.60799999999995</v>
      </c>
      <c r="O61" s="982">
        <v>511.96411111111104</v>
      </c>
    </row>
    <row r="62" spans="1:15" ht="15.75" customHeight="1">
      <c r="A62" s="286">
        <v>2001</v>
      </c>
      <c r="B62" s="982">
        <v>586.38049999999998</v>
      </c>
      <c r="C62" s="982">
        <v>293.20000000000005</v>
      </c>
      <c r="D62" s="982">
        <v>6.1</v>
      </c>
      <c r="E62" s="982">
        <v>55.5</v>
      </c>
      <c r="F62" s="982">
        <v>171.3</v>
      </c>
      <c r="G62" s="982">
        <v>38.9</v>
      </c>
      <c r="H62" s="982">
        <v>23.2</v>
      </c>
      <c r="I62" s="982">
        <v>10.5</v>
      </c>
      <c r="J62" s="982">
        <v>0.1</v>
      </c>
      <c r="K62" s="982">
        <v>3.3</v>
      </c>
      <c r="L62" s="982">
        <v>21.380499999999905</v>
      </c>
      <c r="M62" s="982">
        <v>-1.2800000000000011</v>
      </c>
      <c r="N62" s="982">
        <v>585.10050000000001</v>
      </c>
      <c r="O62" s="982">
        <v>507.83661111111104</v>
      </c>
    </row>
    <row r="63" spans="1:15" ht="15.75" customHeight="1">
      <c r="A63" s="286">
        <v>2002</v>
      </c>
      <c r="B63" s="982">
        <v>586.68499999999995</v>
      </c>
      <c r="C63" s="982">
        <v>292.60000000000002</v>
      </c>
      <c r="D63" s="982">
        <v>8.6999999999999993</v>
      </c>
      <c r="E63" s="982">
        <v>56.3</v>
      </c>
      <c r="F63" s="982">
        <v>164.8</v>
      </c>
      <c r="G63" s="982">
        <v>46.1</v>
      </c>
      <c r="H63" s="982">
        <v>23.7</v>
      </c>
      <c r="I63" s="982">
        <v>15.8</v>
      </c>
      <c r="J63" s="982">
        <v>0.2</v>
      </c>
      <c r="K63" s="982">
        <v>4.5</v>
      </c>
      <c r="L63" s="982">
        <v>18.18499999999991</v>
      </c>
      <c r="M63" s="982">
        <v>0.68799999999999528</v>
      </c>
      <c r="N63" s="982">
        <v>587.37299999999993</v>
      </c>
      <c r="O63" s="982">
        <v>518.50772222222224</v>
      </c>
    </row>
    <row r="64" spans="1:15" ht="15.75" customHeight="1">
      <c r="A64" s="286">
        <v>2003</v>
      </c>
      <c r="B64" s="982">
        <v>608.81089688016846</v>
      </c>
      <c r="C64" s="982">
        <v>304.62672726</v>
      </c>
      <c r="D64" s="982">
        <v>10.251643455177026</v>
      </c>
      <c r="E64" s="982">
        <v>62.592588074991511</v>
      </c>
      <c r="F64" s="982">
        <v>165.05992059999997</v>
      </c>
      <c r="G64" s="982">
        <v>46.677650999999997</v>
      </c>
      <c r="H64" s="982">
        <v>18.321999999999999</v>
      </c>
      <c r="I64" s="982">
        <v>19.087</v>
      </c>
      <c r="J64" s="982">
        <v>0.32</v>
      </c>
      <c r="K64" s="982">
        <v>6.709651</v>
      </c>
      <c r="L64" s="982">
        <v>19.602366489999952</v>
      </c>
      <c r="M64" s="982">
        <v>-3.2695639999999955</v>
      </c>
      <c r="N64" s="982">
        <v>605.5413328801684</v>
      </c>
      <c r="O64" s="982">
        <v>531.84799954683501</v>
      </c>
    </row>
    <row r="65" spans="1:21" ht="15.75" customHeight="1">
      <c r="A65" s="286">
        <v>2004</v>
      </c>
      <c r="B65" s="982">
        <v>617.54557912754376</v>
      </c>
      <c r="C65" s="982">
        <v>298.76080675999998</v>
      </c>
      <c r="D65" s="982">
        <v>10.672479891261789</v>
      </c>
      <c r="E65" s="982">
        <v>62.668682676281982</v>
      </c>
      <c r="F65" s="982">
        <v>167.06460970000001</v>
      </c>
      <c r="G65" s="982">
        <v>57.967313999999995</v>
      </c>
      <c r="H65" s="982">
        <v>20.745000000000001</v>
      </c>
      <c r="I65" s="982">
        <v>26.018999999999998</v>
      </c>
      <c r="J65" s="982">
        <v>0.56799999999999995</v>
      </c>
      <c r="K65" s="982">
        <v>8.3823140000000027</v>
      </c>
      <c r="L65" s="982">
        <v>20.411686100000018</v>
      </c>
      <c r="M65" s="982">
        <v>-2.6212825099999932</v>
      </c>
      <c r="N65" s="982">
        <v>614.92429661754375</v>
      </c>
      <c r="O65" s="982">
        <v>538.7671736175439</v>
      </c>
    </row>
    <row r="66" spans="1:21" ht="15.75" customHeight="1">
      <c r="A66" s="286">
        <v>2005</v>
      </c>
      <c r="B66" s="982">
        <v>622.51808700774848</v>
      </c>
      <c r="C66" s="982">
        <v>288.14260889000002</v>
      </c>
      <c r="D66" s="982">
        <v>11.858725888165351</v>
      </c>
      <c r="E66" s="982">
        <v>72.191643129583028</v>
      </c>
      <c r="F66" s="982">
        <v>163.03868780000002</v>
      </c>
      <c r="G66" s="982">
        <v>63.427201500000002</v>
      </c>
      <c r="H66" s="982">
        <v>19.638000000000002</v>
      </c>
      <c r="I66" s="982">
        <v>27.773999999999997</v>
      </c>
      <c r="J66" s="982">
        <v>1.3080000000000001</v>
      </c>
      <c r="K66" s="982">
        <v>11.454954000000003</v>
      </c>
      <c r="L66" s="982">
        <v>23.859219800000055</v>
      </c>
      <c r="M66" s="982">
        <v>-4.5651709999999994</v>
      </c>
      <c r="N66" s="982">
        <v>617.95291600774851</v>
      </c>
      <c r="O66" s="982">
        <v>539.98291600774849</v>
      </c>
    </row>
    <row r="67" spans="1:21" ht="15.75" customHeight="1">
      <c r="A67" s="286">
        <v>2006</v>
      </c>
      <c r="B67" s="982">
        <v>639.5105133738615</v>
      </c>
      <c r="C67" s="982">
        <v>288.93254471</v>
      </c>
      <c r="D67" s="982">
        <v>10.783460446835196</v>
      </c>
      <c r="E67" s="982">
        <v>74.726284317026256</v>
      </c>
      <c r="F67" s="982">
        <v>167.35615280000002</v>
      </c>
      <c r="G67" s="982">
        <v>72.554864600000002</v>
      </c>
      <c r="H67" s="982">
        <v>20.030999999999999</v>
      </c>
      <c r="I67" s="982">
        <v>31.324000000000005</v>
      </c>
      <c r="J67" s="982">
        <v>2.2650000000000001</v>
      </c>
      <c r="K67" s="982">
        <v>15.033650099999999</v>
      </c>
      <c r="L67" s="982">
        <v>25.157206500000001</v>
      </c>
      <c r="M67" s="982">
        <v>-16.977127369999991</v>
      </c>
      <c r="N67" s="982">
        <v>622.53338600386155</v>
      </c>
      <c r="O67" s="982">
        <v>544.89538600386152</v>
      </c>
    </row>
    <row r="68" spans="1:21" ht="15.75" customHeight="1">
      <c r="A68" s="286">
        <v>2007</v>
      </c>
      <c r="B68" s="982">
        <v>640.64342619247907</v>
      </c>
      <c r="C68" s="982">
        <v>297.11080033000002</v>
      </c>
      <c r="D68" s="982">
        <v>9.8271924982671397</v>
      </c>
      <c r="E68" s="982">
        <v>77.454672754211927</v>
      </c>
      <c r="F68" s="982">
        <v>140.53404330000001</v>
      </c>
      <c r="G68" s="982">
        <v>89.429567180000006</v>
      </c>
      <c r="H68" s="982">
        <v>21.17</v>
      </c>
      <c r="I68" s="982">
        <v>40.506999999999998</v>
      </c>
      <c r="J68" s="982">
        <v>3.137</v>
      </c>
      <c r="K68" s="982">
        <v>20.094420679999999</v>
      </c>
      <c r="L68" s="982">
        <v>26.287150129999972</v>
      </c>
      <c r="M68" s="982">
        <v>-16.555078499999993</v>
      </c>
      <c r="N68" s="982">
        <v>624.08834769247915</v>
      </c>
      <c r="O68" s="982">
        <v>546.67723658136799</v>
      </c>
    </row>
    <row r="69" spans="1:21" ht="15.75" customHeight="1">
      <c r="A69" s="286">
        <v>2008</v>
      </c>
      <c r="B69" s="982">
        <v>640.81865574439269</v>
      </c>
      <c r="C69" s="982">
        <v>275.20795783</v>
      </c>
      <c r="D69" s="982">
        <v>9.4996758291333201</v>
      </c>
      <c r="E69" s="982">
        <v>88.475633985259378</v>
      </c>
      <c r="F69" s="982">
        <v>148.77724484999999</v>
      </c>
      <c r="G69" s="982">
        <v>94.369604949999996</v>
      </c>
      <c r="H69" s="982">
        <v>20.443000000000001</v>
      </c>
      <c r="I69" s="982">
        <v>41.384999999999998</v>
      </c>
      <c r="J69" s="982">
        <v>4.508</v>
      </c>
      <c r="K69" s="982">
        <v>23.343932949999999</v>
      </c>
      <c r="L69" s="982">
        <v>24.488538300000016</v>
      </c>
      <c r="M69" s="982">
        <v>-20.099475729999995</v>
      </c>
      <c r="N69" s="982">
        <v>620.71918001439269</v>
      </c>
      <c r="O69" s="982">
        <v>544.31890223661492</v>
      </c>
    </row>
    <row r="70" spans="1:21" ht="15.75" customHeight="1">
      <c r="A70" s="286">
        <v>2009</v>
      </c>
      <c r="B70" s="982">
        <v>595.80188909646392</v>
      </c>
      <c r="C70" s="982">
        <v>253.44594142</v>
      </c>
      <c r="D70" s="982">
        <v>9.8823572324905076</v>
      </c>
      <c r="E70" s="982">
        <v>80.272075603973505</v>
      </c>
      <c r="F70" s="982">
        <v>134.93203414999999</v>
      </c>
      <c r="G70" s="982">
        <v>96.070395419999997</v>
      </c>
      <c r="H70" s="982">
        <v>19.030999999999999</v>
      </c>
      <c r="I70" s="982">
        <v>39.419999999999995</v>
      </c>
      <c r="J70" s="982">
        <v>6.7149999999999999</v>
      </c>
      <c r="K70" s="982">
        <v>26.563612920000001</v>
      </c>
      <c r="L70" s="982">
        <v>21.199085269999912</v>
      </c>
      <c r="M70" s="982">
        <v>-12.272990999999998</v>
      </c>
      <c r="N70" s="982">
        <v>583.52889809646388</v>
      </c>
      <c r="O70" s="982">
        <v>515.27223142979722</v>
      </c>
    </row>
    <row r="71" spans="1:21" ht="15.75" customHeight="1">
      <c r="A71" s="286">
        <v>2010</v>
      </c>
      <c r="B71" s="982">
        <v>632.6628651928952</v>
      </c>
      <c r="C71" s="982">
        <v>262.89490302000002</v>
      </c>
      <c r="D71" s="982">
        <v>8.5779765931704191</v>
      </c>
      <c r="E71" s="982">
        <v>88.764076396724718</v>
      </c>
      <c r="F71" s="982">
        <v>140.55645255000002</v>
      </c>
      <c r="G71" s="982">
        <v>105.41537382300001</v>
      </c>
      <c r="H71" s="982">
        <v>20.952999999999999</v>
      </c>
      <c r="I71" s="982">
        <v>38.547000000000011</v>
      </c>
      <c r="J71" s="982">
        <v>11.962999999999999</v>
      </c>
      <c r="K71" s="982">
        <v>29.177470322999998</v>
      </c>
      <c r="L71" s="982">
        <v>26.454082810000017</v>
      </c>
      <c r="M71" s="982">
        <v>-14.955235000000002</v>
      </c>
      <c r="N71" s="982">
        <v>617.70763019289518</v>
      </c>
      <c r="O71" s="982">
        <v>548.41957463733957</v>
      </c>
    </row>
    <row r="72" spans="1:21" ht="15.75" customHeight="1">
      <c r="A72" s="286">
        <v>2011</v>
      </c>
      <c r="B72" s="982">
        <v>612.9178972168877</v>
      </c>
      <c r="C72" s="982">
        <v>262.46982529000002</v>
      </c>
      <c r="D72" s="982">
        <v>7.0230975412096281</v>
      </c>
      <c r="E72" s="982">
        <v>85.670597871678069</v>
      </c>
      <c r="F72" s="982">
        <v>107.97122759999999</v>
      </c>
      <c r="G72" s="982">
        <v>124.429498364</v>
      </c>
      <c r="H72" s="982">
        <v>17.670999999999999</v>
      </c>
      <c r="I72" s="982">
        <v>49.857999999999997</v>
      </c>
      <c r="J72" s="982">
        <v>19.991</v>
      </c>
      <c r="K72" s="982">
        <v>32.135869964000001</v>
      </c>
      <c r="L72" s="982">
        <v>25.353650550000012</v>
      </c>
      <c r="M72" s="982">
        <v>-3.7657500000000041</v>
      </c>
      <c r="N72" s="982">
        <v>609.15214721688767</v>
      </c>
      <c r="O72" s="982">
        <v>541.75825832799887</v>
      </c>
    </row>
    <row r="73" spans="1:21" ht="15.75" customHeight="1">
      <c r="A73" s="286">
        <v>2012</v>
      </c>
      <c r="B73" s="982">
        <v>628.924644036431</v>
      </c>
      <c r="C73" s="982">
        <v>277.12728222999999</v>
      </c>
      <c r="D73" s="982">
        <v>7.4745239173886437</v>
      </c>
      <c r="E73" s="982">
        <v>75.948814990042408</v>
      </c>
      <c r="F73" s="982">
        <v>99.460198969999993</v>
      </c>
      <c r="G73" s="982">
        <v>143.40746568399999</v>
      </c>
      <c r="H73" s="982">
        <v>21.754999999999999</v>
      </c>
      <c r="I73" s="982">
        <v>51.68</v>
      </c>
      <c r="J73" s="982">
        <v>26.744</v>
      </c>
      <c r="K73" s="982">
        <v>38.252828018999999</v>
      </c>
      <c r="L73" s="982">
        <v>25.506358244999973</v>
      </c>
      <c r="M73" s="982">
        <v>-20.541009000000003</v>
      </c>
      <c r="N73" s="982">
        <v>608.38363503643109</v>
      </c>
      <c r="O73" s="982">
        <v>538.63974614754216</v>
      </c>
    </row>
    <row r="74" spans="1:21" s="710" customFormat="1" ht="15.75" customHeight="1">
      <c r="A74" s="691">
        <v>2013</v>
      </c>
      <c r="B74" s="982">
        <v>637.64495487940815</v>
      </c>
      <c r="C74" s="982">
        <v>288.20323300000001</v>
      </c>
      <c r="D74" s="982">
        <v>7.0482293829151343</v>
      </c>
      <c r="E74" s="982">
        <v>67.002011110493086</v>
      </c>
      <c r="F74" s="982">
        <v>97.290037099999992</v>
      </c>
      <c r="G74" s="982">
        <v>151.94828063599999</v>
      </c>
      <c r="H74" s="982">
        <v>22.998000000000001</v>
      </c>
      <c r="I74" s="982">
        <v>52.737000000000002</v>
      </c>
      <c r="J74" s="982">
        <v>30.620999999999999</v>
      </c>
      <c r="K74" s="982">
        <v>40.097664285999997</v>
      </c>
      <c r="L74" s="982">
        <v>26.153163649999954</v>
      </c>
      <c r="M74" s="982">
        <v>-32.194158000000002</v>
      </c>
      <c r="N74" s="982">
        <v>605.45079687940813</v>
      </c>
      <c r="O74" s="982">
        <v>536.26801910163044</v>
      </c>
      <c r="Q74" s="936"/>
    </row>
    <row r="75" spans="1:21" s="710" customFormat="1" ht="15.75" customHeight="1">
      <c r="A75" s="691">
        <v>2014</v>
      </c>
      <c r="B75" s="982">
        <v>626.54783704092733</v>
      </c>
      <c r="C75" s="982">
        <v>274.40964408000002</v>
      </c>
      <c r="D75" s="982">
        <v>5.5288729878665421</v>
      </c>
      <c r="E75" s="982">
        <v>60.611038166060737</v>
      </c>
      <c r="F75" s="982">
        <v>97.129276500000003</v>
      </c>
      <c r="G75" s="982">
        <v>161.91814674700001</v>
      </c>
      <c r="H75" s="982">
        <v>19.587</v>
      </c>
      <c r="I75" s="982">
        <v>58.497</v>
      </c>
      <c r="J75" s="982">
        <v>35.448</v>
      </c>
      <c r="K75" s="982">
        <v>42.218705376999992</v>
      </c>
      <c r="L75" s="982">
        <v>26.950858560000057</v>
      </c>
      <c r="M75" s="982">
        <v>-33.886907999999998</v>
      </c>
      <c r="N75" s="982">
        <v>592.66092904092727</v>
      </c>
      <c r="O75" s="982">
        <v>524.66287348537173</v>
      </c>
      <c r="Q75" s="936"/>
    </row>
    <row r="76" spans="1:21" s="742" customFormat="1" ht="15.75" customHeight="1">
      <c r="A76" s="747">
        <v>2015</v>
      </c>
      <c r="B76" s="982">
        <v>646.97224650906503</v>
      </c>
      <c r="C76" s="982">
        <v>272.19979958000005</v>
      </c>
      <c r="D76" s="982">
        <v>6.0826198346673124</v>
      </c>
      <c r="E76" s="982">
        <v>61.472372048397617</v>
      </c>
      <c r="F76" s="982">
        <v>91.786310700000001</v>
      </c>
      <c r="G76" s="982">
        <v>188.13649478100001</v>
      </c>
      <c r="H76" s="982">
        <v>18.977</v>
      </c>
      <c r="I76" s="982">
        <v>80.624000000000009</v>
      </c>
      <c r="J76" s="982">
        <v>38.076000000000001</v>
      </c>
      <c r="K76" s="982">
        <v>44.558068505999991</v>
      </c>
      <c r="L76" s="982">
        <v>27.294649565000043</v>
      </c>
      <c r="M76" s="982">
        <v>-48.282615999999997</v>
      </c>
      <c r="N76" s="982">
        <v>598.68963050906507</v>
      </c>
      <c r="O76" s="982">
        <v>528.21685273128719</v>
      </c>
      <c r="Q76" s="936"/>
    </row>
    <row r="77" spans="1:21" s="773" customFormat="1" ht="15.75" customHeight="1">
      <c r="A77" s="780">
        <v>2016</v>
      </c>
      <c r="B77" s="982">
        <v>649.12699092914181</v>
      </c>
      <c r="C77" s="982">
        <v>261.74513071000001</v>
      </c>
      <c r="D77" s="982">
        <v>5.7194089151175511</v>
      </c>
      <c r="E77" s="982">
        <v>80.616866698024296</v>
      </c>
      <c r="F77" s="982">
        <v>84.634367099999992</v>
      </c>
      <c r="G77" s="982">
        <v>189.12951075100003</v>
      </c>
      <c r="H77" s="982">
        <v>20.545999999999999</v>
      </c>
      <c r="I77" s="982">
        <v>79.924000000000007</v>
      </c>
      <c r="J77" s="982">
        <v>37.555999999999997</v>
      </c>
      <c r="K77" s="982">
        <v>44.998755275999997</v>
      </c>
      <c r="L77" s="982">
        <v>27.281706754999959</v>
      </c>
      <c r="M77" s="982">
        <v>-50.524821000000003</v>
      </c>
      <c r="N77" s="982">
        <v>598.60216992914184</v>
      </c>
      <c r="O77" s="982">
        <v>529.089392151364</v>
      </c>
      <c r="Q77" s="936"/>
    </row>
    <row r="78" spans="1:21" s="846" customFormat="1" ht="15.75" customHeight="1">
      <c r="A78" s="850">
        <v>2017</v>
      </c>
      <c r="B78" s="982">
        <v>652.28571413985071</v>
      </c>
      <c r="C78" s="982">
        <v>241.22901880999996</v>
      </c>
      <c r="D78" s="982">
        <v>5.4760710709987546</v>
      </c>
      <c r="E78" s="982">
        <v>86.041295994852064</v>
      </c>
      <c r="F78" s="982">
        <v>76.324401099999989</v>
      </c>
      <c r="G78" s="982">
        <v>215.68445513899999</v>
      </c>
      <c r="H78" s="982">
        <v>20.149999999999999</v>
      </c>
      <c r="I78" s="982">
        <v>105.693</v>
      </c>
      <c r="J78" s="982">
        <v>38.761000000000003</v>
      </c>
      <c r="K78" s="982">
        <v>44.961176674000001</v>
      </c>
      <c r="L78" s="982">
        <v>27.530472024999966</v>
      </c>
      <c r="M78" s="982">
        <v>-52.459147999999999</v>
      </c>
      <c r="N78" s="982">
        <v>599.8265661398508</v>
      </c>
      <c r="O78" s="982">
        <v>529.87573280651748</v>
      </c>
      <c r="Q78" s="994"/>
      <c r="R78" s="994"/>
      <c r="S78" s="994"/>
      <c r="T78" s="994"/>
      <c r="U78" s="994"/>
    </row>
    <row r="79" spans="1:21" s="936" customFormat="1" ht="15.75" customHeight="1">
      <c r="A79" s="959">
        <v>2018</v>
      </c>
      <c r="B79" s="982">
        <v>641.41072419775458</v>
      </c>
      <c r="C79" s="982">
        <v>228.15544600000001</v>
      </c>
      <c r="D79" s="982">
        <v>5.0930279050577036</v>
      </c>
      <c r="E79" s="982">
        <v>81.563298696844953</v>
      </c>
      <c r="F79" s="982">
        <v>76.004801999999998</v>
      </c>
      <c r="G79" s="982">
        <v>223.34056945347163</v>
      </c>
      <c r="H79" s="982">
        <v>18.097999999999999</v>
      </c>
      <c r="I79" s="982">
        <v>109.95099999999999</v>
      </c>
      <c r="J79" s="982">
        <v>44.32</v>
      </c>
      <c r="K79" s="982">
        <v>44.630769953471663</v>
      </c>
      <c r="L79" s="982">
        <v>27.253580142380372</v>
      </c>
      <c r="M79" s="982">
        <v>-48.73538099999999</v>
      </c>
      <c r="N79" s="982">
        <v>592.6753431977545</v>
      </c>
      <c r="O79" s="982">
        <v>523.69506541997669</v>
      </c>
      <c r="Q79" s="994"/>
      <c r="R79" s="994"/>
      <c r="S79" s="994"/>
      <c r="T79" s="994"/>
      <c r="U79" s="994"/>
    </row>
    <row r="80" spans="1:21" s="936" customFormat="1" ht="15.75" customHeight="1">
      <c r="A80" s="959">
        <v>2019</v>
      </c>
      <c r="B80" s="982">
        <v>608.20421060718513</v>
      </c>
      <c r="C80" s="982">
        <v>171.44949</v>
      </c>
      <c r="D80" s="982">
        <v>4.7748899125109672</v>
      </c>
      <c r="E80" s="982">
        <v>89.890146317267067</v>
      </c>
      <c r="F80" s="982">
        <v>75.071235999999999</v>
      </c>
      <c r="G80" s="982">
        <v>241.57361859694095</v>
      </c>
      <c r="H80" s="982">
        <v>20.135000000000002</v>
      </c>
      <c r="I80" s="982">
        <v>125.89400000000001</v>
      </c>
      <c r="J80" s="982">
        <v>45.220999999999997</v>
      </c>
      <c r="K80" s="982">
        <v>44.321086596940937</v>
      </c>
      <c r="L80" s="982">
        <v>25.444829780466193</v>
      </c>
      <c r="M80" s="982">
        <v>-32.667292999999994</v>
      </c>
      <c r="N80" s="982">
        <v>575.53691760718516</v>
      </c>
      <c r="O80" s="982">
        <v>509.85886205162961</v>
      </c>
      <c r="Q80" s="994"/>
      <c r="R80" s="994"/>
      <c r="S80" s="994"/>
      <c r="T80" s="994"/>
      <c r="U80" s="994"/>
    </row>
    <row r="81" spans="1:21" s="1015" customFormat="1" ht="15.75" customHeight="1">
      <c r="A81" s="1111">
        <v>2020</v>
      </c>
      <c r="B81" s="982">
        <v>574.65662043577618</v>
      </c>
      <c r="C81" s="982">
        <v>134.586795</v>
      </c>
      <c r="D81" s="982">
        <v>4.6951002380012596</v>
      </c>
      <c r="E81" s="982">
        <v>94.678431828179242</v>
      </c>
      <c r="F81" s="982">
        <v>64.382396999999997</v>
      </c>
      <c r="G81" s="982">
        <v>251.48032159014403</v>
      </c>
      <c r="H81" s="982">
        <v>18.721</v>
      </c>
      <c r="I81" s="982">
        <v>132.102</v>
      </c>
      <c r="J81" s="982">
        <v>49.496000000000002</v>
      </c>
      <c r="K81" s="982">
        <v>45.110114090144016</v>
      </c>
      <c r="L81" s="982">
        <v>24.833574779451652</v>
      </c>
      <c r="M81" s="982">
        <v>-18.883980000000001</v>
      </c>
      <c r="N81" s="982">
        <v>555.77264043577611</v>
      </c>
      <c r="O81" s="982">
        <v>511.94091760718521</v>
      </c>
      <c r="Q81" s="994"/>
      <c r="R81" s="994"/>
      <c r="S81" s="994"/>
      <c r="T81" s="994"/>
      <c r="U81" s="994"/>
    </row>
    <row r="82" spans="1:21" s="1015" customFormat="1" ht="15.75" customHeight="1">
      <c r="A82" s="1111" t="s">
        <v>723</v>
      </c>
      <c r="B82" s="982">
        <v>589.23068832797389</v>
      </c>
      <c r="C82" s="982">
        <v>164.65103400000001</v>
      </c>
      <c r="D82" s="982">
        <v>4.5500027308553355</v>
      </c>
      <c r="E82" s="982">
        <v>92.361008066942162</v>
      </c>
      <c r="F82" s="982">
        <v>69.130451000000008</v>
      </c>
      <c r="G82" s="982">
        <v>233.93300000000002</v>
      </c>
      <c r="H82" s="982">
        <v>19.658000000000001</v>
      </c>
      <c r="I82" s="982">
        <v>114.64700000000001</v>
      </c>
      <c r="J82" s="982">
        <v>49.34</v>
      </c>
      <c r="K82" s="982">
        <v>44.238999999999997</v>
      </c>
      <c r="L82" s="982">
        <v>24.605192530176367</v>
      </c>
      <c r="M82" s="982">
        <v>-18.573736000000004</v>
      </c>
      <c r="N82" s="982">
        <v>570.65695232797395</v>
      </c>
      <c r="O82" s="1161" t="s">
        <v>80</v>
      </c>
      <c r="Q82" s="994"/>
      <c r="R82" s="994"/>
      <c r="S82" s="994"/>
      <c r="T82" s="994"/>
      <c r="U82" s="994"/>
    </row>
    <row r="83" spans="1:21" ht="14">
      <c r="A83" s="99" t="s">
        <v>161</v>
      </c>
      <c r="B83" s="280"/>
      <c r="C83" s="280"/>
      <c r="D83" s="262"/>
      <c r="E83" s="262"/>
      <c r="F83" s="262"/>
      <c r="G83" s="262"/>
      <c r="H83" s="262"/>
      <c r="I83" s="262"/>
      <c r="J83" s="262"/>
      <c r="K83" s="262"/>
      <c r="L83" s="262"/>
      <c r="M83" s="457" t="s">
        <v>564</v>
      </c>
      <c r="N83" s="457" t="s">
        <v>564</v>
      </c>
      <c r="O83" s="753" t="s">
        <v>564</v>
      </c>
      <c r="Q83" s="994"/>
      <c r="R83" s="994"/>
      <c r="S83" s="994"/>
      <c r="T83" s="994"/>
      <c r="U83" s="994"/>
    </row>
    <row r="84" spans="1:21" ht="15.75" customHeight="1">
      <c r="A84" s="712" t="s">
        <v>756</v>
      </c>
      <c r="B84" s="280"/>
      <c r="C84" s="280"/>
      <c r="D84" s="262"/>
      <c r="E84" s="262"/>
      <c r="F84" s="262"/>
      <c r="G84" s="262"/>
      <c r="H84" s="262"/>
      <c r="I84" s="262"/>
      <c r="J84" s="262"/>
      <c r="K84" s="262"/>
      <c r="L84" s="262"/>
      <c r="M84" s="457"/>
      <c r="N84" s="457"/>
      <c r="O84" s="457"/>
      <c r="Q84" s="994"/>
      <c r="R84" s="994"/>
      <c r="S84" s="994"/>
      <c r="T84" s="994"/>
      <c r="U84" s="994"/>
    </row>
    <row r="85" spans="1:21" s="1015" customFormat="1" ht="15.75" customHeight="1">
      <c r="A85" s="712" t="s">
        <v>536</v>
      </c>
      <c r="B85" s="888"/>
      <c r="C85" s="888"/>
      <c r="D85" s="940"/>
      <c r="E85" s="940"/>
      <c r="F85" s="940"/>
      <c r="G85" s="940"/>
      <c r="H85" s="940"/>
      <c r="I85" s="940"/>
      <c r="J85" s="940"/>
      <c r="K85" s="940"/>
      <c r="L85" s="940"/>
      <c r="M85" s="852"/>
      <c r="N85" s="852"/>
      <c r="O85" s="852"/>
      <c r="Q85" s="994"/>
      <c r="R85" s="994"/>
      <c r="S85" s="994"/>
      <c r="T85" s="994"/>
      <c r="U85" s="994"/>
    </row>
    <row r="86" spans="1:21" ht="15.75" customHeight="1">
      <c r="A86" s="903" t="s">
        <v>654</v>
      </c>
      <c r="Q86" s="994"/>
      <c r="R86" s="994"/>
      <c r="S86" s="994"/>
      <c r="T86" s="994"/>
      <c r="U86" s="994"/>
    </row>
    <row r="87" spans="1:21" ht="15.75" customHeight="1">
      <c r="Q87" s="994"/>
      <c r="R87" s="994"/>
      <c r="S87" s="994"/>
      <c r="T87" s="994"/>
      <c r="U87" s="994"/>
    </row>
    <row r="88" spans="1:21" ht="15.75" customHeight="1">
      <c r="Q88" s="994"/>
      <c r="R88" s="994"/>
      <c r="S88" s="994"/>
      <c r="T88" s="994"/>
      <c r="U88" s="994"/>
    </row>
    <row r="89" spans="1:21" ht="15.75" customHeight="1">
      <c r="Q89" s="994"/>
      <c r="R89" s="994"/>
      <c r="S89" s="994"/>
      <c r="T89" s="994"/>
      <c r="U89" s="994"/>
    </row>
    <row r="90" spans="1:21" ht="15.75" customHeight="1">
      <c r="Q90" s="994"/>
      <c r="R90" s="994"/>
      <c r="S90" s="994"/>
      <c r="T90" s="994"/>
      <c r="U90" s="994"/>
    </row>
    <row r="91" spans="1:21" ht="15.75" customHeight="1">
      <c r="Q91" s="994"/>
      <c r="R91" s="994"/>
      <c r="S91" s="994"/>
      <c r="T91" s="994"/>
      <c r="U91" s="994"/>
    </row>
    <row r="92" spans="1:21" ht="15.75" customHeight="1">
      <c r="Q92" s="994"/>
      <c r="R92" s="994"/>
      <c r="S92" s="994"/>
      <c r="T92" s="994"/>
      <c r="U92" s="994"/>
    </row>
    <row r="93" spans="1:21" ht="15.75" customHeight="1">
      <c r="Q93" s="994"/>
      <c r="R93" s="994"/>
      <c r="S93" s="994"/>
      <c r="T93" s="994"/>
      <c r="U93" s="994"/>
    </row>
  </sheetData>
  <mergeCells count="18">
    <mergeCell ref="L58:L59"/>
    <mergeCell ref="C29:C30"/>
    <mergeCell ref="D29:D30"/>
    <mergeCell ref="E29:E30"/>
    <mergeCell ref="F29:F30"/>
    <mergeCell ref="G29:G30"/>
    <mergeCell ref="L29:L30"/>
    <mergeCell ref="C58:C59"/>
    <mergeCell ref="D58:D59"/>
    <mergeCell ref="E58:E59"/>
    <mergeCell ref="F58:F59"/>
    <mergeCell ref="G58:G59"/>
    <mergeCell ref="L4:L5"/>
    <mergeCell ref="C4:C5"/>
    <mergeCell ref="D4:D5"/>
    <mergeCell ref="E4:E5"/>
    <mergeCell ref="F4:F5"/>
    <mergeCell ref="G4:G5"/>
  </mergeCells>
  <conditionalFormatting sqref="V78:GQ93 A77:M78 A42:N51 A85:A86 A52:O52 P42:GQ52 A1:GQ23 B24:GQ24 A25:GQ41 B53:GQ54 A94:GQ1012 A88:P93 N77:GQ77 N78:Q78 B84:P87 A55:GQ76 A79:P83">
    <cfRule type="cellIs" dxfId="259" priority="10" stopIfTrue="1" operator="equal">
      <formula>0</formula>
    </cfRule>
  </conditionalFormatting>
  <conditionalFormatting sqref="A24">
    <cfRule type="cellIs" dxfId="258" priority="7" stopIfTrue="1" operator="equal">
      <formula>0</formula>
    </cfRule>
  </conditionalFormatting>
  <conditionalFormatting sqref="A54">
    <cfRule type="cellIs" dxfId="257" priority="6" stopIfTrue="1" operator="equal">
      <formula>0</formula>
    </cfRule>
  </conditionalFormatting>
  <conditionalFormatting sqref="A53">
    <cfRule type="cellIs" dxfId="256" priority="5" stopIfTrue="1" operator="equal">
      <formula>0</formula>
    </cfRule>
  </conditionalFormatting>
  <conditionalFormatting sqref="A84:A85">
    <cfRule type="cellIs" dxfId="255" priority="3" stopIfTrue="1" operator="equal">
      <formula>0</formula>
    </cfRule>
  </conditionalFormatting>
  <conditionalFormatting sqref="O47:O51">
    <cfRule type="cellIs" dxfId="254" priority="2" stopIfTrue="1" operator="equal">
      <formula>0</formula>
    </cfRule>
  </conditionalFormatting>
  <conditionalFormatting sqref="O42:O46">
    <cfRule type="cellIs" dxfId="253" priority="1" stopIfTrue="1" operator="equal">
      <formula>0</formula>
    </cfRule>
  </conditionalFormatting>
  <pageMargins left="0.78740157480314965" right="0.78740157480314965" top="0.78740157480314965" bottom="0.78740157480314965" header="0.51181102362204722" footer="0.51181102362204722"/>
  <pageSetup paperSize="9" scale="82" fitToWidth="4"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5" max="15" man="1"/>
    <brk id="54" max="15"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5" tint="0.39997558519241921"/>
  </sheetPr>
  <dimension ref="A1:AB52"/>
  <sheetViews>
    <sheetView view="pageBreakPreview" zoomScaleNormal="115" zoomScaleSheetLayoutView="100" workbookViewId="0"/>
  </sheetViews>
  <sheetFormatPr baseColWidth="10" defaultColWidth="11.453125" defaultRowHeight="15.75" customHeight="1"/>
  <cols>
    <col min="1" max="1" width="7.1796875" style="23" customWidth="1"/>
    <col min="2" max="8" width="17.1796875" style="23" customWidth="1"/>
    <col min="9" max="9" width="0.453125" style="23" customWidth="1"/>
    <col min="10" max="10" width="11.453125" style="23" customWidth="1"/>
    <col min="11" max="11" width="40.26953125" style="23" customWidth="1"/>
    <col min="12" max="16384" width="11.453125" style="23"/>
  </cols>
  <sheetData>
    <row r="1" spans="1:28" ht="15.75" customHeight="1">
      <c r="A1" s="391" t="s">
        <v>743</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row>
    <row r="2" spans="1:28" ht="15.75" customHeight="1">
      <c r="A2" s="306"/>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row>
    <row r="3" spans="1:28" ht="40.15" customHeight="1">
      <c r="A3" s="322"/>
      <c r="B3" s="531" t="s">
        <v>440</v>
      </c>
      <c r="C3" s="531" t="s">
        <v>441</v>
      </c>
      <c r="D3" s="531" t="s">
        <v>442</v>
      </c>
      <c r="E3" s="531" t="s">
        <v>268</v>
      </c>
      <c r="F3" s="531" t="s">
        <v>443</v>
      </c>
      <c r="G3" s="531" t="s">
        <v>444</v>
      </c>
      <c r="H3" s="316" t="s">
        <v>445</v>
      </c>
      <c r="I3" s="442"/>
      <c r="J3" s="442"/>
      <c r="K3" s="306"/>
      <c r="L3" s="306"/>
      <c r="M3" s="306"/>
      <c r="N3" s="306"/>
      <c r="O3" s="306"/>
      <c r="P3" s="306"/>
      <c r="Q3" s="306"/>
      <c r="R3" s="306"/>
      <c r="S3" s="306"/>
      <c r="T3" s="306"/>
      <c r="U3" s="306"/>
      <c r="V3" s="306"/>
      <c r="W3" s="306"/>
      <c r="X3" s="306"/>
      <c r="Y3" s="306"/>
      <c r="Z3" s="306"/>
      <c r="AA3" s="306"/>
      <c r="AB3" s="306"/>
    </row>
    <row r="4" spans="1:28" ht="15.5">
      <c r="A4" s="324"/>
      <c r="B4" s="297" t="s">
        <v>537</v>
      </c>
      <c r="C4" s="326"/>
      <c r="D4" s="316" t="s">
        <v>82</v>
      </c>
      <c r="E4" s="316" t="s">
        <v>78</v>
      </c>
      <c r="F4" s="297" t="s">
        <v>81</v>
      </c>
      <c r="G4" s="250"/>
      <c r="H4" s="250"/>
      <c r="I4" s="306"/>
      <c r="J4" s="306"/>
      <c r="K4" s="306"/>
      <c r="L4" s="306"/>
      <c r="M4" s="306"/>
      <c r="N4" s="306"/>
      <c r="O4" s="306"/>
      <c r="P4" s="306"/>
      <c r="Q4" s="306"/>
      <c r="R4" s="306"/>
      <c r="S4" s="306"/>
      <c r="T4" s="306"/>
      <c r="U4" s="306"/>
      <c r="V4" s="306"/>
      <c r="W4" s="306"/>
      <c r="X4" s="306"/>
      <c r="Y4" s="306"/>
      <c r="Z4" s="306"/>
      <c r="AA4" s="306"/>
      <c r="AB4" s="306"/>
    </row>
    <row r="5" spans="1:28" ht="15.75" customHeight="1">
      <c r="A5" s="85">
        <v>1976</v>
      </c>
      <c r="B5" s="287">
        <v>430</v>
      </c>
      <c r="C5" s="281">
        <v>76</v>
      </c>
      <c r="D5" s="90">
        <v>22.2</v>
      </c>
      <c r="E5" s="88">
        <v>39412.800000000003</v>
      </c>
      <c r="F5" s="305">
        <v>10.9</v>
      </c>
      <c r="G5" s="305">
        <v>1.93</v>
      </c>
      <c r="H5" s="88">
        <v>563</v>
      </c>
      <c r="I5" s="306"/>
      <c r="J5" s="306"/>
      <c r="K5" s="306"/>
      <c r="L5" s="306"/>
      <c r="M5" s="306"/>
      <c r="N5" s="306"/>
      <c r="O5" s="306"/>
      <c r="P5" s="306"/>
      <c r="Q5" s="306"/>
      <c r="R5" s="306"/>
      <c r="S5" s="306"/>
      <c r="T5" s="306"/>
      <c r="U5" s="306"/>
      <c r="V5" s="306"/>
      <c r="W5" s="306"/>
      <c r="X5" s="306"/>
      <c r="Y5" s="306"/>
      <c r="Z5" s="306"/>
      <c r="AA5" s="306"/>
      <c r="AB5" s="306"/>
    </row>
    <row r="6" spans="1:28" ht="15.75" customHeight="1">
      <c r="A6" s="85">
        <v>1981</v>
      </c>
      <c r="B6" s="288">
        <v>270</v>
      </c>
      <c r="C6" s="88">
        <v>70</v>
      </c>
      <c r="D6" s="90">
        <v>18.600000000000001</v>
      </c>
      <c r="E6" s="88">
        <v>40399.4</v>
      </c>
      <c r="F6" s="305">
        <v>6.7</v>
      </c>
      <c r="G6" s="305">
        <v>1.73</v>
      </c>
      <c r="H6" s="88">
        <v>460</v>
      </c>
      <c r="I6" s="306"/>
      <c r="J6" s="306"/>
      <c r="K6" s="306"/>
      <c r="L6" s="306"/>
      <c r="M6" s="306"/>
      <c r="N6" s="306"/>
      <c r="O6" s="306"/>
      <c r="P6" s="306"/>
      <c r="Q6" s="306"/>
      <c r="R6" s="306"/>
      <c r="S6" s="306"/>
      <c r="T6" s="306"/>
      <c r="U6" s="306"/>
      <c r="V6" s="306"/>
      <c r="W6" s="306"/>
      <c r="X6" s="306"/>
      <c r="Y6" s="306"/>
      <c r="Z6" s="306"/>
      <c r="AA6" s="306"/>
      <c r="AB6" s="306"/>
    </row>
    <row r="7" spans="1:28" ht="15.75" customHeight="1">
      <c r="A7" s="85">
        <v>1983</v>
      </c>
      <c r="B7" s="288">
        <v>105</v>
      </c>
      <c r="C7" s="88">
        <v>65</v>
      </c>
      <c r="D7" s="90">
        <v>14.3</v>
      </c>
      <c r="E7" s="88">
        <v>46987.199999999997</v>
      </c>
      <c r="F7" s="305">
        <v>2.2000000000000002</v>
      </c>
      <c r="G7" s="305">
        <v>1.38</v>
      </c>
      <c r="H7" s="88">
        <v>304</v>
      </c>
      <c r="I7" s="306"/>
      <c r="J7" s="306"/>
      <c r="K7" s="306"/>
      <c r="L7" s="306"/>
      <c r="M7" s="306"/>
      <c r="N7" s="306"/>
      <c r="O7" s="306"/>
      <c r="P7" s="306"/>
      <c r="Q7" s="306"/>
      <c r="R7" s="306"/>
      <c r="S7" s="306"/>
      <c r="T7" s="306"/>
      <c r="U7" s="306"/>
      <c r="V7" s="306"/>
      <c r="W7" s="306"/>
      <c r="X7" s="306"/>
      <c r="Y7" s="306"/>
      <c r="Z7" s="306"/>
      <c r="AA7" s="306"/>
      <c r="AB7" s="306"/>
    </row>
    <row r="8" spans="1:28" ht="15.75" customHeight="1">
      <c r="A8" s="85">
        <v>1985</v>
      </c>
      <c r="B8" s="288">
        <v>81</v>
      </c>
      <c r="C8" s="88">
        <v>51</v>
      </c>
      <c r="D8" s="90">
        <v>13.4</v>
      </c>
      <c r="E8" s="88">
        <v>63779</v>
      </c>
      <c r="F8" s="305">
        <v>1.3</v>
      </c>
      <c r="G8" s="305">
        <v>0.8</v>
      </c>
      <c r="H8" s="88">
        <v>211</v>
      </c>
      <c r="I8" s="306"/>
      <c r="J8" s="306"/>
      <c r="K8" s="306"/>
      <c r="L8" s="306"/>
      <c r="M8" s="306"/>
      <c r="N8" s="306"/>
      <c r="O8" s="306"/>
      <c r="P8" s="306"/>
      <c r="Q8" s="306"/>
      <c r="R8" s="306"/>
      <c r="S8" s="306"/>
      <c r="T8" s="306"/>
      <c r="U8" s="306"/>
      <c r="V8" s="306"/>
      <c r="W8" s="306"/>
      <c r="X8" s="306"/>
      <c r="Y8" s="306"/>
      <c r="Z8" s="306"/>
      <c r="AA8" s="306"/>
      <c r="AB8" s="306"/>
    </row>
    <row r="9" spans="1:28" ht="15.75" customHeight="1">
      <c r="A9" s="85">
        <v>1987</v>
      </c>
      <c r="B9" s="288">
        <v>54</v>
      </c>
      <c r="C9" s="88">
        <v>42</v>
      </c>
      <c r="D9" s="90">
        <v>13.6</v>
      </c>
      <c r="E9" s="88">
        <v>62464.3</v>
      </c>
      <c r="F9" s="305">
        <v>0.9</v>
      </c>
      <c r="G9" s="305">
        <v>0.67</v>
      </c>
      <c r="H9" s="88">
        <v>218</v>
      </c>
      <c r="I9" s="306"/>
      <c r="J9" s="306"/>
      <c r="K9" s="306"/>
      <c r="L9" s="306"/>
      <c r="M9" s="306"/>
      <c r="N9" s="306"/>
      <c r="O9" s="306"/>
      <c r="P9" s="306"/>
      <c r="Q9" s="306"/>
      <c r="R9" s="306"/>
      <c r="S9" s="306"/>
      <c r="T9" s="306"/>
      <c r="U9" s="306"/>
      <c r="V9" s="306"/>
      <c r="W9" s="306"/>
      <c r="X9" s="306"/>
      <c r="Y9" s="306"/>
      <c r="Z9" s="306"/>
      <c r="AA9" s="306"/>
      <c r="AB9" s="306"/>
    </row>
    <row r="10" spans="1:28" ht="15.75" customHeight="1">
      <c r="A10" s="85">
        <v>1989</v>
      </c>
      <c r="B10" s="288">
        <v>22</v>
      </c>
      <c r="C10" s="88">
        <v>26</v>
      </c>
      <c r="D10" s="90">
        <v>12.1</v>
      </c>
      <c r="E10" s="88">
        <v>68915.8</v>
      </c>
      <c r="F10" s="305">
        <v>0.32</v>
      </c>
      <c r="G10" s="305">
        <v>0.38</v>
      </c>
      <c r="H10" s="88">
        <v>176</v>
      </c>
      <c r="I10" s="306"/>
      <c r="J10" s="306"/>
      <c r="K10" s="306"/>
      <c r="L10" s="306"/>
      <c r="M10" s="306"/>
      <c r="N10" s="306"/>
      <c r="O10" s="306"/>
      <c r="P10" s="306"/>
      <c r="Q10" s="306"/>
      <c r="R10" s="306"/>
      <c r="S10" s="306"/>
      <c r="T10" s="306"/>
      <c r="U10" s="306"/>
      <c r="V10" s="306"/>
      <c r="W10" s="306"/>
      <c r="X10" s="306"/>
      <c r="Y10" s="306"/>
      <c r="Z10" s="306"/>
      <c r="AA10" s="306"/>
      <c r="AB10" s="306"/>
    </row>
    <row r="11" spans="1:28" ht="15.75" customHeight="1">
      <c r="A11" s="286">
        <v>1990</v>
      </c>
      <c r="B11" s="88">
        <v>21</v>
      </c>
      <c r="C11" s="285">
        <v>21</v>
      </c>
      <c r="D11" s="90">
        <v>14.8</v>
      </c>
      <c r="E11" s="88">
        <v>71054</v>
      </c>
      <c r="F11" s="305">
        <v>0.3</v>
      </c>
      <c r="G11" s="305">
        <v>0.3</v>
      </c>
      <c r="H11" s="88">
        <v>209</v>
      </c>
      <c r="I11" s="306"/>
      <c r="J11" s="306"/>
      <c r="K11" s="306"/>
      <c r="L11" s="306"/>
      <c r="M11" s="306"/>
      <c r="N11" s="306"/>
      <c r="O11" s="306"/>
      <c r="P11" s="306"/>
      <c r="Q11" s="306"/>
      <c r="R11" s="306"/>
      <c r="S11" s="306"/>
      <c r="T11" s="306"/>
      <c r="U11" s="306"/>
      <c r="V11" s="306"/>
      <c r="W11" s="306"/>
      <c r="X11" s="306"/>
      <c r="Y11" s="306"/>
      <c r="Z11" s="306"/>
      <c r="AA11" s="306"/>
      <c r="AB11" s="306"/>
    </row>
    <row r="12" spans="1:28" ht="15.75" customHeight="1">
      <c r="A12" s="286">
        <v>1991</v>
      </c>
      <c r="B12" s="88">
        <v>23</v>
      </c>
      <c r="C12" s="88">
        <v>19</v>
      </c>
      <c r="D12" s="90">
        <v>15.2</v>
      </c>
      <c r="E12" s="88">
        <v>73945</v>
      </c>
      <c r="F12" s="305">
        <v>0.31</v>
      </c>
      <c r="G12" s="305">
        <v>0.26</v>
      </c>
      <c r="H12" s="88">
        <v>209</v>
      </c>
      <c r="I12" s="306"/>
      <c r="J12" s="306"/>
      <c r="K12" s="306"/>
      <c r="L12" s="306"/>
      <c r="M12" s="306"/>
      <c r="N12" s="306"/>
      <c r="O12" s="306"/>
      <c r="P12" s="306"/>
      <c r="Q12" s="306"/>
      <c r="R12" s="306"/>
      <c r="S12" s="306"/>
      <c r="T12" s="306"/>
      <c r="U12" s="306"/>
      <c r="V12" s="306"/>
      <c r="W12" s="306"/>
      <c r="X12" s="306"/>
      <c r="Y12" s="306"/>
      <c r="Z12" s="306"/>
      <c r="AA12" s="306"/>
      <c r="AB12" s="306"/>
    </row>
    <row r="13" spans="1:28" ht="15.75" customHeight="1">
      <c r="A13" s="286">
        <v>1992</v>
      </c>
      <c r="B13" s="88">
        <v>18</v>
      </c>
      <c r="C13" s="88">
        <v>16</v>
      </c>
      <c r="D13" s="90">
        <v>13.4</v>
      </c>
      <c r="E13" s="88">
        <v>72902</v>
      </c>
      <c r="F13" s="305">
        <v>0.25</v>
      </c>
      <c r="G13" s="305">
        <v>0.22</v>
      </c>
      <c r="H13" s="88">
        <v>184</v>
      </c>
      <c r="I13" s="306"/>
      <c r="J13" s="306"/>
      <c r="K13" s="306"/>
      <c r="L13" s="306"/>
      <c r="M13" s="306"/>
      <c r="N13" s="306"/>
      <c r="O13" s="306"/>
      <c r="P13" s="306"/>
      <c r="Q13" s="306"/>
      <c r="R13" s="306"/>
      <c r="S13" s="306"/>
      <c r="T13" s="306"/>
      <c r="U13" s="306"/>
      <c r="V13" s="306"/>
      <c r="W13" s="306"/>
      <c r="X13" s="306"/>
      <c r="Y13" s="306"/>
      <c r="Z13" s="306"/>
      <c r="AA13" s="306"/>
      <c r="AB13" s="306"/>
    </row>
    <row r="14" spans="1:28" ht="15.75" customHeight="1">
      <c r="A14" s="286">
        <v>1993</v>
      </c>
      <c r="B14" s="88">
        <v>11</v>
      </c>
      <c r="C14" s="88">
        <v>12</v>
      </c>
      <c r="D14" s="90">
        <v>13.3</v>
      </c>
      <c r="E14" s="88">
        <v>70443</v>
      </c>
      <c r="F14" s="305">
        <v>0.16</v>
      </c>
      <c r="G14" s="305">
        <v>0.17</v>
      </c>
      <c r="H14" s="88">
        <v>189</v>
      </c>
      <c r="I14" s="306"/>
      <c r="J14" s="306"/>
      <c r="K14" s="306"/>
      <c r="L14" s="306"/>
      <c r="M14" s="306"/>
      <c r="N14" s="306"/>
      <c r="O14" s="306"/>
      <c r="P14" s="306"/>
      <c r="Q14" s="306"/>
      <c r="R14" s="306"/>
      <c r="S14" s="306"/>
      <c r="T14" s="306"/>
      <c r="U14" s="306"/>
      <c r="V14" s="306"/>
      <c r="W14" s="306"/>
      <c r="X14" s="306"/>
      <c r="Y14" s="306"/>
      <c r="Z14" s="306"/>
      <c r="AA14" s="306"/>
      <c r="AB14" s="306"/>
    </row>
    <row r="15" spans="1:28" ht="15.75" customHeight="1">
      <c r="A15" s="286">
        <v>1994</v>
      </c>
      <c r="B15" s="88">
        <v>9</v>
      </c>
      <c r="C15" s="88">
        <v>12</v>
      </c>
      <c r="D15" s="90">
        <v>12.7</v>
      </c>
      <c r="E15" s="88">
        <v>72256</v>
      </c>
      <c r="F15" s="305">
        <v>0.12</v>
      </c>
      <c r="G15" s="305">
        <v>0.17</v>
      </c>
      <c r="H15" s="88">
        <v>176</v>
      </c>
      <c r="I15" s="306"/>
      <c r="J15" s="306"/>
      <c r="K15" s="306"/>
      <c r="L15" s="306"/>
      <c r="M15" s="306"/>
      <c r="N15" s="306"/>
      <c r="O15" s="306"/>
      <c r="P15" s="306"/>
      <c r="Q15" s="306"/>
      <c r="R15" s="306"/>
      <c r="S15" s="306"/>
      <c r="T15" s="306"/>
      <c r="U15" s="306"/>
      <c r="V15" s="306"/>
      <c r="W15" s="306"/>
      <c r="X15" s="306"/>
      <c r="Y15" s="306"/>
      <c r="Z15" s="306"/>
      <c r="AA15" s="306"/>
      <c r="AB15" s="306"/>
    </row>
    <row r="16" spans="1:28" ht="15.75" customHeight="1">
      <c r="A16" s="286">
        <v>1995</v>
      </c>
      <c r="B16" s="88">
        <v>7</v>
      </c>
      <c r="C16" s="88">
        <v>11</v>
      </c>
      <c r="D16" s="90">
        <v>12.4</v>
      </c>
      <c r="E16" s="88">
        <v>75907</v>
      </c>
      <c r="F16" s="305">
        <v>0.09</v>
      </c>
      <c r="G16" s="305">
        <v>0.14000000000000001</v>
      </c>
      <c r="H16" s="88">
        <v>163</v>
      </c>
      <c r="I16" s="306"/>
      <c r="J16" s="306"/>
      <c r="K16" s="306"/>
      <c r="L16" s="306"/>
      <c r="M16" s="306"/>
      <c r="N16" s="306"/>
      <c r="O16" s="306"/>
      <c r="P16" s="306"/>
      <c r="Q16" s="306"/>
      <c r="R16" s="306"/>
      <c r="S16" s="306"/>
      <c r="T16" s="306"/>
      <c r="U16" s="306"/>
      <c r="V16" s="306"/>
      <c r="W16" s="306"/>
      <c r="X16" s="306"/>
      <c r="Y16" s="306"/>
      <c r="Z16" s="306"/>
      <c r="AA16" s="306"/>
      <c r="AB16" s="306"/>
    </row>
    <row r="17" spans="1:28" ht="15.75" customHeight="1">
      <c r="A17" s="286">
        <v>1996</v>
      </c>
      <c r="B17" s="88">
        <v>7</v>
      </c>
      <c r="C17" s="88">
        <v>12</v>
      </c>
      <c r="D17" s="90">
        <v>13.6</v>
      </c>
      <c r="E17" s="88">
        <v>76326</v>
      </c>
      <c r="F17" s="305">
        <v>0.09</v>
      </c>
      <c r="G17" s="305">
        <v>0.16</v>
      </c>
      <c r="H17" s="88">
        <v>178</v>
      </c>
      <c r="I17" s="306"/>
      <c r="J17" s="306"/>
      <c r="K17" s="306"/>
      <c r="L17" s="306"/>
      <c r="M17" s="306"/>
      <c r="N17" s="306"/>
      <c r="O17" s="306"/>
      <c r="P17" s="306"/>
      <c r="Q17" s="306"/>
      <c r="R17" s="306"/>
      <c r="S17" s="306"/>
      <c r="T17" s="306"/>
      <c r="U17" s="306"/>
      <c r="V17" s="306"/>
      <c r="W17" s="306"/>
      <c r="X17" s="306"/>
      <c r="Y17" s="306"/>
      <c r="Z17" s="306"/>
      <c r="AA17" s="306"/>
      <c r="AB17" s="306"/>
    </row>
    <row r="18" spans="1:28" ht="15.75" customHeight="1">
      <c r="A18" s="286">
        <v>1997</v>
      </c>
      <c r="B18" s="88">
        <v>7</v>
      </c>
      <c r="C18" s="88">
        <v>10</v>
      </c>
      <c r="D18" s="90">
        <v>12.7</v>
      </c>
      <c r="E18" s="88">
        <v>76491</v>
      </c>
      <c r="F18" s="305">
        <v>9.1514034330836311E-2</v>
      </c>
      <c r="G18" s="305">
        <v>0.13073433475833759</v>
      </c>
      <c r="H18" s="88">
        <v>166.03260514308872</v>
      </c>
      <c r="I18" s="306"/>
      <c r="J18" s="306"/>
      <c r="K18" s="306"/>
      <c r="L18" s="306"/>
      <c r="M18" s="306"/>
      <c r="N18" s="306"/>
      <c r="O18" s="306"/>
      <c r="P18" s="306"/>
      <c r="Q18" s="306"/>
      <c r="R18" s="306"/>
      <c r="S18" s="306"/>
      <c r="T18" s="306"/>
      <c r="U18" s="306"/>
      <c r="V18" s="306"/>
      <c r="W18" s="306"/>
      <c r="X18" s="306"/>
      <c r="Y18" s="306"/>
      <c r="Z18" s="306"/>
      <c r="AA18" s="306"/>
      <c r="AB18" s="306"/>
    </row>
    <row r="19" spans="1:28" ht="15.75" customHeight="1">
      <c r="A19" s="286">
        <v>1998</v>
      </c>
      <c r="B19" s="88">
        <v>7</v>
      </c>
      <c r="C19" s="88">
        <v>10.5</v>
      </c>
      <c r="D19" s="90">
        <v>13.8</v>
      </c>
      <c r="E19" s="88">
        <v>78337</v>
      </c>
      <c r="F19" s="305">
        <v>0.09</v>
      </c>
      <c r="G19" s="305">
        <v>0.13</v>
      </c>
      <c r="H19" s="88">
        <v>176</v>
      </c>
      <c r="I19" s="306"/>
      <c r="J19" s="306"/>
      <c r="K19" s="306"/>
      <c r="L19" s="306"/>
      <c r="M19" s="306"/>
      <c r="N19" s="306"/>
      <c r="O19" s="306"/>
      <c r="P19" s="306"/>
      <c r="Q19" s="306"/>
      <c r="R19" s="306"/>
      <c r="S19" s="306"/>
      <c r="T19" s="306"/>
      <c r="U19" s="306"/>
      <c r="V19" s="306"/>
      <c r="W19" s="306"/>
      <c r="X19" s="306"/>
      <c r="Y19" s="306"/>
      <c r="Z19" s="306"/>
      <c r="AA19" s="306"/>
      <c r="AB19" s="306"/>
    </row>
    <row r="20" spans="1:28" ht="15.75" customHeight="1">
      <c r="A20" s="286">
        <v>1999</v>
      </c>
      <c r="B20" s="88">
        <v>6</v>
      </c>
      <c r="C20" s="88">
        <v>10</v>
      </c>
      <c r="D20" s="90">
        <v>12.6</v>
      </c>
      <c r="E20" s="88">
        <v>80305</v>
      </c>
      <c r="F20" s="305">
        <v>7.4715041501403734E-2</v>
      </c>
      <c r="G20" s="305">
        <v>0.12452506916900623</v>
      </c>
      <c r="H20" s="88">
        <v>156.90158715294785</v>
      </c>
      <c r="I20" s="306"/>
      <c r="J20" s="306"/>
      <c r="K20" s="306"/>
      <c r="L20" s="306"/>
      <c r="M20" s="306"/>
      <c r="N20" s="306"/>
      <c r="O20" s="306"/>
      <c r="P20" s="306"/>
      <c r="Q20" s="306"/>
      <c r="R20" s="306"/>
      <c r="S20" s="306"/>
      <c r="T20" s="306"/>
      <c r="U20" s="306"/>
      <c r="V20" s="306"/>
      <c r="W20" s="306"/>
      <c r="X20" s="306"/>
      <c r="Y20" s="306"/>
      <c r="Z20" s="306"/>
      <c r="AA20" s="306"/>
      <c r="AB20" s="306"/>
    </row>
    <row r="21" spans="1:28" ht="15.75" customHeight="1">
      <c r="A21" s="99" t="s">
        <v>161</v>
      </c>
      <c r="B21" s="88"/>
      <c r="C21" s="88"/>
      <c r="D21" s="90"/>
      <c r="E21" s="88"/>
      <c r="F21" s="305"/>
      <c r="G21" s="305"/>
      <c r="H21" s="88"/>
      <c r="I21" s="306"/>
      <c r="J21" s="306"/>
      <c r="K21" s="306"/>
      <c r="L21" s="306"/>
      <c r="M21" s="306"/>
      <c r="N21" s="306"/>
      <c r="O21" s="306"/>
      <c r="P21" s="306"/>
      <c r="Q21" s="306"/>
      <c r="R21" s="306"/>
      <c r="S21" s="306"/>
      <c r="T21" s="306"/>
      <c r="U21" s="306"/>
      <c r="V21" s="306"/>
      <c r="W21" s="306"/>
      <c r="X21" s="306"/>
      <c r="Y21" s="306"/>
      <c r="Z21" s="306"/>
      <c r="AA21" s="306"/>
      <c r="AB21" s="306"/>
    </row>
    <row r="22" spans="1:28" ht="15.75" customHeight="1">
      <c r="A22" s="105" t="s">
        <v>538</v>
      </c>
      <c r="B22" s="88"/>
      <c r="C22" s="88"/>
      <c r="D22" s="90"/>
      <c r="E22" s="88"/>
      <c r="F22" s="305"/>
      <c r="G22" s="305"/>
      <c r="H22" s="88"/>
      <c r="I22" s="306"/>
      <c r="J22" s="306"/>
      <c r="K22" s="306"/>
      <c r="L22" s="306"/>
      <c r="M22" s="306"/>
      <c r="N22" s="306"/>
      <c r="O22" s="306"/>
      <c r="P22" s="306"/>
      <c r="Q22" s="306"/>
      <c r="R22" s="306"/>
      <c r="S22" s="306"/>
      <c r="T22" s="306"/>
      <c r="U22" s="306"/>
      <c r="V22" s="306"/>
      <c r="W22" s="306"/>
      <c r="X22" s="306"/>
      <c r="Y22" s="306"/>
      <c r="Z22" s="306"/>
      <c r="AA22" s="306"/>
      <c r="AB22" s="306"/>
    </row>
    <row r="23" spans="1:28" ht="15.75" customHeight="1">
      <c r="A23" s="391" t="s">
        <v>743</v>
      </c>
      <c r="B23" s="306"/>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row>
    <row r="24" spans="1:28" ht="15.75" customHeight="1">
      <c r="A24" s="306"/>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row>
    <row r="25" spans="1:28" ht="31.5" customHeight="1">
      <c r="A25" s="322"/>
      <c r="B25" s="631" t="s">
        <v>440</v>
      </c>
      <c r="C25" s="631" t="s">
        <v>441</v>
      </c>
      <c r="D25" s="631" t="s">
        <v>442</v>
      </c>
      <c r="E25" s="631" t="s">
        <v>268</v>
      </c>
      <c r="F25" s="631" t="s">
        <v>443</v>
      </c>
      <c r="G25" s="631" t="s">
        <v>444</v>
      </c>
      <c r="H25" s="632" t="s">
        <v>445</v>
      </c>
      <c r="I25" s="442"/>
      <c r="J25" s="442"/>
      <c r="K25" s="306"/>
      <c r="L25" s="306"/>
      <c r="M25" s="306"/>
      <c r="N25" s="306"/>
      <c r="O25" s="306"/>
      <c r="P25" s="306"/>
      <c r="Q25" s="306"/>
      <c r="R25" s="306"/>
      <c r="S25" s="306"/>
      <c r="T25" s="306"/>
      <c r="U25" s="306"/>
      <c r="V25" s="306"/>
      <c r="W25" s="306"/>
      <c r="X25" s="306"/>
      <c r="Y25" s="306"/>
      <c r="Z25" s="306"/>
      <c r="AA25" s="306"/>
      <c r="AB25" s="306"/>
    </row>
    <row r="26" spans="1:28" ht="15.75" customHeight="1">
      <c r="A26" s="324"/>
      <c r="B26" s="615" t="s">
        <v>537</v>
      </c>
      <c r="C26" s="616"/>
      <c r="D26" s="632" t="s">
        <v>82</v>
      </c>
      <c r="E26" s="632" t="s">
        <v>78</v>
      </c>
      <c r="F26" s="615" t="s">
        <v>81</v>
      </c>
      <c r="G26" s="616"/>
      <c r="H26" s="616"/>
      <c r="I26" s="306"/>
      <c r="J26" s="306"/>
      <c r="K26" s="306"/>
      <c r="L26" s="306"/>
      <c r="M26" s="306"/>
      <c r="N26" s="306"/>
      <c r="O26" s="306"/>
      <c r="P26" s="306"/>
      <c r="Q26" s="306"/>
      <c r="R26" s="306"/>
      <c r="S26" s="306"/>
      <c r="T26" s="306"/>
      <c r="U26" s="306"/>
      <c r="V26" s="306"/>
      <c r="W26" s="306"/>
      <c r="X26" s="306"/>
      <c r="Y26" s="306"/>
      <c r="Z26" s="306"/>
      <c r="AA26" s="306"/>
      <c r="AB26" s="306"/>
    </row>
    <row r="27" spans="1:28" ht="15.75" customHeight="1">
      <c r="A27" s="286">
        <v>2000</v>
      </c>
      <c r="B27" s="88">
        <v>5</v>
      </c>
      <c r="C27" s="88">
        <v>8.5</v>
      </c>
      <c r="D27" s="90">
        <v>12.2</v>
      </c>
      <c r="E27" s="88">
        <v>82154</v>
      </c>
      <c r="F27" s="305">
        <v>6.0861021811762506E-2</v>
      </c>
      <c r="G27" s="305">
        <v>0.10346373707999626</v>
      </c>
      <c r="H27" s="88">
        <v>148.5008932207005</v>
      </c>
      <c r="I27" s="306"/>
      <c r="J27" s="306"/>
      <c r="K27" s="306"/>
      <c r="L27" s="306"/>
      <c r="M27" s="306"/>
      <c r="N27" s="306"/>
      <c r="O27" s="306"/>
      <c r="P27" s="306"/>
      <c r="Q27" s="306"/>
      <c r="R27" s="306"/>
      <c r="S27" s="306"/>
      <c r="T27" s="306"/>
      <c r="U27" s="306"/>
      <c r="V27" s="306"/>
      <c r="W27" s="306"/>
      <c r="X27" s="306"/>
      <c r="Y27" s="306"/>
      <c r="Z27" s="306"/>
      <c r="AA27" s="306"/>
      <c r="AB27" s="306"/>
    </row>
    <row r="28" spans="1:28" ht="15.75" customHeight="1">
      <c r="A28" s="286">
        <v>2001</v>
      </c>
      <c r="B28" s="88">
        <v>5</v>
      </c>
      <c r="C28" s="88">
        <v>9</v>
      </c>
      <c r="D28" s="90">
        <v>11.5</v>
      </c>
      <c r="E28" s="88">
        <v>83849</v>
      </c>
      <c r="F28" s="305">
        <v>5.9630774867018697E-2</v>
      </c>
      <c r="G28" s="305">
        <v>0.10733539476063365</v>
      </c>
      <c r="H28" s="88">
        <v>137.15078219414301</v>
      </c>
      <c r="I28" s="306"/>
      <c r="J28" s="306"/>
      <c r="K28" s="306"/>
      <c r="L28" s="306"/>
      <c r="M28" s="306"/>
      <c r="N28" s="306"/>
      <c r="O28" s="306"/>
      <c r="P28" s="306"/>
      <c r="Q28" s="306"/>
      <c r="R28" s="306"/>
      <c r="S28" s="306"/>
      <c r="T28" s="306"/>
      <c r="U28" s="306"/>
      <c r="V28" s="306"/>
      <c r="W28" s="306"/>
      <c r="X28" s="306"/>
      <c r="Y28" s="306"/>
      <c r="Z28" s="306"/>
      <c r="AA28" s="306"/>
      <c r="AB28" s="306"/>
    </row>
    <row r="29" spans="1:28" ht="15.75" customHeight="1">
      <c r="A29" s="286">
        <v>2002</v>
      </c>
      <c r="B29" s="88">
        <v>4</v>
      </c>
      <c r="C29" s="88">
        <v>7</v>
      </c>
      <c r="D29" s="90">
        <v>11</v>
      </c>
      <c r="E29" s="88">
        <v>83366</v>
      </c>
      <c r="F29" s="305">
        <v>4.7981359203564326E-2</v>
      </c>
      <c r="G29" s="305">
        <v>8.3967378606237569E-2</v>
      </c>
      <c r="H29" s="88">
        <v>131.94873780980188</v>
      </c>
      <c r="I29" s="306"/>
      <c r="J29" s="306"/>
      <c r="K29" s="306"/>
      <c r="L29" s="306"/>
      <c r="M29" s="306"/>
      <c r="N29" s="306"/>
      <c r="O29" s="306"/>
      <c r="P29" s="306"/>
      <c r="Q29" s="306"/>
      <c r="R29" s="306"/>
      <c r="S29" s="306"/>
      <c r="T29" s="306"/>
      <c r="U29" s="306"/>
      <c r="V29" s="306"/>
      <c r="W29" s="306"/>
      <c r="X29" s="306"/>
      <c r="Y29" s="306"/>
      <c r="Z29" s="306"/>
      <c r="AA29" s="306"/>
      <c r="AB29" s="306"/>
    </row>
    <row r="30" spans="1:28" ht="15.75" customHeight="1">
      <c r="A30" s="286">
        <v>2003</v>
      </c>
      <c r="B30" s="88">
        <v>3</v>
      </c>
      <c r="C30" s="88">
        <v>7</v>
      </c>
      <c r="D30" s="90">
        <v>11.3</v>
      </c>
      <c r="E30" s="88">
        <v>80141</v>
      </c>
      <c r="F30" s="305">
        <v>3.7433807669588252E-2</v>
      </c>
      <c r="G30" s="305">
        <v>8.7345551229039253E-2</v>
      </c>
      <c r="H30" s="88">
        <v>141.00067555544908</v>
      </c>
      <c r="I30" s="306"/>
      <c r="J30" s="306"/>
      <c r="K30" s="306"/>
      <c r="L30" s="306"/>
      <c r="M30" s="306"/>
      <c r="N30" s="306"/>
      <c r="O30" s="306"/>
      <c r="P30" s="306"/>
      <c r="Q30" s="306"/>
      <c r="R30" s="306"/>
      <c r="S30" s="306"/>
      <c r="T30" s="306"/>
      <c r="U30" s="306"/>
      <c r="V30" s="306"/>
      <c r="W30" s="306"/>
      <c r="X30" s="306"/>
      <c r="Y30" s="306"/>
      <c r="Z30" s="306"/>
      <c r="AA30" s="306"/>
      <c r="AB30" s="306"/>
    </row>
    <row r="31" spans="1:28" ht="15.75" customHeight="1">
      <c r="A31" s="286">
        <v>2004</v>
      </c>
      <c r="B31" s="88">
        <v>4</v>
      </c>
      <c r="C31" s="88">
        <v>7</v>
      </c>
      <c r="D31" s="90">
        <v>11.4</v>
      </c>
      <c r="E31" s="88">
        <v>79431</v>
      </c>
      <c r="F31" s="305">
        <v>5.0358037956561269E-2</v>
      </c>
      <c r="G31" s="305">
        <v>8.8126566423982214E-2</v>
      </c>
      <c r="H31" s="88">
        <v>143.52040817619962</v>
      </c>
      <c r="I31" s="306"/>
      <c r="J31" s="306"/>
      <c r="K31" s="306"/>
      <c r="L31" s="306"/>
      <c r="M31" s="306"/>
      <c r="N31" s="306"/>
      <c r="O31" s="306"/>
      <c r="P31" s="306"/>
      <c r="Q31" s="306"/>
      <c r="R31" s="306"/>
      <c r="S31" s="306"/>
      <c r="T31" s="306"/>
      <c r="U31" s="306"/>
      <c r="V31" s="306"/>
      <c r="W31" s="306"/>
      <c r="X31" s="306"/>
      <c r="Y31" s="306"/>
      <c r="Z31" s="306"/>
      <c r="AA31" s="306"/>
      <c r="AB31" s="306"/>
    </row>
    <row r="32" spans="1:28" ht="15.75" customHeight="1">
      <c r="A32" s="286">
        <v>2005</v>
      </c>
      <c r="B32" s="88">
        <v>3</v>
      </c>
      <c r="C32" s="88">
        <v>8</v>
      </c>
      <c r="D32" s="90">
        <v>12.6</v>
      </c>
      <c r="E32" s="88">
        <v>84884</v>
      </c>
      <c r="F32" s="305">
        <v>3.5342257049321313E-2</v>
      </c>
      <c r="G32" s="305">
        <v>9.4246018798190168E-2</v>
      </c>
      <c r="H32" s="88">
        <v>148.43747960714953</v>
      </c>
      <c r="I32" s="306"/>
      <c r="J32" s="306"/>
      <c r="K32" s="306"/>
      <c r="L32" s="306"/>
      <c r="M32" s="306"/>
      <c r="N32" s="306"/>
      <c r="O32" s="306"/>
      <c r="P32" s="306"/>
      <c r="Q32" s="306"/>
      <c r="R32" s="306"/>
      <c r="S32" s="306"/>
      <c r="T32" s="306"/>
      <c r="U32" s="306"/>
      <c r="V32" s="306"/>
      <c r="W32" s="306"/>
      <c r="X32" s="306"/>
      <c r="Y32" s="306"/>
      <c r="Z32" s="306"/>
      <c r="AA32" s="306"/>
      <c r="AB32" s="306"/>
    </row>
    <row r="33" spans="1:28" ht="15.75" customHeight="1">
      <c r="A33" s="286">
        <v>2006</v>
      </c>
      <c r="B33" s="88">
        <v>3</v>
      </c>
      <c r="C33" s="88">
        <v>8</v>
      </c>
      <c r="D33" s="90">
        <v>11.6</v>
      </c>
      <c r="E33" s="88">
        <v>84994</v>
      </c>
      <c r="F33" s="305">
        <v>3.5296740891290979E-2</v>
      </c>
      <c r="G33" s="305">
        <v>9.4124642376775938E-2</v>
      </c>
      <c r="H33" s="88">
        <v>136.48073144632511</v>
      </c>
      <c r="I33" s="306"/>
      <c r="J33" s="306"/>
      <c r="K33" s="306"/>
      <c r="L33" s="306"/>
      <c r="M33" s="306"/>
      <c r="N33" s="306"/>
      <c r="O33" s="306"/>
      <c r="P33" s="306"/>
      <c r="Q33" s="306"/>
      <c r="R33" s="306"/>
      <c r="S33" s="306"/>
      <c r="T33" s="306"/>
      <c r="U33" s="306"/>
      <c r="V33" s="306"/>
      <c r="W33" s="306"/>
      <c r="X33" s="306"/>
      <c r="Y33" s="306"/>
      <c r="Z33" s="306"/>
      <c r="AA33" s="306"/>
      <c r="AB33" s="306"/>
    </row>
    <row r="34" spans="1:28" ht="15.75" customHeight="1">
      <c r="A34" s="286">
        <v>2007</v>
      </c>
      <c r="B34" s="88">
        <v>2</v>
      </c>
      <c r="C34" s="88">
        <v>7</v>
      </c>
      <c r="D34" s="90">
        <v>12.3</v>
      </c>
      <c r="E34" s="88">
        <v>89022</v>
      </c>
      <c r="F34" s="305">
        <v>2.2466459390857705E-2</v>
      </c>
      <c r="G34" s="305">
        <v>7.8632607868001969E-2</v>
      </c>
      <c r="H34" s="88">
        <v>138.16872525377488</v>
      </c>
      <c r="I34" s="306"/>
      <c r="J34" s="306"/>
      <c r="K34" s="306"/>
      <c r="L34" s="306"/>
      <c r="M34" s="306"/>
      <c r="N34" s="306"/>
      <c r="O34" s="306"/>
      <c r="P34" s="306"/>
      <c r="Q34" s="306"/>
      <c r="R34" s="306"/>
      <c r="S34" s="306"/>
      <c r="T34" s="306"/>
      <c r="U34" s="306"/>
      <c r="V34" s="306"/>
      <c r="W34" s="306"/>
      <c r="X34" s="306"/>
      <c r="Y34" s="306"/>
      <c r="Z34" s="306"/>
      <c r="AA34" s="306"/>
      <c r="AB34" s="306"/>
    </row>
    <row r="35" spans="1:28" ht="15.75" customHeight="1">
      <c r="A35" s="286">
        <v>2008</v>
      </c>
      <c r="B35" s="88">
        <v>3</v>
      </c>
      <c r="C35" s="88">
        <v>7</v>
      </c>
      <c r="D35" s="90">
        <v>12.3</v>
      </c>
      <c r="E35" s="88">
        <v>88658</v>
      </c>
      <c r="F35" s="305">
        <v>3.3837807763258884E-2</v>
      </c>
      <c r="G35" s="305">
        <v>7.8954884780937387E-2</v>
      </c>
      <c r="H35" s="88">
        <v>138.73501182936141</v>
      </c>
      <c r="I35" s="306"/>
      <c r="J35" s="306"/>
      <c r="K35" s="306"/>
      <c r="L35" s="306"/>
      <c r="M35" s="306"/>
      <c r="N35" s="306"/>
      <c r="O35" s="306"/>
      <c r="P35" s="306"/>
      <c r="Q35" s="306"/>
      <c r="R35" s="306"/>
      <c r="S35" s="306"/>
      <c r="T35" s="306"/>
      <c r="U35" s="306"/>
      <c r="V35" s="306"/>
      <c r="W35" s="306"/>
      <c r="X35" s="306"/>
      <c r="Y35" s="306"/>
      <c r="Z35" s="306"/>
      <c r="AA35" s="306"/>
      <c r="AB35" s="306"/>
    </row>
    <row r="36" spans="1:28" ht="15.75" customHeight="1">
      <c r="A36" s="286" t="s">
        <v>446</v>
      </c>
      <c r="B36" s="284" t="s">
        <v>32</v>
      </c>
      <c r="C36" s="284" t="s">
        <v>32</v>
      </c>
      <c r="D36" s="284" t="s">
        <v>32</v>
      </c>
      <c r="E36" s="88">
        <v>90170</v>
      </c>
      <c r="F36" s="284" t="s">
        <v>32</v>
      </c>
      <c r="G36" s="284" t="s">
        <v>32</v>
      </c>
      <c r="H36" s="284" t="s">
        <v>32</v>
      </c>
      <c r="I36" s="306"/>
      <c r="J36" s="306"/>
      <c r="K36" s="306"/>
      <c r="L36" s="306"/>
      <c r="M36" s="306"/>
      <c r="N36" s="306"/>
      <c r="O36" s="306"/>
      <c r="P36" s="306"/>
      <c r="Q36" s="306"/>
      <c r="R36" s="306"/>
      <c r="S36" s="306"/>
      <c r="T36" s="306"/>
      <c r="U36" s="306"/>
      <c r="V36" s="306"/>
      <c r="W36" s="306"/>
      <c r="X36" s="306"/>
      <c r="Y36" s="306"/>
      <c r="Z36" s="306"/>
      <c r="AA36" s="306"/>
      <c r="AB36" s="306"/>
    </row>
    <row r="37" spans="1:28" ht="15.75" customHeight="1">
      <c r="A37" s="286">
        <v>2010</v>
      </c>
      <c r="B37" s="284" t="s">
        <v>32</v>
      </c>
      <c r="C37" s="284" t="s">
        <v>32</v>
      </c>
      <c r="D37" s="284" t="s">
        <v>32</v>
      </c>
      <c r="E37" s="88">
        <v>91969</v>
      </c>
      <c r="F37" s="284" t="s">
        <v>32</v>
      </c>
      <c r="G37" s="284" t="s">
        <v>32</v>
      </c>
      <c r="H37" s="284" t="s">
        <v>32</v>
      </c>
      <c r="I37" s="306"/>
      <c r="J37" s="306"/>
      <c r="K37" s="306"/>
      <c r="L37" s="306"/>
      <c r="M37" s="306"/>
      <c r="N37" s="306"/>
      <c r="O37" s="306"/>
      <c r="P37" s="306"/>
      <c r="Q37" s="306"/>
      <c r="R37" s="306"/>
      <c r="S37" s="306"/>
      <c r="T37" s="306"/>
      <c r="U37" s="306"/>
      <c r="V37" s="306"/>
      <c r="W37" s="306"/>
      <c r="X37" s="306"/>
      <c r="Y37" s="306"/>
      <c r="Z37" s="306"/>
      <c r="AA37" s="306"/>
      <c r="AB37" s="306"/>
    </row>
    <row r="38" spans="1:28" ht="15.75" customHeight="1">
      <c r="A38" s="286">
        <v>2011</v>
      </c>
      <c r="B38" s="285">
        <v>2</v>
      </c>
      <c r="C38" s="285">
        <v>8</v>
      </c>
      <c r="D38" s="90">
        <v>13</v>
      </c>
      <c r="E38" s="88">
        <v>89203</v>
      </c>
      <c r="F38" s="305">
        <v>2.2420732645E-2</v>
      </c>
      <c r="G38" s="305">
        <v>8.968293058E-2</v>
      </c>
      <c r="H38" s="285">
        <v>145.734762192581</v>
      </c>
      <c r="I38" s="306"/>
      <c r="J38" s="306"/>
      <c r="K38" s="306"/>
      <c r="L38" s="306"/>
      <c r="M38" s="306"/>
      <c r="N38" s="306"/>
      <c r="O38" s="306"/>
      <c r="P38" s="306"/>
      <c r="Q38" s="306"/>
      <c r="R38" s="306"/>
      <c r="S38" s="306"/>
      <c r="T38" s="306"/>
      <c r="U38" s="306"/>
      <c r="V38" s="306"/>
      <c r="W38" s="306"/>
      <c r="X38" s="306"/>
      <c r="Y38" s="306"/>
      <c r="Z38" s="306"/>
      <c r="AA38" s="306"/>
      <c r="AB38" s="306"/>
    </row>
    <row r="39" spans="1:28" ht="15.75" customHeight="1">
      <c r="A39" s="286">
        <v>2012</v>
      </c>
      <c r="B39" s="284" t="s">
        <v>32</v>
      </c>
      <c r="C39" s="284" t="s">
        <v>32</v>
      </c>
      <c r="D39" s="284" t="s">
        <v>32</v>
      </c>
      <c r="E39" s="88">
        <v>93720</v>
      </c>
      <c r="F39" s="284" t="s">
        <v>32</v>
      </c>
      <c r="G39" s="714" t="s">
        <v>32</v>
      </c>
      <c r="H39" s="714" t="s">
        <v>32</v>
      </c>
      <c r="I39" s="306"/>
      <c r="J39" s="306"/>
      <c r="K39" s="306"/>
      <c r="L39" s="306"/>
      <c r="M39" s="306"/>
      <c r="N39" s="306"/>
      <c r="O39" s="306"/>
      <c r="P39" s="306"/>
      <c r="Q39" s="306"/>
      <c r="R39" s="306"/>
      <c r="S39" s="306"/>
      <c r="T39" s="306"/>
      <c r="U39" s="306"/>
      <c r="V39" s="306"/>
      <c r="W39" s="306"/>
      <c r="X39" s="306"/>
      <c r="Y39" s="306"/>
      <c r="Z39" s="306"/>
      <c r="AA39" s="306"/>
      <c r="AB39" s="306"/>
    </row>
    <row r="40" spans="1:28" s="709" customFormat="1" ht="15.75" customHeight="1">
      <c r="A40" s="691">
        <v>2013</v>
      </c>
      <c r="B40" s="714" t="s">
        <v>32</v>
      </c>
      <c r="C40" s="714" t="s">
        <v>32</v>
      </c>
      <c r="D40" s="714" t="s">
        <v>32</v>
      </c>
      <c r="E40" s="711">
        <v>90852</v>
      </c>
      <c r="F40" s="714" t="s">
        <v>32</v>
      </c>
      <c r="G40" s="714" t="s">
        <v>32</v>
      </c>
      <c r="H40" s="714" t="s">
        <v>32</v>
      </c>
      <c r="I40" s="306"/>
      <c r="J40" s="306"/>
      <c r="K40" s="306"/>
      <c r="L40" s="306"/>
      <c r="M40" s="306"/>
      <c r="N40" s="306"/>
      <c r="O40" s="306"/>
      <c r="P40" s="306"/>
      <c r="Q40" s="306"/>
      <c r="R40" s="306"/>
      <c r="S40" s="306"/>
      <c r="T40" s="306"/>
      <c r="U40" s="306"/>
      <c r="V40" s="306"/>
      <c r="W40" s="306"/>
      <c r="X40" s="306"/>
      <c r="Y40" s="306"/>
      <c r="Z40" s="306"/>
      <c r="AA40" s="306"/>
      <c r="AB40" s="306"/>
    </row>
    <row r="41" spans="1:28" s="709" customFormat="1" ht="15.75" customHeight="1">
      <c r="A41" s="691">
        <v>2014</v>
      </c>
      <c r="B41" s="715">
        <v>2.1459999999999999</v>
      </c>
      <c r="C41" s="715">
        <v>7.3769999999999998</v>
      </c>
      <c r="D41" s="703">
        <v>9.2579999999999991</v>
      </c>
      <c r="E41" s="711">
        <v>88289</v>
      </c>
      <c r="F41" s="305">
        <v>2.4306599295666833E-2</v>
      </c>
      <c r="G41" s="305">
        <v>8.3555350887294613E-2</v>
      </c>
      <c r="H41" s="715">
        <v>104.86043629043968</v>
      </c>
      <c r="I41" s="306"/>
      <c r="J41" s="306"/>
      <c r="K41" s="306"/>
      <c r="L41" s="306"/>
      <c r="M41" s="306"/>
      <c r="N41" s="306"/>
      <c r="O41" s="306"/>
      <c r="P41" s="306"/>
      <c r="Q41" s="306"/>
      <c r="R41" s="306"/>
      <c r="S41" s="306"/>
      <c r="T41" s="306"/>
      <c r="U41" s="306"/>
      <c r="V41" s="306"/>
      <c r="W41" s="306"/>
      <c r="X41" s="306"/>
      <c r="Y41" s="306"/>
      <c r="Z41" s="306"/>
      <c r="AA41" s="306"/>
      <c r="AB41" s="306"/>
    </row>
    <row r="42" spans="1:28" s="709" customFormat="1" ht="15.75" customHeight="1">
      <c r="A42" s="691">
        <v>2015</v>
      </c>
      <c r="B42" s="714" t="s">
        <v>32</v>
      </c>
      <c r="C42" s="714" t="s">
        <v>32</v>
      </c>
      <c r="D42" s="714" t="s">
        <v>32</v>
      </c>
      <c r="E42" s="711">
        <v>86242</v>
      </c>
      <c r="F42" s="714" t="s">
        <v>32</v>
      </c>
      <c r="G42" s="714" t="s">
        <v>32</v>
      </c>
      <c r="H42" s="714" t="s">
        <v>32</v>
      </c>
      <c r="I42" s="306"/>
      <c r="J42" s="306"/>
      <c r="K42" s="306"/>
      <c r="L42" s="306"/>
      <c r="M42" s="306"/>
      <c r="N42" s="306"/>
      <c r="O42" s="306"/>
      <c r="P42" s="306"/>
      <c r="Q42" s="306"/>
      <c r="R42" s="306"/>
      <c r="S42" s="306"/>
      <c r="T42" s="306"/>
      <c r="U42" s="306"/>
      <c r="V42" s="306"/>
      <c r="W42" s="306"/>
      <c r="X42" s="306"/>
      <c r="Y42" s="306"/>
      <c r="Z42" s="306"/>
      <c r="AA42" s="306"/>
      <c r="AB42" s="306"/>
    </row>
    <row r="43" spans="1:28" s="770" customFormat="1" ht="15.75" customHeight="1">
      <c r="A43" s="780">
        <v>2016</v>
      </c>
      <c r="B43" s="849" t="s">
        <v>32</v>
      </c>
      <c r="C43" s="849" t="s">
        <v>32</v>
      </c>
      <c r="D43" s="849" t="s">
        <v>32</v>
      </c>
      <c r="E43" s="847">
        <v>81527</v>
      </c>
      <c r="F43" s="849" t="s">
        <v>32</v>
      </c>
      <c r="G43" s="849" t="s">
        <v>32</v>
      </c>
      <c r="H43" s="849" t="s">
        <v>32</v>
      </c>
      <c r="I43" s="782"/>
      <c r="J43" s="782"/>
      <c r="K43" s="782"/>
      <c r="L43" s="782"/>
      <c r="M43" s="782"/>
      <c r="N43" s="782"/>
      <c r="O43" s="782"/>
      <c r="P43" s="782"/>
      <c r="Q43" s="782"/>
      <c r="R43" s="782"/>
      <c r="S43" s="782"/>
      <c r="T43" s="782"/>
      <c r="U43" s="782"/>
      <c r="V43" s="782"/>
      <c r="W43" s="782"/>
      <c r="X43" s="782"/>
      <c r="Y43" s="782"/>
      <c r="Z43" s="782"/>
      <c r="AA43" s="782"/>
      <c r="AB43" s="782"/>
    </row>
    <row r="44" spans="1:28" s="844" customFormat="1" ht="15.75" customHeight="1">
      <c r="A44" s="850">
        <v>2017</v>
      </c>
      <c r="B44" s="872">
        <v>2</v>
      </c>
      <c r="C44" s="872">
        <v>7</v>
      </c>
      <c r="D44" s="839">
        <v>9.5</v>
      </c>
      <c r="E44" s="871">
        <v>84782</v>
      </c>
      <c r="F44" s="305">
        <v>0.02</v>
      </c>
      <c r="G44" s="305">
        <v>0.08</v>
      </c>
      <c r="H44" s="872">
        <v>112</v>
      </c>
      <c r="I44" s="851"/>
      <c r="J44" s="851"/>
      <c r="K44" s="874"/>
      <c r="L44" s="851"/>
      <c r="M44" s="851"/>
      <c r="N44" s="851"/>
      <c r="O44" s="851"/>
      <c r="P44" s="851"/>
      <c r="Q44" s="851"/>
      <c r="R44" s="851"/>
      <c r="S44" s="851"/>
      <c r="T44" s="851"/>
      <c r="U44" s="851"/>
      <c r="V44" s="851"/>
      <c r="W44" s="851"/>
      <c r="X44" s="851"/>
      <c r="Y44" s="851"/>
      <c r="Z44" s="851"/>
      <c r="AA44" s="851"/>
      <c r="AB44" s="851"/>
    </row>
    <row r="45" spans="1:28" s="945" customFormat="1" ht="15.75" customHeight="1">
      <c r="A45" s="959">
        <v>2018</v>
      </c>
      <c r="B45" s="957" t="s">
        <v>32</v>
      </c>
      <c r="C45" s="957" t="s">
        <v>32</v>
      </c>
      <c r="D45" s="957" t="s">
        <v>32</v>
      </c>
      <c r="E45" s="953">
        <v>73796</v>
      </c>
      <c r="F45" s="957" t="s">
        <v>32</v>
      </c>
      <c r="G45" s="957" t="s">
        <v>32</v>
      </c>
      <c r="H45" s="957" t="s">
        <v>32</v>
      </c>
      <c r="I45" s="874"/>
      <c r="J45" s="874"/>
      <c r="K45" s="874"/>
      <c r="L45" s="874"/>
      <c r="M45" s="874"/>
      <c r="N45" s="874"/>
      <c r="O45" s="874"/>
      <c r="P45" s="874"/>
      <c r="Q45" s="874"/>
      <c r="R45" s="874"/>
      <c r="S45" s="874"/>
      <c r="T45" s="874"/>
      <c r="U45" s="874"/>
      <c r="V45" s="874"/>
      <c r="W45" s="874"/>
      <c r="X45" s="874"/>
      <c r="Y45" s="874"/>
      <c r="Z45" s="874"/>
      <c r="AA45" s="874"/>
      <c r="AB45" s="874"/>
    </row>
    <row r="46" spans="1:28" s="1107" customFormat="1" ht="15.75" customHeight="1">
      <c r="A46" s="1111">
        <v>2019</v>
      </c>
      <c r="B46" s="957" t="s">
        <v>32</v>
      </c>
      <c r="C46" s="957" t="s">
        <v>32</v>
      </c>
      <c r="D46" s="957" t="s">
        <v>32</v>
      </c>
      <c r="E46" s="1115">
        <v>74948.358103519495</v>
      </c>
      <c r="F46" s="957" t="s">
        <v>32</v>
      </c>
      <c r="G46" s="957" t="s">
        <v>32</v>
      </c>
      <c r="H46" s="957" t="s">
        <v>32</v>
      </c>
      <c r="I46" s="1112"/>
      <c r="J46" s="1112"/>
      <c r="K46" s="1112"/>
      <c r="L46" s="1112"/>
      <c r="M46" s="1112"/>
      <c r="N46" s="1112"/>
      <c r="O46" s="1112"/>
      <c r="P46" s="1112"/>
      <c r="Q46" s="1112"/>
      <c r="R46" s="1112"/>
      <c r="S46" s="1112"/>
      <c r="T46" s="1112"/>
      <c r="U46" s="1112"/>
      <c r="V46" s="1112"/>
      <c r="W46" s="1112"/>
      <c r="X46" s="1112"/>
      <c r="Y46" s="1112"/>
      <c r="Z46" s="1112"/>
      <c r="AA46" s="1112"/>
      <c r="AB46" s="1112"/>
    </row>
    <row r="47" spans="1:28" s="1107" customFormat="1" ht="15.75" customHeight="1">
      <c r="A47" s="1111">
        <v>2020</v>
      </c>
      <c r="B47" s="1110">
        <v>1</v>
      </c>
      <c r="C47" s="1110">
        <v>5</v>
      </c>
      <c r="D47" s="982">
        <v>8.1</v>
      </c>
      <c r="E47" s="1115">
        <v>74947.933456506726</v>
      </c>
      <c r="F47" s="305">
        <v>0.01</v>
      </c>
      <c r="G47" s="305">
        <v>7.0000000000000007E-2</v>
      </c>
      <c r="H47" s="1110">
        <v>108</v>
      </c>
      <c r="I47" s="1112"/>
      <c r="J47" s="1112"/>
      <c r="K47" s="1112"/>
      <c r="L47" s="1112"/>
      <c r="M47" s="1112"/>
      <c r="N47" s="1112"/>
      <c r="O47" s="1112"/>
      <c r="P47" s="1112"/>
      <c r="Q47" s="1112"/>
      <c r="R47" s="1112"/>
      <c r="S47" s="1112"/>
      <c r="T47" s="1112"/>
      <c r="U47" s="1112"/>
      <c r="V47" s="1112"/>
      <c r="W47" s="1112"/>
      <c r="X47" s="1112"/>
      <c r="Y47" s="1112"/>
      <c r="Z47" s="1112"/>
      <c r="AA47" s="1112"/>
      <c r="AB47" s="1112"/>
    </row>
    <row r="48" spans="1:28" ht="15.75" customHeight="1">
      <c r="A48" s="99" t="s">
        <v>161</v>
      </c>
      <c r="B48" s="280"/>
      <c r="C48" s="280"/>
      <c r="D48" s="280"/>
      <c r="E48" s="88"/>
      <c r="F48" s="262"/>
      <c r="G48" s="262"/>
      <c r="H48" s="262"/>
      <c r="I48" s="306"/>
      <c r="J48" s="306"/>
      <c r="K48" s="306"/>
      <c r="L48" s="306"/>
      <c r="M48" s="306"/>
      <c r="N48" s="306"/>
      <c r="O48" s="306"/>
      <c r="P48" s="306"/>
      <c r="Q48" s="306"/>
      <c r="R48" s="306"/>
      <c r="S48" s="306"/>
      <c r="T48" s="306"/>
      <c r="U48" s="306"/>
      <c r="V48" s="306"/>
      <c r="W48" s="306"/>
      <c r="X48" s="306"/>
      <c r="Y48" s="306"/>
      <c r="Z48" s="306"/>
      <c r="AA48" s="306"/>
      <c r="AB48" s="306"/>
    </row>
    <row r="49" spans="1:28" ht="15.75" customHeight="1">
      <c r="A49" s="105" t="s">
        <v>538</v>
      </c>
      <c r="B49" s="280"/>
      <c r="C49" s="280"/>
      <c r="D49" s="280"/>
      <c r="E49" s="280"/>
      <c r="F49" s="262"/>
      <c r="G49" s="262"/>
      <c r="H49" s="262"/>
      <c r="I49" s="306"/>
      <c r="J49" s="306"/>
      <c r="K49" s="306"/>
      <c r="L49" s="306"/>
      <c r="M49" s="306"/>
      <c r="N49" s="306"/>
      <c r="O49" s="306"/>
      <c r="P49" s="306"/>
      <c r="Q49" s="306"/>
      <c r="R49" s="306"/>
      <c r="S49" s="306"/>
      <c r="T49" s="306"/>
      <c r="U49" s="306"/>
      <c r="V49" s="306"/>
      <c r="W49" s="306"/>
      <c r="X49" s="306"/>
      <c r="Y49" s="306"/>
      <c r="Z49" s="306"/>
      <c r="AA49" s="306"/>
      <c r="AB49" s="306"/>
    </row>
    <row r="50" spans="1:28" ht="15.75" customHeight="1">
      <c r="A50" s="903" t="s">
        <v>447</v>
      </c>
      <c r="B50" s="262"/>
      <c r="C50" s="262"/>
      <c r="D50" s="262"/>
      <c r="E50" s="262"/>
      <c r="F50" s="262"/>
      <c r="G50" s="262"/>
      <c r="H50" s="262"/>
      <c r="I50" s="306"/>
      <c r="J50" s="306"/>
      <c r="K50" s="306"/>
      <c r="L50" s="306"/>
      <c r="M50" s="306"/>
      <c r="N50" s="306"/>
      <c r="O50" s="306"/>
      <c r="P50" s="306"/>
      <c r="Q50" s="306"/>
      <c r="R50" s="306"/>
      <c r="S50" s="306"/>
      <c r="T50" s="306"/>
      <c r="U50" s="306"/>
      <c r="V50" s="306"/>
      <c r="W50" s="306"/>
      <c r="X50" s="306"/>
      <c r="Y50" s="306"/>
      <c r="Z50" s="306"/>
      <c r="AA50" s="306"/>
      <c r="AB50" s="306"/>
    </row>
    <row r="51" spans="1:28" ht="15.75" customHeight="1">
      <c r="A51" s="105"/>
      <c r="B51" s="262"/>
      <c r="C51" s="262"/>
      <c r="D51" s="262"/>
      <c r="E51" s="262"/>
      <c r="F51" s="262"/>
      <c r="G51" s="262"/>
      <c r="H51" s="262"/>
      <c r="I51" s="306"/>
      <c r="J51" s="306"/>
      <c r="K51" s="306"/>
      <c r="L51" s="306"/>
      <c r="M51" s="306"/>
      <c r="N51" s="306"/>
      <c r="O51" s="306"/>
      <c r="P51" s="306"/>
      <c r="Q51" s="306"/>
      <c r="R51" s="306"/>
      <c r="S51" s="306"/>
      <c r="T51" s="306"/>
      <c r="U51" s="306"/>
      <c r="V51" s="306"/>
      <c r="W51" s="306"/>
      <c r="X51" s="306"/>
      <c r="Y51" s="306"/>
      <c r="Z51" s="306"/>
      <c r="AA51" s="306"/>
      <c r="AB51" s="306"/>
    </row>
    <row r="52" spans="1:28" ht="18.75" customHeight="1">
      <c r="A52" s="306"/>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row>
  </sheetData>
  <conditionalFormatting sqref="A1:GR37 E38 I38:GR38 A39:GR40 I41:GR47 E41:E43 A38:A46 A48:GR1009">
    <cfRule type="cellIs" dxfId="252" priority="18" stopIfTrue="1" operator="equal">
      <formula>0</formula>
    </cfRule>
  </conditionalFormatting>
  <conditionalFormatting sqref="B38">
    <cfRule type="cellIs" dxfId="251" priority="17" stopIfTrue="1" operator="equal">
      <formula>0</formula>
    </cfRule>
  </conditionalFormatting>
  <conditionalFormatting sqref="B41">
    <cfRule type="cellIs" dxfId="250" priority="16" stopIfTrue="1" operator="equal">
      <formula>0</formula>
    </cfRule>
  </conditionalFormatting>
  <conditionalFormatting sqref="B42:D43">
    <cfRule type="cellIs" dxfId="249" priority="15" stopIfTrue="1" operator="equal">
      <formula>0</formula>
    </cfRule>
  </conditionalFormatting>
  <conditionalFormatting sqref="F42:H43">
    <cfRule type="cellIs" dxfId="248" priority="14" stopIfTrue="1" operator="equal">
      <formula>0</formula>
    </cfRule>
  </conditionalFormatting>
  <conditionalFormatting sqref="E44:E46">
    <cfRule type="cellIs" dxfId="247" priority="11" stopIfTrue="1" operator="equal">
      <formula>0</formula>
    </cfRule>
  </conditionalFormatting>
  <conditionalFormatting sqref="B44">
    <cfRule type="cellIs" dxfId="246" priority="10" stopIfTrue="1" operator="equal">
      <formula>0</formula>
    </cfRule>
  </conditionalFormatting>
  <conditionalFormatting sqref="B45:D46">
    <cfRule type="cellIs" dxfId="245" priority="9" stopIfTrue="1" operator="equal">
      <formula>0</formula>
    </cfRule>
  </conditionalFormatting>
  <conditionalFormatting sqref="F45:H45">
    <cfRule type="cellIs" dxfId="244" priority="8" stopIfTrue="1" operator="equal">
      <formula>0</formula>
    </cfRule>
  </conditionalFormatting>
  <conditionalFormatting sqref="F46">
    <cfRule type="cellIs" dxfId="243" priority="7" stopIfTrue="1" operator="equal">
      <formula>0</formula>
    </cfRule>
  </conditionalFormatting>
  <conditionalFormatting sqref="G46">
    <cfRule type="cellIs" dxfId="242" priority="6" stopIfTrue="1" operator="equal">
      <formula>0</formula>
    </cfRule>
  </conditionalFormatting>
  <conditionalFormatting sqref="H46">
    <cfRule type="cellIs" dxfId="241" priority="5" stopIfTrue="1" operator="equal">
      <formula>0</formula>
    </cfRule>
  </conditionalFormatting>
  <conditionalFormatting sqref="A47">
    <cfRule type="cellIs" dxfId="240" priority="3" stopIfTrue="1" operator="equal">
      <formula>0</formula>
    </cfRule>
  </conditionalFormatting>
  <conditionalFormatting sqref="E47">
    <cfRule type="cellIs" dxfId="239" priority="2" stopIfTrue="1" operator="equal">
      <formula>0</formula>
    </cfRule>
  </conditionalFormatting>
  <conditionalFormatting sqref="B47">
    <cfRule type="cellIs" dxfId="238"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2"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theme="9" tint="-0.249977111117893"/>
  </sheetPr>
  <dimension ref="A1:L54"/>
  <sheetViews>
    <sheetView view="pageBreakPreview" zoomScaleNormal="100" zoomScaleSheetLayoutView="100" workbookViewId="0">
      <selection sqref="A1:D1"/>
    </sheetView>
  </sheetViews>
  <sheetFormatPr baseColWidth="10" defaultColWidth="11.453125" defaultRowHeight="15.75" customHeight="1"/>
  <cols>
    <col min="1" max="1" width="44.26953125" style="390" customWidth="1"/>
    <col min="2" max="2" width="21.453125" style="390" customWidth="1"/>
    <col min="3" max="3" width="26.453125" style="390" customWidth="1"/>
    <col min="4" max="4" width="21.453125" style="390" customWidth="1"/>
    <col min="5" max="5" width="0.453125" style="390" customWidth="1"/>
    <col min="6" max="6" width="14.54296875" style="390" bestFit="1" customWidth="1"/>
    <col min="7" max="16384" width="11.453125" style="390"/>
  </cols>
  <sheetData>
    <row r="1" spans="1:6" ht="15.75" customHeight="1">
      <c r="A1" s="1267" t="s">
        <v>762</v>
      </c>
      <c r="B1" s="1267"/>
      <c r="C1" s="1267"/>
      <c r="D1" s="1267"/>
    </row>
    <row r="2" spans="1:6" ht="6.75" customHeight="1">
      <c r="E2" s="1204" t="s">
        <v>564</v>
      </c>
      <c r="F2" s="1135"/>
    </row>
    <row r="3" spans="1:6" ht="13">
      <c r="A3" s="1205" t="s">
        <v>7</v>
      </c>
      <c r="B3" s="1205" t="s">
        <v>763</v>
      </c>
      <c r="C3" s="1237" t="s">
        <v>764</v>
      </c>
      <c r="D3" s="1205" t="s">
        <v>138</v>
      </c>
      <c r="E3" s="1206"/>
      <c r="F3" s="1135"/>
    </row>
    <row r="4" spans="1:6" ht="15.75" customHeight="1">
      <c r="A4" s="1143" t="s">
        <v>731</v>
      </c>
      <c r="B4" s="1142" t="s">
        <v>125</v>
      </c>
      <c r="C4" s="1152">
        <v>27745</v>
      </c>
      <c r="D4" s="1207">
        <v>0.93401119148355394</v>
      </c>
      <c r="E4" s="1208"/>
      <c r="F4" s="1136"/>
    </row>
    <row r="5" spans="1:6" ht="15.75" customHeight="1">
      <c r="A5" s="1209" t="s">
        <v>770</v>
      </c>
      <c r="B5" s="1142" t="s">
        <v>125</v>
      </c>
      <c r="C5" s="1151">
        <v>28738.981306808437</v>
      </c>
      <c r="D5" s="1207">
        <v>0.98099999999999998</v>
      </c>
      <c r="E5" s="1208"/>
      <c r="F5" s="1136"/>
    </row>
    <row r="6" spans="1:6" ht="15.75" customHeight="1">
      <c r="A6" s="1209" t="s">
        <v>773</v>
      </c>
      <c r="B6" s="1142" t="s">
        <v>125</v>
      </c>
      <c r="C6" s="1151">
        <v>31401</v>
      </c>
      <c r="D6" s="1207">
        <v>1.071</v>
      </c>
      <c r="E6" s="1210"/>
      <c r="F6" s="1135"/>
    </row>
    <row r="7" spans="1:6" ht="16">
      <c r="A7" s="1209" t="s">
        <v>774</v>
      </c>
      <c r="B7" s="1142"/>
      <c r="C7" s="1211"/>
      <c r="D7" s="1207"/>
      <c r="E7" s="1206"/>
      <c r="F7" s="1135"/>
    </row>
    <row r="8" spans="1:6" ht="15.75" customHeight="1">
      <c r="A8" s="1144" t="s">
        <v>137</v>
      </c>
      <c r="B8" s="1145" t="s">
        <v>125</v>
      </c>
      <c r="C8" s="1212">
        <v>39565</v>
      </c>
      <c r="D8" s="1213">
        <v>1.35</v>
      </c>
      <c r="E8" s="1210"/>
      <c r="F8" s="1135"/>
    </row>
    <row r="9" spans="1:6" ht="15.75" customHeight="1">
      <c r="A9" s="1146" t="s">
        <v>136</v>
      </c>
      <c r="B9" s="1147" t="s">
        <v>125</v>
      </c>
      <c r="C9" s="1148">
        <v>37681</v>
      </c>
      <c r="D9" s="1213">
        <v>1.286</v>
      </c>
      <c r="E9" s="1210"/>
      <c r="F9" s="1135"/>
    </row>
    <row r="10" spans="1:6" ht="15.75" customHeight="1">
      <c r="A10" s="1146" t="s">
        <v>135</v>
      </c>
      <c r="B10" s="1147" t="s">
        <v>125</v>
      </c>
      <c r="C10" s="1148">
        <v>37681</v>
      </c>
      <c r="D10" s="1213">
        <v>1.286</v>
      </c>
      <c r="E10" s="1210"/>
      <c r="F10" s="1135"/>
    </row>
    <row r="11" spans="1:6" ht="15.75" customHeight="1">
      <c r="A11" s="1149" t="s">
        <v>134</v>
      </c>
      <c r="B11" s="1150" t="s">
        <v>125</v>
      </c>
      <c r="C11" s="1214">
        <v>38520</v>
      </c>
      <c r="D11" s="1215">
        <v>1.3140000000000001</v>
      </c>
      <c r="E11" s="1210"/>
      <c r="F11" s="1135"/>
    </row>
    <row r="12" spans="1:6" ht="15.75" customHeight="1">
      <c r="A12" s="1143" t="s">
        <v>732</v>
      </c>
      <c r="B12" s="1142" t="s">
        <v>125</v>
      </c>
      <c r="C12" s="1151">
        <v>9119</v>
      </c>
      <c r="D12" s="1207">
        <v>0.30916473317865428</v>
      </c>
      <c r="E12" s="1210"/>
      <c r="F12" s="1135"/>
    </row>
    <row r="13" spans="1:6" ht="15.75" customHeight="1">
      <c r="A13" s="1209" t="s">
        <v>772</v>
      </c>
      <c r="B13" s="1142" t="s">
        <v>125</v>
      </c>
      <c r="C13" s="1151">
        <v>19607</v>
      </c>
      <c r="D13" s="1207">
        <v>0.66889586461034534</v>
      </c>
      <c r="E13" s="1210"/>
      <c r="F13" s="1135"/>
    </row>
    <row r="14" spans="1:6" ht="15.75" customHeight="1">
      <c r="A14" s="1209" t="s">
        <v>771</v>
      </c>
      <c r="B14" s="1142" t="s">
        <v>125</v>
      </c>
      <c r="C14" s="1151">
        <v>21823</v>
      </c>
      <c r="D14" s="1207">
        <v>0.74484782311996722</v>
      </c>
      <c r="E14" s="1210"/>
      <c r="F14" s="1135"/>
    </row>
    <row r="15" spans="1:6" ht="15.75" customHeight="1">
      <c r="A15" s="1144" t="s">
        <v>133</v>
      </c>
      <c r="B15" s="1145" t="s">
        <v>125</v>
      </c>
      <c r="C15" s="1212">
        <v>30114</v>
      </c>
      <c r="D15" s="1207">
        <v>1.0275010236113007</v>
      </c>
      <c r="E15" s="1210"/>
      <c r="F15" s="1135"/>
    </row>
    <row r="16" spans="1:6" ht="15.75" customHeight="1">
      <c r="A16" s="1144" t="s">
        <v>132</v>
      </c>
      <c r="B16" s="1145" t="s">
        <v>125</v>
      </c>
      <c r="C16" s="1212">
        <v>22086</v>
      </c>
      <c r="D16" s="1207">
        <v>0.75358263955234062</v>
      </c>
      <c r="E16" s="1210"/>
      <c r="F16" s="1135"/>
    </row>
    <row r="17" spans="1:12" ht="15.75" customHeight="1">
      <c r="A17" s="1144" t="s">
        <v>648</v>
      </c>
      <c r="B17" s="1145" t="s">
        <v>125</v>
      </c>
      <c r="C17" s="1212">
        <v>20982</v>
      </c>
      <c r="D17" s="1207">
        <v>0.71591374368773031</v>
      </c>
      <c r="E17" s="1210"/>
      <c r="F17" s="1135"/>
    </row>
    <row r="18" spans="1:12" ht="15.75" customHeight="1">
      <c r="A18" s="1149" t="s">
        <v>649</v>
      </c>
      <c r="B18" s="1150" t="s">
        <v>125</v>
      </c>
      <c r="C18" s="1214">
        <v>11866</v>
      </c>
      <c r="D18" s="1216">
        <v>0.40487238979118328</v>
      </c>
      <c r="E18" s="1210"/>
      <c r="F18" s="1135"/>
      <c r="G18" s="1135"/>
      <c r="H18" s="1135"/>
      <c r="I18" s="1135"/>
      <c r="J18" s="1135"/>
      <c r="K18" s="1135"/>
      <c r="L18" s="1135"/>
    </row>
    <row r="19" spans="1:12" ht="15.75" customHeight="1">
      <c r="A19" s="1143" t="s">
        <v>23</v>
      </c>
      <c r="B19" s="1142" t="s">
        <v>125</v>
      </c>
      <c r="C19" s="1151">
        <v>42505</v>
      </c>
      <c r="D19" s="1207">
        <v>1.4502866111641872</v>
      </c>
      <c r="E19" s="1210"/>
      <c r="F19" s="1135"/>
      <c r="G19" s="1135"/>
      <c r="H19" s="1135"/>
      <c r="I19" s="1135"/>
      <c r="J19" s="1135"/>
      <c r="K19" s="1135"/>
      <c r="L19" s="1135"/>
    </row>
    <row r="20" spans="1:12" ht="15.75" customHeight="1">
      <c r="A20" s="1143" t="s">
        <v>577</v>
      </c>
      <c r="B20" s="1142" t="s">
        <v>125</v>
      </c>
      <c r="C20" s="1151">
        <v>43542</v>
      </c>
      <c r="D20" s="1207">
        <v>1.4856694417906373</v>
      </c>
      <c r="E20" s="1210"/>
      <c r="F20" s="1135"/>
      <c r="G20" s="1135"/>
      <c r="H20" s="1135"/>
      <c r="I20" s="1135"/>
      <c r="J20" s="1135"/>
      <c r="K20" s="1135"/>
      <c r="L20" s="1135"/>
    </row>
    <row r="21" spans="1:12" ht="15.75" customHeight="1">
      <c r="A21" s="1143" t="s">
        <v>64</v>
      </c>
      <c r="B21" s="1142" t="s">
        <v>125</v>
      </c>
      <c r="C21" s="1151">
        <v>44000</v>
      </c>
      <c r="D21" s="1207">
        <v>1.5012965743141804</v>
      </c>
      <c r="E21" s="1210"/>
      <c r="F21" s="1135"/>
      <c r="G21" s="1135"/>
      <c r="H21" s="1135"/>
      <c r="I21" s="1135"/>
      <c r="J21" s="1135"/>
      <c r="K21" s="1135"/>
      <c r="L21" s="1135"/>
    </row>
    <row r="22" spans="1:12" ht="15.75" customHeight="1">
      <c r="A22" s="1143" t="s">
        <v>733</v>
      </c>
      <c r="B22" s="1142" t="s">
        <v>125</v>
      </c>
      <c r="C22" s="1151">
        <v>42800</v>
      </c>
      <c r="D22" s="1207">
        <v>1.4603521222874301</v>
      </c>
      <c r="E22" s="1210"/>
      <c r="F22" s="1135"/>
      <c r="G22" s="1135"/>
      <c r="H22" s="1135"/>
      <c r="I22" s="1135"/>
      <c r="J22" s="1135"/>
      <c r="K22" s="1135"/>
      <c r="L22" s="1135"/>
    </row>
    <row r="23" spans="1:12" ht="15.75" customHeight="1">
      <c r="A23" s="1143" t="s">
        <v>576</v>
      </c>
      <c r="B23" s="1142" t="s">
        <v>125</v>
      </c>
      <c r="C23" s="1151">
        <v>42648</v>
      </c>
      <c r="D23" s="1207">
        <v>1.4551658250307082</v>
      </c>
      <c r="E23" s="1210"/>
      <c r="F23" s="1135"/>
      <c r="G23" s="1135"/>
      <c r="H23" s="1135"/>
      <c r="I23" s="1135"/>
      <c r="J23" s="1135"/>
      <c r="K23" s="1135"/>
      <c r="L23" s="1135"/>
    </row>
    <row r="24" spans="1:12" ht="15.75" customHeight="1">
      <c r="A24" s="1143" t="s">
        <v>131</v>
      </c>
      <c r="B24" s="1142" t="s">
        <v>125</v>
      </c>
      <c r="C24" s="1151">
        <v>42816</v>
      </c>
      <c r="D24" s="1207">
        <v>1.4608980483144534</v>
      </c>
      <c r="E24" s="1210"/>
      <c r="F24" s="1135"/>
      <c r="G24" s="1135"/>
      <c r="H24" s="1135"/>
      <c r="I24" s="1135"/>
      <c r="J24" s="1135"/>
      <c r="K24" s="1135"/>
      <c r="L24" s="1135"/>
    </row>
    <row r="25" spans="1:12" ht="15.75" customHeight="1">
      <c r="A25" s="1143" t="s">
        <v>130</v>
      </c>
      <c r="B25" s="1142" t="s">
        <v>125</v>
      </c>
      <c r="C25" s="1151">
        <v>40343</v>
      </c>
      <c r="D25" s="1207">
        <v>1.3765183567626587</v>
      </c>
      <c r="E25" s="1210"/>
      <c r="F25" s="1135"/>
      <c r="G25" s="1135"/>
      <c r="H25" s="1135"/>
      <c r="I25" s="1135"/>
      <c r="J25" s="1135"/>
      <c r="K25" s="1135"/>
      <c r="L25" s="1135"/>
    </row>
    <row r="26" spans="1:12" ht="15.75" customHeight="1">
      <c r="A26" s="1143" t="s">
        <v>61</v>
      </c>
      <c r="B26" s="1142" t="s">
        <v>125</v>
      </c>
      <c r="C26" s="1151">
        <v>32000</v>
      </c>
      <c r="D26" s="1207">
        <v>1.0918520540466767</v>
      </c>
      <c r="E26" s="1210"/>
      <c r="F26" s="1135"/>
      <c r="G26" s="1135"/>
      <c r="H26" s="1135"/>
      <c r="I26" s="1135"/>
      <c r="J26" s="1135"/>
      <c r="K26" s="1135"/>
      <c r="L26" s="1135"/>
    </row>
    <row r="27" spans="1:12" ht="15.75" customHeight="1">
      <c r="A27" s="1143" t="s">
        <v>62</v>
      </c>
      <c r="B27" s="1142" t="s">
        <v>125</v>
      </c>
      <c r="C27" s="1151">
        <v>43074</v>
      </c>
      <c r="D27" s="1207">
        <v>1.4697011055002047</v>
      </c>
      <c r="E27" s="1210"/>
      <c r="F27" s="1135"/>
      <c r="G27" s="1135"/>
      <c r="H27" s="1135"/>
      <c r="I27" s="1135"/>
      <c r="J27" s="1135"/>
      <c r="K27" s="1135"/>
      <c r="L27" s="1135"/>
    </row>
    <row r="28" spans="1:12" ht="15.75" customHeight="1">
      <c r="A28" s="1143" t="s">
        <v>63</v>
      </c>
      <c r="B28" s="1142" t="s">
        <v>125</v>
      </c>
      <c r="C28" s="1217">
        <v>49099.657547597701</v>
      </c>
      <c r="D28" s="1218">
        <f t="shared" ref="D28" si="0">C28/29308</f>
        <v>1.675298810822905</v>
      </c>
      <c r="E28" s="1210"/>
      <c r="F28" s="1135"/>
      <c r="G28" s="1135"/>
      <c r="H28" s="1135"/>
      <c r="I28" s="1135"/>
      <c r="J28" s="1135"/>
      <c r="K28" s="1135"/>
      <c r="L28" s="1135"/>
    </row>
    <row r="29" spans="1:12" ht="15.75" customHeight="1">
      <c r="A29" s="1219" t="s">
        <v>60</v>
      </c>
      <c r="B29" s="1220" t="s">
        <v>125</v>
      </c>
      <c r="C29" s="1153">
        <v>39501</v>
      </c>
      <c r="D29" s="1216">
        <v>1.3477889995905554</v>
      </c>
      <c r="E29" s="1221"/>
      <c r="F29" s="1135"/>
      <c r="G29" s="1140"/>
      <c r="H29" s="1137"/>
      <c r="I29" s="1137"/>
      <c r="J29" s="1138"/>
      <c r="K29" s="1141"/>
      <c r="L29" s="1139"/>
    </row>
    <row r="30" spans="1:12" ht="15.75" customHeight="1">
      <c r="A30" s="1262" t="s">
        <v>123</v>
      </c>
      <c r="B30" s="1142"/>
      <c r="C30" s="1238"/>
      <c r="D30" s="1239"/>
      <c r="E30" s="1221"/>
      <c r="F30" s="1135"/>
      <c r="G30" s="1140"/>
      <c r="H30" s="1137"/>
      <c r="I30" s="1137"/>
      <c r="J30" s="1138"/>
      <c r="K30" s="1141"/>
      <c r="L30" s="1139"/>
    </row>
    <row r="31" spans="1:12" ht="15.75" customHeight="1">
      <c r="A31" s="1236" t="s">
        <v>161</v>
      </c>
      <c r="B31" s="1142"/>
      <c r="C31" s="1238"/>
      <c r="D31" s="1239"/>
      <c r="E31" s="1221"/>
      <c r="F31" s="1135"/>
      <c r="G31" s="1140"/>
      <c r="H31" s="1137"/>
      <c r="I31" s="1137"/>
      <c r="J31" s="1138"/>
      <c r="K31" s="1141"/>
      <c r="L31" s="1139"/>
    </row>
    <row r="32" spans="1:12" ht="15.75" customHeight="1">
      <c r="A32" s="1261" t="s">
        <v>775</v>
      </c>
      <c r="B32" s="1142"/>
      <c r="C32" s="1238"/>
      <c r="D32" s="1239"/>
      <c r="E32" s="1221"/>
      <c r="F32" s="1135"/>
      <c r="G32" s="1140"/>
      <c r="H32" s="1137"/>
      <c r="I32" s="1137"/>
      <c r="J32" s="1138"/>
      <c r="K32" s="1141"/>
      <c r="L32" s="1139"/>
    </row>
    <row r="33" spans="1:12" ht="15.75" customHeight="1">
      <c r="A33" s="1268" t="s">
        <v>762</v>
      </c>
      <c r="B33" s="1268"/>
      <c r="C33" s="1268"/>
      <c r="D33" s="1268"/>
      <c r="E33" s="1221"/>
      <c r="F33" s="1135"/>
      <c r="G33" s="1140"/>
      <c r="H33" s="1137"/>
      <c r="I33" s="1137"/>
      <c r="J33" s="1138"/>
      <c r="K33" s="1141"/>
      <c r="L33" s="1139"/>
    </row>
    <row r="34" spans="1:12" ht="15.75" customHeight="1">
      <c r="A34" s="1240"/>
      <c r="B34" s="1241"/>
      <c r="C34" s="1241"/>
      <c r="D34" s="1241"/>
      <c r="E34" s="1221"/>
      <c r="F34" s="1135"/>
      <c r="G34" s="1140"/>
      <c r="H34" s="1137"/>
      <c r="I34" s="1137"/>
      <c r="J34" s="1138"/>
      <c r="K34" s="1141"/>
      <c r="L34" s="1139"/>
    </row>
    <row r="35" spans="1:12" ht="15.75" customHeight="1">
      <c r="A35" s="1242" t="s">
        <v>7</v>
      </c>
      <c r="B35" s="1242" t="s">
        <v>763</v>
      </c>
      <c r="C35" s="1243" t="s">
        <v>765</v>
      </c>
      <c r="D35" s="1243" t="s">
        <v>138</v>
      </c>
      <c r="E35" s="1221"/>
      <c r="F35" s="1135"/>
      <c r="G35" s="1140"/>
      <c r="H35" s="1137"/>
      <c r="I35" s="1137"/>
      <c r="J35" s="1138"/>
      <c r="K35" s="1141"/>
      <c r="L35" s="1139"/>
    </row>
    <row r="36" spans="1:12" ht="15.75" customHeight="1">
      <c r="A36" s="1209" t="s">
        <v>776</v>
      </c>
      <c r="B36" s="1142" t="s">
        <v>127</v>
      </c>
      <c r="C36" s="1151">
        <v>15993.567540821376</v>
      </c>
      <c r="D36" s="1207">
        <v>0.54570654909312732</v>
      </c>
      <c r="E36" s="1210"/>
      <c r="F36" s="1135"/>
      <c r="G36" s="1135"/>
      <c r="H36" s="1135"/>
      <c r="I36" s="1135"/>
      <c r="J36" s="1135"/>
      <c r="K36" s="1135"/>
      <c r="L36" s="1135"/>
    </row>
    <row r="37" spans="1:12" ht="15.75" customHeight="1">
      <c r="A37" s="1209" t="s">
        <v>777</v>
      </c>
      <c r="B37" s="1142" t="s">
        <v>127</v>
      </c>
      <c r="C37" s="1151">
        <v>4187</v>
      </c>
      <c r="D37" s="1207">
        <v>0.14286201719666985</v>
      </c>
      <c r="E37" s="1210"/>
      <c r="F37" s="1135"/>
      <c r="G37" s="1135"/>
      <c r="H37" s="1135"/>
      <c r="I37" s="1135"/>
      <c r="J37" s="1135"/>
      <c r="K37" s="1135"/>
      <c r="L37" s="1135"/>
    </row>
    <row r="38" spans="1:12" ht="15.75" customHeight="1">
      <c r="A38" s="1209" t="s">
        <v>18</v>
      </c>
      <c r="B38" s="1142" t="s">
        <v>127</v>
      </c>
      <c r="C38" s="1151">
        <v>35182</v>
      </c>
      <c r="D38" s="1207">
        <v>1.2004230926709432</v>
      </c>
      <c r="E38" s="1210"/>
      <c r="F38" s="1135"/>
      <c r="G38" s="1135"/>
      <c r="H38" s="1135"/>
      <c r="I38" s="1135"/>
      <c r="J38" s="1135"/>
      <c r="K38" s="1135"/>
      <c r="L38" s="1135"/>
    </row>
    <row r="39" spans="1:12" ht="15.75" customHeight="1">
      <c r="A39" s="1146" t="s">
        <v>778</v>
      </c>
      <c r="B39" s="1147" t="s">
        <v>127</v>
      </c>
      <c r="C39" s="1148">
        <v>40300</v>
      </c>
      <c r="D39" s="1222">
        <v>1.3750511805650334</v>
      </c>
      <c r="E39" s="1210"/>
      <c r="F39" s="1135"/>
      <c r="G39" s="1135"/>
      <c r="H39" s="1135"/>
      <c r="I39" s="1135"/>
      <c r="J39" s="1135"/>
      <c r="K39" s="1135"/>
      <c r="L39" s="1135"/>
    </row>
    <row r="40" spans="1:12" ht="15.75" customHeight="1">
      <c r="A40" s="1223" t="s">
        <v>735</v>
      </c>
      <c r="B40" s="1147" t="s">
        <v>125</v>
      </c>
      <c r="C40" s="1224">
        <v>119988</v>
      </c>
      <c r="D40" s="1222">
        <v>4.0940357581547699</v>
      </c>
      <c r="E40" s="1210"/>
      <c r="F40" s="1135"/>
      <c r="G40" s="1135"/>
      <c r="H40" s="1135"/>
      <c r="I40" s="1135"/>
      <c r="J40" s="1135"/>
      <c r="K40" s="1135"/>
      <c r="L40" s="1135"/>
    </row>
    <row r="41" spans="1:12" ht="15.75" customHeight="1">
      <c r="A41" s="1225" t="s">
        <v>779</v>
      </c>
      <c r="B41" s="1220" t="s">
        <v>127</v>
      </c>
      <c r="C41" s="1151">
        <v>13602</v>
      </c>
      <c r="D41" s="1216">
        <v>0.60355534325098947</v>
      </c>
      <c r="E41" s="1226"/>
    </row>
    <row r="42" spans="1:12" ht="15.75" customHeight="1">
      <c r="A42" s="1143" t="s">
        <v>29</v>
      </c>
      <c r="B42" s="1142" t="s">
        <v>125</v>
      </c>
      <c r="C42" s="1152">
        <v>14315</v>
      </c>
      <c r="D42" s="1207">
        <v>0.48843319230244303</v>
      </c>
      <c r="E42" s="1226"/>
    </row>
    <row r="43" spans="1:12" ht="15.75" customHeight="1">
      <c r="A43" s="1146" t="s">
        <v>129</v>
      </c>
      <c r="B43" s="1147" t="s">
        <v>125</v>
      </c>
      <c r="C43" s="1148">
        <v>14235</v>
      </c>
      <c r="D43" s="1213">
        <v>0.48570356216732635</v>
      </c>
      <c r="E43" s="1226"/>
    </row>
    <row r="44" spans="1:12" ht="15.75" customHeight="1">
      <c r="A44" s="1143" t="s">
        <v>128</v>
      </c>
      <c r="B44" s="1142" t="s">
        <v>127</v>
      </c>
      <c r="C44" s="1151">
        <v>35888</v>
      </c>
      <c r="D44" s="1207">
        <v>1.2245120786133479</v>
      </c>
      <c r="E44" s="1226"/>
    </row>
    <row r="45" spans="1:12" ht="15.75" customHeight="1">
      <c r="A45" s="1219" t="s">
        <v>126</v>
      </c>
      <c r="B45" s="1227" t="s">
        <v>125</v>
      </c>
      <c r="C45" s="1153">
        <v>37100</v>
      </c>
      <c r="D45" s="1228">
        <v>1.2658659751603658</v>
      </c>
      <c r="E45" s="1226"/>
    </row>
    <row r="46" spans="1:12" ht="15.75" customHeight="1">
      <c r="A46" s="1143" t="s">
        <v>734</v>
      </c>
      <c r="B46" s="1142" t="s">
        <v>124</v>
      </c>
      <c r="C46" s="1151">
        <v>3600</v>
      </c>
      <c r="D46" s="1207">
        <v>0.12283335608025113</v>
      </c>
      <c r="E46" s="1226"/>
    </row>
    <row r="47" spans="1:12" ht="15.75" customHeight="1">
      <c r="A47" s="1219" t="s">
        <v>31</v>
      </c>
      <c r="B47" s="1220" t="s">
        <v>124</v>
      </c>
      <c r="C47" s="1153">
        <v>10909</v>
      </c>
      <c r="D47" s="1216">
        <v>0.37221918929984987</v>
      </c>
      <c r="E47" s="1226"/>
    </row>
    <row r="48" spans="1:12" ht="15.75" customHeight="1">
      <c r="A48" s="1229" t="s">
        <v>123</v>
      </c>
      <c r="B48" s="1230"/>
      <c r="C48" s="1231"/>
      <c r="D48" s="1221"/>
      <c r="E48" s="1226"/>
    </row>
    <row r="49" spans="1:5" ht="15.75" customHeight="1">
      <c r="A49" s="1236"/>
      <c r="B49" s="1230"/>
      <c r="C49" s="1232"/>
      <c r="D49" s="1221"/>
      <c r="E49" s="1226"/>
    </row>
    <row r="50" spans="1:5" ht="15.75" customHeight="1">
      <c r="A50" s="1221"/>
      <c r="B50" s="1210"/>
      <c r="C50" s="1210"/>
      <c r="D50" s="1210"/>
      <c r="E50" s="1226"/>
    </row>
    <row r="51" spans="1:5" ht="15.75" customHeight="1">
      <c r="A51" s="1233" t="s">
        <v>122</v>
      </c>
      <c r="B51" s="1210"/>
      <c r="C51" s="1210"/>
      <c r="D51" s="1210"/>
      <c r="E51" s="1226"/>
    </row>
    <row r="52" spans="1:5" ht="15.75" customHeight="1">
      <c r="A52" s="1244" t="s">
        <v>767</v>
      </c>
      <c r="B52" s="1234"/>
      <c r="C52" s="1245">
        <f>'EB-2'!AE36/1000</f>
        <v>3.5464692575181429</v>
      </c>
      <c r="D52" s="1208" t="s">
        <v>766</v>
      </c>
      <c r="E52" s="1226"/>
    </row>
    <row r="53" spans="1:5" ht="15.75" customHeight="1">
      <c r="A53" s="1244" t="s">
        <v>768</v>
      </c>
      <c r="B53" s="1234"/>
      <c r="C53" s="1245">
        <v>96.786991431507104</v>
      </c>
      <c r="D53" s="1246" t="s">
        <v>769</v>
      </c>
      <c r="E53" s="1226"/>
    </row>
    <row r="54" spans="1:5" ht="15.75" customHeight="1">
      <c r="A54" s="1221"/>
      <c r="B54" s="1210"/>
      <c r="C54" s="1235"/>
      <c r="D54" s="1210"/>
      <c r="E54" s="1226"/>
    </row>
  </sheetData>
  <mergeCells count="2">
    <mergeCell ref="A1:D1"/>
    <mergeCell ref="A33:D33"/>
  </mergeCells>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5" tint="0.39997558519241921"/>
  </sheetPr>
  <dimension ref="A1:AY85"/>
  <sheetViews>
    <sheetView view="pageBreakPreview" zoomScaleNormal="115" zoomScaleSheetLayoutView="100" workbookViewId="0"/>
  </sheetViews>
  <sheetFormatPr baseColWidth="10" defaultColWidth="13" defaultRowHeight="15.75" customHeight="1"/>
  <cols>
    <col min="1" max="1" width="7.1796875" style="23" customWidth="1"/>
    <col min="2" max="9" width="14.26953125" style="23" customWidth="1"/>
    <col min="10" max="10" width="9" style="23" customWidth="1"/>
    <col min="11" max="11" width="7.1796875" style="23" customWidth="1"/>
    <col min="12" max="15" width="14.26953125" style="23" customWidth="1"/>
    <col min="16" max="16" width="66.26953125" style="23" customWidth="1"/>
    <col min="17" max="51" width="9.81640625" style="23" customWidth="1"/>
    <col min="52" max="16384" width="13" style="23"/>
  </cols>
  <sheetData>
    <row r="1" spans="1:51" ht="15.75" customHeight="1">
      <c r="A1" s="391" t="s">
        <v>744</v>
      </c>
      <c r="B1" s="306"/>
      <c r="C1" s="306"/>
      <c r="D1" s="306"/>
      <c r="E1" s="306"/>
      <c r="F1" s="306"/>
      <c r="G1" s="306"/>
      <c r="H1" s="306"/>
      <c r="I1" s="306"/>
      <c r="J1" s="306"/>
      <c r="K1" s="391" t="s">
        <v>744</v>
      </c>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row>
    <row r="2" spans="1:51" ht="10.9" customHeight="1">
      <c r="A2" s="391"/>
      <c r="B2" s="306"/>
      <c r="C2" s="306"/>
      <c r="D2" s="306"/>
      <c r="E2" s="306"/>
      <c r="F2" s="306"/>
      <c r="G2" s="306"/>
      <c r="H2" s="306"/>
      <c r="I2" s="306"/>
      <c r="J2" s="442"/>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row>
    <row r="3" spans="1:51" ht="15.5">
      <c r="A3" s="322"/>
      <c r="B3" s="328"/>
      <c r="C3" s="297" t="s">
        <v>11</v>
      </c>
      <c r="D3" s="250"/>
      <c r="E3" s="250"/>
      <c r="F3" s="250"/>
      <c r="G3" s="245"/>
      <c r="H3" s="245"/>
      <c r="I3" s="245"/>
      <c r="J3" s="557"/>
      <c r="K3" s="558"/>
      <c r="L3" s="19" t="s">
        <v>437</v>
      </c>
      <c r="M3" s="312"/>
      <c r="N3" s="312"/>
      <c r="O3" s="312"/>
      <c r="P3" s="442"/>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row>
    <row r="4" spans="1:51" ht="26">
      <c r="A4" s="323"/>
      <c r="B4" s="240"/>
      <c r="C4" s="528" t="s">
        <v>4</v>
      </c>
      <c r="D4" s="530" t="s">
        <v>3</v>
      </c>
      <c r="E4" s="530" t="s">
        <v>67</v>
      </c>
      <c r="F4" s="530" t="s">
        <v>18</v>
      </c>
      <c r="G4" s="530" t="s">
        <v>31</v>
      </c>
      <c r="H4" s="316" t="s">
        <v>1</v>
      </c>
      <c r="I4" s="316" t="s">
        <v>19</v>
      </c>
      <c r="J4" s="89"/>
      <c r="K4" s="323"/>
      <c r="L4" s="530" t="s">
        <v>319</v>
      </c>
      <c r="M4" s="528" t="s">
        <v>21</v>
      </c>
      <c r="N4" s="530" t="s">
        <v>269</v>
      </c>
      <c r="O4" s="528" t="s">
        <v>22</v>
      </c>
      <c r="P4" s="89"/>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row>
    <row r="5" spans="1:51" ht="15.5">
      <c r="A5" s="324"/>
      <c r="B5" s="297" t="s">
        <v>78</v>
      </c>
      <c r="C5" s="250"/>
      <c r="D5" s="250"/>
      <c r="E5" s="250"/>
      <c r="F5" s="448"/>
      <c r="G5" s="250"/>
      <c r="H5" s="448"/>
      <c r="I5" s="250"/>
      <c r="J5" s="89"/>
      <c r="K5" s="324"/>
      <c r="L5" s="443" t="s">
        <v>78</v>
      </c>
      <c r="M5" s="443"/>
      <c r="N5" s="443"/>
      <c r="O5" s="443"/>
      <c r="P5" s="89"/>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row>
    <row r="6" spans="1:51" ht="15.75" customHeight="1">
      <c r="A6" s="85">
        <v>1955</v>
      </c>
      <c r="B6" s="288">
        <v>8151.1</v>
      </c>
      <c r="C6" s="88">
        <v>1257.0999999999999</v>
      </c>
      <c r="D6" s="88">
        <v>787.7</v>
      </c>
      <c r="E6" s="284" t="s">
        <v>32</v>
      </c>
      <c r="F6" s="284" t="s">
        <v>32</v>
      </c>
      <c r="G6" s="364">
        <v>0</v>
      </c>
      <c r="H6" s="284" t="s">
        <v>32</v>
      </c>
      <c r="I6" s="284" t="s">
        <v>32</v>
      </c>
      <c r="J6" s="89"/>
      <c r="K6" s="85">
        <v>1955</v>
      </c>
      <c r="L6" s="536" t="s">
        <v>32</v>
      </c>
      <c r="M6" s="284" t="s">
        <v>32</v>
      </c>
      <c r="N6" s="88">
        <v>1.6</v>
      </c>
      <c r="O6" s="285">
        <v>6104.7</v>
      </c>
      <c r="P6" s="89"/>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row>
    <row r="7" spans="1:51" ht="15.75" customHeight="1">
      <c r="A7" s="85">
        <v>1960</v>
      </c>
      <c r="B7" s="288">
        <v>11067.1</v>
      </c>
      <c r="C7" s="88">
        <v>2150.1999999999998</v>
      </c>
      <c r="D7" s="88">
        <v>1874.5</v>
      </c>
      <c r="E7" s="88">
        <v>28.2</v>
      </c>
      <c r="F7" s="284" t="s">
        <v>32</v>
      </c>
      <c r="G7" s="364">
        <v>0</v>
      </c>
      <c r="H7" s="284" t="s">
        <v>32</v>
      </c>
      <c r="I7" s="284" t="s">
        <v>32</v>
      </c>
      <c r="J7" s="89"/>
      <c r="K7" s="85">
        <v>1960</v>
      </c>
      <c r="L7" s="288">
        <v>82.7</v>
      </c>
      <c r="M7" s="284" t="s">
        <v>32</v>
      </c>
      <c r="N7" s="88">
        <v>1.4</v>
      </c>
      <c r="O7" s="285">
        <v>6930.1</v>
      </c>
      <c r="P7" s="89"/>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row>
    <row r="8" spans="1:51" ht="15.75" customHeight="1">
      <c r="A8" s="85">
        <v>1965</v>
      </c>
      <c r="B8" s="288">
        <v>15436.6</v>
      </c>
      <c r="C8" s="88">
        <v>3857.8</v>
      </c>
      <c r="D8" s="88">
        <v>2463.3000000000002</v>
      </c>
      <c r="E8" s="88">
        <v>722</v>
      </c>
      <c r="F8" s="284" t="s">
        <v>32</v>
      </c>
      <c r="G8" s="88">
        <v>117.5</v>
      </c>
      <c r="H8" s="284" t="s">
        <v>32</v>
      </c>
      <c r="I8" s="284" t="s">
        <v>32</v>
      </c>
      <c r="J8" s="89"/>
      <c r="K8" s="85">
        <v>1965</v>
      </c>
      <c r="L8" s="288">
        <v>376.9</v>
      </c>
      <c r="M8" s="285">
        <v>67.900000000000006</v>
      </c>
      <c r="N8" s="88">
        <v>1.2</v>
      </c>
      <c r="O8" s="285">
        <v>7830</v>
      </c>
      <c r="P8" s="89"/>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row>
    <row r="9" spans="1:51" ht="15.75" customHeight="1">
      <c r="A9" s="85">
        <v>1970</v>
      </c>
      <c r="B9" s="288">
        <v>24996.799999999999</v>
      </c>
      <c r="C9" s="88">
        <v>5595</v>
      </c>
      <c r="D9" s="88">
        <v>2658</v>
      </c>
      <c r="E9" s="88">
        <v>4189</v>
      </c>
      <c r="F9" s="284" t="s">
        <v>32</v>
      </c>
      <c r="G9" s="88">
        <v>1961</v>
      </c>
      <c r="H9" s="284" t="s">
        <v>32</v>
      </c>
      <c r="I9" s="284" t="s">
        <v>32</v>
      </c>
      <c r="K9" s="85">
        <v>1970</v>
      </c>
      <c r="L9" s="288">
        <v>1490</v>
      </c>
      <c r="M9" s="285">
        <v>215</v>
      </c>
      <c r="N9" s="88">
        <v>0.8</v>
      </c>
      <c r="O9" s="285">
        <v>8888</v>
      </c>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row>
    <row r="10" spans="1:51" ht="15.75" customHeight="1">
      <c r="A10" s="85">
        <v>1971</v>
      </c>
      <c r="B10" s="288">
        <v>26100.799999999999</v>
      </c>
      <c r="C10" s="88">
        <v>6785.7</v>
      </c>
      <c r="D10" s="88">
        <v>2909.8</v>
      </c>
      <c r="E10" s="88">
        <v>5505.4</v>
      </c>
      <c r="F10" s="284" t="s">
        <v>32</v>
      </c>
      <c r="G10" s="88">
        <v>2111.9</v>
      </c>
      <c r="H10" s="284" t="s">
        <v>32</v>
      </c>
      <c r="I10" s="284" t="s">
        <v>32</v>
      </c>
      <c r="K10" s="85">
        <v>1971</v>
      </c>
      <c r="L10" s="288">
        <v>1743.3</v>
      </c>
      <c r="M10" s="285">
        <v>241.2</v>
      </c>
      <c r="N10" s="88">
        <v>0.5</v>
      </c>
      <c r="O10" s="285">
        <v>6803</v>
      </c>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row>
    <row r="11" spans="1:51" ht="15.75" customHeight="1">
      <c r="A11" s="85">
        <v>1972</v>
      </c>
      <c r="B11" s="288">
        <v>27624.400000000001</v>
      </c>
      <c r="C11" s="88">
        <v>6928.3</v>
      </c>
      <c r="D11" s="88">
        <v>3770.8</v>
      </c>
      <c r="E11" s="88">
        <v>6320.4</v>
      </c>
      <c r="F11" s="284" t="s">
        <v>32</v>
      </c>
      <c r="G11" s="88">
        <v>1820.3</v>
      </c>
      <c r="H11" s="284" t="s">
        <v>32</v>
      </c>
      <c r="I11" s="284" t="s">
        <v>32</v>
      </c>
      <c r="K11" s="85">
        <v>1972</v>
      </c>
      <c r="L11" s="288">
        <v>2071</v>
      </c>
      <c r="M11" s="285">
        <v>308.39999999999998</v>
      </c>
      <c r="N11" s="88">
        <v>0.8</v>
      </c>
      <c r="O11" s="285">
        <v>6404.4</v>
      </c>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row>
    <row r="12" spans="1:51" ht="15.75" customHeight="1">
      <c r="A12" s="85">
        <v>1973</v>
      </c>
      <c r="B12" s="288">
        <v>30849</v>
      </c>
      <c r="C12" s="88">
        <v>5979.6</v>
      </c>
      <c r="D12" s="88">
        <v>4528.5</v>
      </c>
      <c r="E12" s="88">
        <v>7753.7</v>
      </c>
      <c r="F12" s="284" t="s">
        <v>32</v>
      </c>
      <c r="G12" s="88">
        <v>1778.1</v>
      </c>
      <c r="H12" s="284" t="s">
        <v>32</v>
      </c>
      <c r="I12" s="284" t="s">
        <v>32</v>
      </c>
      <c r="K12" s="85">
        <v>1973</v>
      </c>
      <c r="L12" s="288">
        <v>2775.1</v>
      </c>
      <c r="M12" s="285">
        <v>309.2</v>
      </c>
      <c r="N12" s="88">
        <v>1.7</v>
      </c>
      <c r="O12" s="285">
        <v>7723.1</v>
      </c>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row>
    <row r="13" spans="1:51" ht="15.75" customHeight="1">
      <c r="A13" s="85">
        <v>1974</v>
      </c>
      <c r="B13" s="288">
        <v>32698.6</v>
      </c>
      <c r="C13" s="88">
        <v>6646.3</v>
      </c>
      <c r="D13" s="88">
        <v>4656.8</v>
      </c>
      <c r="E13" s="88">
        <v>6115</v>
      </c>
      <c r="F13" s="284" t="s">
        <v>32</v>
      </c>
      <c r="G13" s="88">
        <v>2026.9</v>
      </c>
      <c r="H13" s="284" t="s">
        <v>32</v>
      </c>
      <c r="I13" s="284" t="s">
        <v>32</v>
      </c>
      <c r="K13" s="85">
        <v>1974</v>
      </c>
      <c r="L13" s="288">
        <v>3831.4</v>
      </c>
      <c r="M13" s="285">
        <v>300.10000000000002</v>
      </c>
      <c r="N13" s="88">
        <v>0.3</v>
      </c>
      <c r="O13" s="285">
        <v>9121.7999999999993</v>
      </c>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row>
    <row r="14" spans="1:51" ht="15.75" customHeight="1">
      <c r="A14" s="85">
        <v>1975</v>
      </c>
      <c r="B14" s="288">
        <v>32111.4</v>
      </c>
      <c r="C14" s="88">
        <v>3394</v>
      </c>
      <c r="D14" s="88">
        <v>6178</v>
      </c>
      <c r="E14" s="88">
        <v>6740</v>
      </c>
      <c r="F14" s="284" t="s">
        <v>32</v>
      </c>
      <c r="G14" s="88">
        <v>1973</v>
      </c>
      <c r="H14" s="284" t="s">
        <v>32</v>
      </c>
      <c r="I14" s="284" t="s">
        <v>32</v>
      </c>
      <c r="K14" s="85">
        <v>1975</v>
      </c>
      <c r="L14" s="288">
        <v>4929</v>
      </c>
      <c r="M14" s="285">
        <v>308</v>
      </c>
      <c r="N14" s="88">
        <v>0.4</v>
      </c>
      <c r="O14" s="285">
        <v>8589</v>
      </c>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row>
    <row r="15" spans="1:51" ht="15.75" customHeight="1">
      <c r="A15" s="85">
        <v>1977</v>
      </c>
      <c r="B15" s="288">
        <v>32971</v>
      </c>
      <c r="C15" s="88">
        <v>4241</v>
      </c>
      <c r="D15" s="88">
        <v>6152.4</v>
      </c>
      <c r="E15" s="88">
        <v>7223.6</v>
      </c>
      <c r="F15" s="284" t="s">
        <v>32</v>
      </c>
      <c r="G15" s="88">
        <v>264.3</v>
      </c>
      <c r="H15" s="284" t="s">
        <v>32</v>
      </c>
      <c r="I15" s="284" t="s">
        <v>32</v>
      </c>
      <c r="K15" s="85">
        <v>1977</v>
      </c>
      <c r="L15" s="288">
        <v>6013.5</v>
      </c>
      <c r="M15" s="285">
        <v>342.2</v>
      </c>
      <c r="N15" s="88">
        <v>0.5</v>
      </c>
      <c r="O15" s="285">
        <v>8733.5</v>
      </c>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row>
    <row r="16" spans="1:51" ht="15.75" customHeight="1">
      <c r="A16" s="85">
        <v>1978</v>
      </c>
      <c r="B16" s="288">
        <v>35847.5</v>
      </c>
      <c r="C16" s="88">
        <v>5363.2</v>
      </c>
      <c r="D16" s="88">
        <v>6398.8</v>
      </c>
      <c r="E16" s="88">
        <v>5858.9</v>
      </c>
      <c r="F16" s="284" t="s">
        <v>32</v>
      </c>
      <c r="G16" s="88">
        <v>2523.6</v>
      </c>
      <c r="H16" s="284" t="s">
        <v>32</v>
      </c>
      <c r="I16" s="284" t="s">
        <v>32</v>
      </c>
      <c r="K16" s="286">
        <v>1978</v>
      </c>
      <c r="L16" s="88">
        <v>6337.6</v>
      </c>
      <c r="M16" s="285">
        <v>366.6</v>
      </c>
      <c r="N16" s="88">
        <v>3</v>
      </c>
      <c r="O16" s="285">
        <v>8995.7999999999993</v>
      </c>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row>
    <row r="17" spans="1:51" ht="15.75" customHeight="1">
      <c r="A17" s="85">
        <v>1979</v>
      </c>
      <c r="B17" s="288">
        <v>37002.300000000003</v>
      </c>
      <c r="C17" s="88">
        <v>5262.5</v>
      </c>
      <c r="D17" s="88">
        <v>5695.3</v>
      </c>
      <c r="E17" s="88">
        <v>3939.7</v>
      </c>
      <c r="F17" s="284" t="s">
        <v>32</v>
      </c>
      <c r="G17" s="88">
        <v>5518</v>
      </c>
      <c r="H17" s="284" t="s">
        <v>32</v>
      </c>
      <c r="I17" s="284" t="s">
        <v>32</v>
      </c>
      <c r="K17" s="286">
        <v>1979</v>
      </c>
      <c r="L17" s="88">
        <v>7086.7</v>
      </c>
      <c r="M17" s="285">
        <v>398</v>
      </c>
      <c r="N17" s="88">
        <v>4.5999999999999996</v>
      </c>
      <c r="O17" s="285">
        <v>9097.5</v>
      </c>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row>
    <row r="18" spans="1:51" ht="15.75" customHeight="1">
      <c r="A18" s="85">
        <v>1980</v>
      </c>
      <c r="B18" s="288">
        <v>36020</v>
      </c>
      <c r="C18" s="88">
        <v>6281</v>
      </c>
      <c r="D18" s="88">
        <v>5914</v>
      </c>
      <c r="E18" s="88">
        <v>4052</v>
      </c>
      <c r="F18" s="284" t="s">
        <v>32</v>
      </c>
      <c r="G18" s="88">
        <v>4484</v>
      </c>
      <c r="H18" s="284" t="s">
        <v>32</v>
      </c>
      <c r="I18" s="284" t="s">
        <v>32</v>
      </c>
      <c r="J18" s="284"/>
      <c r="K18" s="286">
        <v>1980</v>
      </c>
      <c r="L18" s="88">
        <v>5664</v>
      </c>
      <c r="M18" s="285">
        <v>385</v>
      </c>
      <c r="N18" s="88">
        <v>13</v>
      </c>
      <c r="O18" s="285">
        <v>9227</v>
      </c>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row>
    <row r="19" spans="1:51" ht="15.75" customHeight="1">
      <c r="A19" s="85">
        <v>1981</v>
      </c>
      <c r="B19" s="288">
        <v>34889.4</v>
      </c>
      <c r="C19" s="88">
        <v>6720.7</v>
      </c>
      <c r="D19" s="88">
        <v>6023.7</v>
      </c>
      <c r="E19" s="88">
        <v>3273.6</v>
      </c>
      <c r="F19" s="284" t="s">
        <v>32</v>
      </c>
      <c r="G19" s="88">
        <v>4423.2</v>
      </c>
      <c r="H19" s="284" t="s">
        <v>32</v>
      </c>
      <c r="I19" s="284" t="s">
        <v>32</v>
      </c>
      <c r="J19" s="284"/>
      <c r="K19" s="286">
        <v>1981</v>
      </c>
      <c r="L19" s="88">
        <v>4406</v>
      </c>
      <c r="M19" s="285">
        <v>378.5</v>
      </c>
      <c r="N19" s="88">
        <v>18.600000000000001</v>
      </c>
      <c r="O19" s="285">
        <v>9645.1</v>
      </c>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row>
    <row r="20" spans="1:51" ht="15.75" customHeight="1">
      <c r="A20" s="85">
        <v>1982</v>
      </c>
      <c r="B20" s="288">
        <v>39101.199999999997</v>
      </c>
      <c r="C20" s="88">
        <v>6979</v>
      </c>
      <c r="D20" s="88">
        <v>4685.1000000000004</v>
      </c>
      <c r="E20" s="88">
        <v>3305.1</v>
      </c>
      <c r="F20" s="284" t="s">
        <v>32</v>
      </c>
      <c r="G20" s="88">
        <v>10402.5</v>
      </c>
      <c r="H20" s="284" t="s">
        <v>32</v>
      </c>
      <c r="I20" s="284" t="s">
        <v>32</v>
      </c>
      <c r="J20" s="284"/>
      <c r="K20" s="286">
        <v>1982</v>
      </c>
      <c r="L20" s="88">
        <v>3908.8</v>
      </c>
      <c r="M20" s="285">
        <v>383.6</v>
      </c>
      <c r="N20" s="88">
        <v>22.7</v>
      </c>
      <c r="O20" s="285">
        <v>9414.4</v>
      </c>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row>
    <row r="21" spans="1:51" ht="15.75" customHeight="1">
      <c r="A21" s="85">
        <v>1983</v>
      </c>
      <c r="B21" s="288">
        <v>41870.300000000003</v>
      </c>
      <c r="C21" s="88">
        <v>6036.2</v>
      </c>
      <c r="D21" s="88">
        <v>5059</v>
      </c>
      <c r="E21" s="88">
        <v>803.2</v>
      </c>
      <c r="F21" s="284" t="s">
        <v>32</v>
      </c>
      <c r="G21" s="88">
        <v>17505.8</v>
      </c>
      <c r="H21" s="284" t="s">
        <v>32</v>
      </c>
      <c r="I21" s="284" t="s">
        <v>32</v>
      </c>
      <c r="J21" s="284"/>
      <c r="K21" s="286">
        <v>1983</v>
      </c>
      <c r="L21" s="88">
        <v>2877.5</v>
      </c>
      <c r="M21" s="285">
        <v>392.4</v>
      </c>
      <c r="N21" s="88">
        <v>25.4</v>
      </c>
      <c r="O21" s="285">
        <v>9170.7999999999993</v>
      </c>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row>
    <row r="22" spans="1:51" ht="15.75" customHeight="1">
      <c r="A22" s="85">
        <v>1984</v>
      </c>
      <c r="B22" s="288">
        <v>49060.100000000006</v>
      </c>
      <c r="C22" s="88">
        <v>7516.9</v>
      </c>
      <c r="D22" s="88">
        <v>4457.3</v>
      </c>
      <c r="E22" s="88">
        <v>256.8</v>
      </c>
      <c r="F22" s="284" t="s">
        <v>32</v>
      </c>
      <c r="G22" s="88">
        <v>24022.5</v>
      </c>
      <c r="H22" s="284" t="s">
        <v>32</v>
      </c>
      <c r="I22" s="284" t="s">
        <v>32</v>
      </c>
      <c r="J22" s="284"/>
      <c r="K22" s="286">
        <v>1984</v>
      </c>
      <c r="L22" s="285">
        <v>3422.4</v>
      </c>
      <c r="M22" s="285">
        <v>472.1</v>
      </c>
      <c r="N22" s="88">
        <v>25.4</v>
      </c>
      <c r="O22" s="285">
        <v>8886.7000000000007</v>
      </c>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row>
    <row r="23" spans="1:51" ht="15.75" customHeight="1">
      <c r="A23" s="85">
        <v>1985</v>
      </c>
      <c r="B23" s="288">
        <v>58608</v>
      </c>
      <c r="C23" s="88">
        <v>6311</v>
      </c>
      <c r="D23" s="88">
        <v>4143</v>
      </c>
      <c r="E23" s="88">
        <v>588</v>
      </c>
      <c r="F23" s="284" t="s">
        <v>32</v>
      </c>
      <c r="G23" s="88">
        <v>36415</v>
      </c>
      <c r="H23" s="284" t="s">
        <v>32</v>
      </c>
      <c r="I23" s="284" t="s">
        <v>32</v>
      </c>
      <c r="J23" s="284"/>
      <c r="K23" s="286">
        <v>1985</v>
      </c>
      <c r="L23" s="285">
        <v>2218</v>
      </c>
      <c r="M23" s="285">
        <v>474</v>
      </c>
      <c r="N23" s="88">
        <v>26</v>
      </c>
      <c r="O23" s="285">
        <v>8433</v>
      </c>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row>
    <row r="24" spans="1:51" ht="15.75" customHeight="1">
      <c r="A24" s="85">
        <v>1986</v>
      </c>
      <c r="B24" s="288">
        <v>56909.599999999991</v>
      </c>
      <c r="C24" s="88">
        <v>7351.1</v>
      </c>
      <c r="D24" s="88">
        <v>3662</v>
      </c>
      <c r="E24" s="88">
        <v>1296.0999999999999</v>
      </c>
      <c r="F24" s="284" t="s">
        <v>32</v>
      </c>
      <c r="G24" s="88">
        <v>33073.1</v>
      </c>
      <c r="H24" s="284" t="s">
        <v>32</v>
      </c>
      <c r="I24" s="284" t="s">
        <v>32</v>
      </c>
      <c r="J24" s="284"/>
      <c r="K24" s="286">
        <v>1986</v>
      </c>
      <c r="L24" s="285">
        <v>2115.5</v>
      </c>
      <c r="M24" s="285">
        <v>477.1</v>
      </c>
      <c r="N24" s="88">
        <v>28.4</v>
      </c>
      <c r="O24" s="285">
        <v>8906.2999999999993</v>
      </c>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row>
    <row r="25" spans="1:51" ht="15.75" customHeight="1">
      <c r="A25" s="85">
        <v>1987</v>
      </c>
      <c r="B25" s="288">
        <v>57107.4</v>
      </c>
      <c r="C25" s="88">
        <v>7358.3</v>
      </c>
      <c r="D25" s="88">
        <v>2750.9</v>
      </c>
      <c r="E25" s="88">
        <v>1584.6</v>
      </c>
      <c r="F25" s="284" t="s">
        <v>32</v>
      </c>
      <c r="G25" s="88">
        <v>32944.5</v>
      </c>
      <c r="H25" s="284" t="s">
        <v>32</v>
      </c>
      <c r="I25" s="284" t="s">
        <v>32</v>
      </c>
      <c r="J25" s="284"/>
      <c r="K25" s="286">
        <v>1987</v>
      </c>
      <c r="L25" s="285">
        <v>1908.8</v>
      </c>
      <c r="M25" s="285">
        <v>488.6</v>
      </c>
      <c r="N25" s="88">
        <v>29.1</v>
      </c>
      <c r="O25" s="285">
        <v>10042.6</v>
      </c>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row>
    <row r="26" spans="1:51" ht="15.75" customHeight="1">
      <c r="A26" s="85">
        <v>1988</v>
      </c>
      <c r="B26" s="288">
        <v>60781.2</v>
      </c>
      <c r="C26" s="88">
        <v>5826.2</v>
      </c>
      <c r="D26" s="88">
        <v>2965.4</v>
      </c>
      <c r="E26" s="88">
        <v>646.20000000000005</v>
      </c>
      <c r="F26" s="284" t="s">
        <v>32</v>
      </c>
      <c r="G26" s="88">
        <v>38701.300000000003</v>
      </c>
      <c r="H26" s="284" t="s">
        <v>32</v>
      </c>
      <c r="I26" s="284" t="s">
        <v>32</v>
      </c>
      <c r="J26" s="284"/>
      <c r="K26" s="286">
        <v>1988</v>
      </c>
      <c r="L26" s="285">
        <v>1879.7</v>
      </c>
      <c r="M26" s="285">
        <v>491.5</v>
      </c>
      <c r="N26" s="88">
        <v>28</v>
      </c>
      <c r="O26" s="285">
        <v>10242.9</v>
      </c>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row>
    <row r="27" spans="1:51" ht="15.5">
      <c r="A27" s="85">
        <v>1989</v>
      </c>
      <c r="B27" s="288">
        <v>63734.400000000001</v>
      </c>
      <c r="C27" s="88">
        <v>5151.3999999999996</v>
      </c>
      <c r="D27" s="88">
        <v>3265.7</v>
      </c>
      <c r="E27" s="88">
        <v>1027.5999999999999</v>
      </c>
      <c r="F27" s="284" t="s">
        <v>32</v>
      </c>
      <c r="G27" s="88">
        <v>42103</v>
      </c>
      <c r="H27" s="284" t="s">
        <v>32</v>
      </c>
      <c r="I27" s="284" t="s">
        <v>32</v>
      </c>
      <c r="J27" s="284"/>
      <c r="K27" s="286">
        <v>1989</v>
      </c>
      <c r="L27" s="285">
        <v>2250.6</v>
      </c>
      <c r="M27" s="285">
        <v>513.1</v>
      </c>
      <c r="N27" s="88">
        <v>31.5</v>
      </c>
      <c r="O27" s="285">
        <v>9391.5</v>
      </c>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row>
    <row r="28" spans="1:51" ht="15.75" customHeight="1">
      <c r="A28" s="99" t="s">
        <v>161</v>
      </c>
      <c r="B28" s="88"/>
      <c r="C28" s="88"/>
      <c r="D28" s="88"/>
      <c r="E28" s="88"/>
      <c r="F28" s="88"/>
      <c r="G28" s="88"/>
      <c r="H28" s="88"/>
      <c r="I28" s="285"/>
      <c r="J28" s="284"/>
      <c r="K28" s="99" t="s">
        <v>161</v>
      </c>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row>
    <row r="29" spans="1:51" ht="15.75" customHeight="1">
      <c r="A29" s="899" t="s">
        <v>647</v>
      </c>
      <c r="B29" s="88"/>
      <c r="C29" s="88"/>
      <c r="D29" s="88"/>
      <c r="E29" s="88"/>
      <c r="F29" s="88"/>
      <c r="G29" s="88"/>
      <c r="H29" s="88"/>
      <c r="I29" s="285"/>
      <c r="J29" s="284"/>
      <c r="K29" s="900" t="s">
        <v>647</v>
      </c>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row>
    <row r="30" spans="1:51" ht="15.75" customHeight="1">
      <c r="A30" s="105"/>
      <c r="B30" s="88"/>
      <c r="C30" s="88"/>
      <c r="D30" s="88"/>
      <c r="E30" s="88"/>
      <c r="F30" s="88"/>
      <c r="G30" s="88"/>
      <c r="H30" s="88"/>
      <c r="I30" s="285"/>
      <c r="J30" s="284"/>
      <c r="K30" s="105" t="s">
        <v>451</v>
      </c>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row>
    <row r="31" spans="1:51" ht="15.75" customHeight="1">
      <c r="A31" s="391" t="s">
        <v>744</v>
      </c>
      <c r="B31" s="306"/>
      <c r="C31" s="306"/>
      <c r="D31" s="306"/>
      <c r="E31" s="306"/>
      <c r="F31" s="306"/>
      <c r="G31" s="306"/>
      <c r="H31" s="306"/>
      <c r="I31" s="306"/>
      <c r="J31" s="306"/>
      <c r="K31" s="391" t="s">
        <v>744</v>
      </c>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row>
    <row r="32" spans="1:51" ht="15.75" customHeight="1">
      <c r="A32" s="391"/>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row>
    <row r="33" spans="1:51" ht="15.75" customHeight="1">
      <c r="A33" s="322"/>
      <c r="B33" s="328"/>
      <c r="C33" s="297" t="s">
        <v>11</v>
      </c>
      <c r="D33" s="250"/>
      <c r="E33" s="250"/>
      <c r="F33" s="250"/>
      <c r="G33" s="245"/>
      <c r="H33" s="245"/>
      <c r="I33" s="245"/>
      <c r="J33" s="557"/>
      <c r="K33" s="558"/>
      <c r="L33" s="19" t="s">
        <v>437</v>
      </c>
      <c r="M33" s="312"/>
      <c r="N33" s="312"/>
      <c r="O33" s="312"/>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row>
    <row r="34" spans="1:51" ht="31.5" customHeight="1">
      <c r="A34" s="323"/>
      <c r="B34" s="240"/>
      <c r="C34" s="528" t="s">
        <v>436</v>
      </c>
      <c r="D34" s="530" t="s">
        <v>3</v>
      </c>
      <c r="E34" s="566" t="s">
        <v>67</v>
      </c>
      <c r="F34" s="530" t="s">
        <v>18</v>
      </c>
      <c r="G34" s="530" t="s">
        <v>31</v>
      </c>
      <c r="H34" s="316" t="s">
        <v>1</v>
      </c>
      <c r="I34" s="316" t="s">
        <v>19</v>
      </c>
      <c r="J34" s="89"/>
      <c r="K34" s="323"/>
      <c r="L34" s="530" t="s">
        <v>319</v>
      </c>
      <c r="M34" s="528" t="s">
        <v>21</v>
      </c>
      <c r="N34" s="530" t="s">
        <v>269</v>
      </c>
      <c r="O34" s="528" t="s">
        <v>449</v>
      </c>
      <c r="P34" s="442"/>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row>
    <row r="35" spans="1:51" ht="15.75" customHeight="1">
      <c r="A35" s="324"/>
      <c r="B35" s="297" t="s">
        <v>78</v>
      </c>
      <c r="C35" s="250"/>
      <c r="D35" s="250"/>
      <c r="E35" s="250"/>
      <c r="F35" s="448"/>
      <c r="G35" s="250"/>
      <c r="H35" s="448"/>
      <c r="I35" s="250"/>
      <c r="J35" s="89"/>
      <c r="K35" s="324"/>
      <c r="L35" s="443" t="s">
        <v>78</v>
      </c>
      <c r="M35" s="443"/>
      <c r="N35" s="443"/>
      <c r="O35" s="443"/>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row>
    <row r="36" spans="1:51" ht="15.75" customHeight="1">
      <c r="A36" s="286">
        <v>1990</v>
      </c>
      <c r="B36" s="288">
        <v>65801</v>
      </c>
      <c r="C36" s="88">
        <v>6562</v>
      </c>
      <c r="D36" s="88">
        <v>3879</v>
      </c>
      <c r="E36" s="88">
        <v>1533</v>
      </c>
      <c r="F36" s="284" t="s">
        <v>32</v>
      </c>
      <c r="G36" s="88">
        <v>41095</v>
      </c>
      <c r="H36" s="284" t="s">
        <v>32</v>
      </c>
      <c r="I36" s="284" t="s">
        <v>32</v>
      </c>
      <c r="K36" s="286">
        <v>1990</v>
      </c>
      <c r="L36" s="285">
        <v>3268</v>
      </c>
      <c r="M36" s="285">
        <v>485</v>
      </c>
      <c r="N36" s="88">
        <v>36</v>
      </c>
      <c r="O36" s="285">
        <v>8943</v>
      </c>
      <c r="Q36" s="567"/>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row>
    <row r="37" spans="1:51" ht="15.75" customHeight="1">
      <c r="A37" s="286">
        <v>1991</v>
      </c>
      <c r="B37" s="288">
        <v>68756</v>
      </c>
      <c r="C37" s="88">
        <v>7006</v>
      </c>
      <c r="D37" s="88">
        <v>3031</v>
      </c>
      <c r="E37" s="88">
        <v>2948</v>
      </c>
      <c r="F37" s="284" t="s">
        <v>32</v>
      </c>
      <c r="G37" s="88">
        <v>44904</v>
      </c>
      <c r="H37" s="284" t="s">
        <v>32</v>
      </c>
      <c r="I37" s="284" t="s">
        <v>32</v>
      </c>
      <c r="K37" s="286">
        <v>1991</v>
      </c>
      <c r="L37" s="285">
        <v>2273</v>
      </c>
      <c r="M37" s="285">
        <v>465</v>
      </c>
      <c r="N37" s="88">
        <v>31</v>
      </c>
      <c r="O37" s="285">
        <v>8098</v>
      </c>
      <c r="Q37" s="567"/>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6"/>
      <c r="AY37" s="306"/>
    </row>
    <row r="38" spans="1:51" ht="15.75" customHeight="1">
      <c r="A38" s="286">
        <v>1992</v>
      </c>
      <c r="B38" s="288">
        <v>67639</v>
      </c>
      <c r="C38" s="88">
        <v>6580</v>
      </c>
      <c r="D38" s="88">
        <v>2976</v>
      </c>
      <c r="E38" s="88">
        <v>2144</v>
      </c>
      <c r="F38" s="284" t="s">
        <v>32</v>
      </c>
      <c r="G38" s="88">
        <v>44425</v>
      </c>
      <c r="H38" s="284" t="s">
        <v>32</v>
      </c>
      <c r="I38" s="284" t="s">
        <v>32</v>
      </c>
      <c r="K38" s="286">
        <v>1992</v>
      </c>
      <c r="L38" s="285">
        <v>1435</v>
      </c>
      <c r="M38" s="285">
        <v>485</v>
      </c>
      <c r="N38" s="88">
        <v>31</v>
      </c>
      <c r="O38" s="285">
        <v>9563</v>
      </c>
      <c r="Q38" s="567"/>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6"/>
    </row>
    <row r="39" spans="1:51" ht="15.75" customHeight="1">
      <c r="A39" s="286">
        <v>1993</v>
      </c>
      <c r="B39" s="288">
        <v>64860</v>
      </c>
      <c r="C39" s="88">
        <v>7034</v>
      </c>
      <c r="D39" s="88">
        <v>3144</v>
      </c>
      <c r="E39" s="88">
        <v>1248</v>
      </c>
      <c r="F39" s="284" t="s">
        <v>32</v>
      </c>
      <c r="G39" s="88">
        <v>42119</v>
      </c>
      <c r="H39" s="284" t="s">
        <v>32</v>
      </c>
      <c r="I39" s="284" t="s">
        <v>32</v>
      </c>
      <c r="K39" s="286">
        <v>1993</v>
      </c>
      <c r="L39" s="285">
        <v>941</v>
      </c>
      <c r="M39" s="285">
        <v>451</v>
      </c>
      <c r="N39" s="88">
        <v>34</v>
      </c>
      <c r="O39" s="285">
        <v>9889</v>
      </c>
      <c r="Q39" s="567"/>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row>
    <row r="40" spans="1:51" ht="15.75" customHeight="1">
      <c r="A40" s="286">
        <v>1994</v>
      </c>
      <c r="B40" s="288">
        <v>66427</v>
      </c>
      <c r="C40" s="88">
        <v>6494</v>
      </c>
      <c r="D40" s="88">
        <v>3217</v>
      </c>
      <c r="E40" s="88">
        <v>1267</v>
      </c>
      <c r="F40" s="284" t="s">
        <v>32</v>
      </c>
      <c r="G40" s="88">
        <v>43956</v>
      </c>
      <c r="H40" s="284" t="s">
        <v>32</v>
      </c>
      <c r="I40" s="284" t="s">
        <v>32</v>
      </c>
      <c r="K40" s="286">
        <v>1994</v>
      </c>
      <c r="L40" s="285">
        <v>1016</v>
      </c>
      <c r="M40" s="285">
        <v>522</v>
      </c>
      <c r="N40" s="88">
        <v>35</v>
      </c>
      <c r="O40" s="285">
        <v>9921</v>
      </c>
      <c r="Q40" s="567"/>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row>
    <row r="41" spans="1:51" ht="15.75" customHeight="1">
      <c r="A41" s="286">
        <v>1995</v>
      </c>
      <c r="B41" s="288">
        <v>70008.043000000005</v>
      </c>
      <c r="C41" s="88">
        <v>6933.6409999999996</v>
      </c>
      <c r="D41" s="88">
        <v>2680.0970000000002</v>
      </c>
      <c r="E41" s="88">
        <v>823.48099999999999</v>
      </c>
      <c r="F41" s="284" t="s">
        <v>32</v>
      </c>
      <c r="G41" s="88">
        <v>46808.652999999998</v>
      </c>
      <c r="H41" s="284" t="s">
        <v>32</v>
      </c>
      <c r="I41" s="284" t="s">
        <v>32</v>
      </c>
      <c r="K41" s="286">
        <v>1995</v>
      </c>
      <c r="L41" s="285">
        <v>1038.306</v>
      </c>
      <c r="M41" s="285">
        <v>779.30100000000004</v>
      </c>
      <c r="N41" s="88">
        <v>35.158999999999999</v>
      </c>
      <c r="O41" s="285">
        <v>10909.405000000001</v>
      </c>
      <c r="Q41" s="567"/>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row>
    <row r="42" spans="1:51" ht="15.75" customHeight="1">
      <c r="A42" s="286">
        <v>1996</v>
      </c>
      <c r="B42" s="288">
        <v>70597</v>
      </c>
      <c r="C42" s="88">
        <v>8149</v>
      </c>
      <c r="D42" s="88">
        <v>3009</v>
      </c>
      <c r="E42" s="88">
        <v>677</v>
      </c>
      <c r="F42" s="284" t="s">
        <v>32</v>
      </c>
      <c r="G42" s="88">
        <v>46869</v>
      </c>
      <c r="H42" s="284" t="s">
        <v>32</v>
      </c>
      <c r="I42" s="284" t="s">
        <v>32</v>
      </c>
      <c r="K42" s="286">
        <v>1996</v>
      </c>
      <c r="L42" s="285">
        <v>1166</v>
      </c>
      <c r="M42" s="285">
        <v>800</v>
      </c>
      <c r="N42" s="88">
        <v>33</v>
      </c>
      <c r="O42" s="285">
        <v>9894</v>
      </c>
      <c r="Q42" s="567"/>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row>
    <row r="43" spans="1:51" ht="15.75" customHeight="1">
      <c r="A43" s="286">
        <v>1997</v>
      </c>
      <c r="B43" s="288">
        <v>70033</v>
      </c>
      <c r="C43" s="88">
        <v>7543</v>
      </c>
      <c r="D43" s="88">
        <v>2954</v>
      </c>
      <c r="E43" s="88">
        <v>613</v>
      </c>
      <c r="F43" s="284" t="s">
        <v>32</v>
      </c>
      <c r="G43" s="88">
        <v>47684</v>
      </c>
      <c r="H43" s="284" t="s">
        <v>32</v>
      </c>
      <c r="I43" s="284" t="s">
        <v>32</v>
      </c>
      <c r="K43" s="286">
        <v>1997</v>
      </c>
      <c r="L43" s="285">
        <v>815</v>
      </c>
      <c r="M43" s="285">
        <v>883</v>
      </c>
      <c r="N43" s="88">
        <v>37</v>
      </c>
      <c r="O43" s="285">
        <v>9500</v>
      </c>
      <c r="Q43" s="567"/>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row>
    <row r="44" spans="1:51" ht="15.75" customHeight="1">
      <c r="A44" s="286">
        <v>1998</v>
      </c>
      <c r="B44" s="288">
        <v>71847</v>
      </c>
      <c r="C44" s="88">
        <v>7590</v>
      </c>
      <c r="D44" s="88">
        <v>3703</v>
      </c>
      <c r="E44" s="88">
        <v>916</v>
      </c>
      <c r="F44" s="284" t="s">
        <v>32</v>
      </c>
      <c r="G44" s="88">
        <v>47249</v>
      </c>
      <c r="H44" s="284" t="s">
        <v>32</v>
      </c>
      <c r="I44" s="284" t="s">
        <v>32</v>
      </c>
      <c r="K44" s="286">
        <v>1998</v>
      </c>
      <c r="L44" s="285">
        <v>1489</v>
      </c>
      <c r="M44" s="285">
        <v>1005</v>
      </c>
      <c r="N44" s="88">
        <v>32</v>
      </c>
      <c r="O44" s="285">
        <v>9854</v>
      </c>
      <c r="Q44" s="567"/>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row>
    <row r="45" spans="1:51" ht="15.75" customHeight="1">
      <c r="A45" s="286">
        <v>1999</v>
      </c>
      <c r="B45" s="288">
        <v>73997.062999999995</v>
      </c>
      <c r="C45" s="88">
        <v>7351.8450000000003</v>
      </c>
      <c r="D45" s="88">
        <v>3217.19</v>
      </c>
      <c r="E45" s="88">
        <v>877.16300000000001</v>
      </c>
      <c r="F45" s="284" t="s">
        <v>32</v>
      </c>
      <c r="G45" s="88">
        <v>47612.256999999998</v>
      </c>
      <c r="H45" s="284" t="s">
        <v>32</v>
      </c>
      <c r="I45" s="284" t="s">
        <v>32</v>
      </c>
      <c r="K45" s="286">
        <v>1999</v>
      </c>
      <c r="L45" s="285">
        <v>2101.9490000000001</v>
      </c>
      <c r="M45" s="285">
        <v>1079.519</v>
      </c>
      <c r="N45" s="88">
        <v>25.952000000000002</v>
      </c>
      <c r="O45" s="285">
        <v>11653.084999999999</v>
      </c>
      <c r="Q45" s="567"/>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row>
    <row r="46" spans="1:51" s="1107" customFormat="1" ht="15.75" customHeight="1">
      <c r="A46" s="1111">
        <v>2000</v>
      </c>
      <c r="B46" s="1105">
        <v>77813.675000000003</v>
      </c>
      <c r="C46" s="1115">
        <v>6713.6570000000002</v>
      </c>
      <c r="D46" s="1115">
        <v>3194.1610000000001</v>
      </c>
      <c r="E46" s="1115">
        <v>665.63599999999997</v>
      </c>
      <c r="F46" s="957" t="s">
        <v>32</v>
      </c>
      <c r="G46" s="1115">
        <v>49571.213000000003</v>
      </c>
      <c r="H46" s="957" t="s">
        <v>32</v>
      </c>
      <c r="I46" s="957" t="s">
        <v>32</v>
      </c>
      <c r="J46" s="89"/>
      <c r="K46" s="1111">
        <v>2000</v>
      </c>
      <c r="L46" s="1110">
        <v>2796.6619999999998</v>
      </c>
      <c r="M46" s="1110">
        <v>1054.819</v>
      </c>
      <c r="N46" s="1115">
        <v>6.6790000000000003</v>
      </c>
      <c r="O46" s="1110">
        <v>13697</v>
      </c>
      <c r="Q46" s="1020"/>
      <c r="R46" s="1112"/>
      <c r="S46" s="1112"/>
      <c r="T46" s="1112"/>
      <c r="U46" s="1112"/>
      <c r="V46" s="1112"/>
      <c r="W46" s="1112"/>
      <c r="X46" s="1112"/>
      <c r="Y46" s="1112"/>
      <c r="Z46" s="1112"/>
      <c r="AA46" s="1112"/>
      <c r="AB46" s="1112"/>
      <c r="AC46" s="1112"/>
      <c r="AD46" s="1112"/>
      <c r="AE46" s="1112"/>
      <c r="AF46" s="1112"/>
      <c r="AG46" s="1112"/>
      <c r="AH46" s="1112"/>
      <c r="AI46" s="1112"/>
      <c r="AJ46" s="1112"/>
      <c r="AK46" s="1112"/>
      <c r="AL46" s="1112"/>
      <c r="AM46" s="1112"/>
      <c r="AN46" s="1112"/>
      <c r="AO46" s="1112"/>
      <c r="AP46" s="1112"/>
      <c r="AQ46" s="1112"/>
      <c r="AR46" s="1112"/>
      <c r="AS46" s="1112"/>
      <c r="AT46" s="1112"/>
      <c r="AU46" s="1112"/>
      <c r="AV46" s="1112"/>
      <c r="AW46" s="1112"/>
      <c r="AX46" s="1112"/>
      <c r="AY46" s="1112"/>
    </row>
    <row r="47" spans="1:51" s="1107" customFormat="1" ht="15.75" customHeight="1">
      <c r="A47" s="1111">
        <v>2001</v>
      </c>
      <c r="B47" s="1105">
        <v>78947.984280000004</v>
      </c>
      <c r="C47" s="1115">
        <v>5502.7089999999998</v>
      </c>
      <c r="D47" s="1115">
        <v>3505.4029999999998</v>
      </c>
      <c r="E47" s="1115">
        <v>967.61699999999996</v>
      </c>
      <c r="F47" s="957" t="s">
        <v>32</v>
      </c>
      <c r="G47" s="1115">
        <v>50782.85</v>
      </c>
      <c r="H47" s="957" t="s">
        <v>32</v>
      </c>
      <c r="I47" s="1110">
        <v>5.51</v>
      </c>
      <c r="K47" s="1111">
        <v>2001</v>
      </c>
      <c r="L47" s="1110">
        <v>3534.7910000000002</v>
      </c>
      <c r="M47" s="1110">
        <v>1061.617</v>
      </c>
      <c r="N47" s="1115">
        <v>3.0670000000000002</v>
      </c>
      <c r="O47" s="1110">
        <v>13278.063279999998</v>
      </c>
      <c r="Q47" s="1020"/>
      <c r="R47" s="1112"/>
      <c r="S47" s="1112"/>
      <c r="T47" s="1112"/>
      <c r="U47" s="1112"/>
      <c r="V47" s="1112"/>
      <c r="W47" s="1112"/>
      <c r="X47" s="1112"/>
      <c r="Y47" s="1112"/>
      <c r="Z47" s="1112"/>
      <c r="AA47" s="1112"/>
      <c r="AB47" s="1112"/>
      <c r="AC47" s="1112"/>
      <c r="AD47" s="1112"/>
      <c r="AE47" s="1112"/>
      <c r="AF47" s="1112"/>
      <c r="AG47" s="1112"/>
      <c r="AH47" s="1112"/>
      <c r="AI47" s="1112"/>
      <c r="AJ47" s="1112"/>
      <c r="AK47" s="1112"/>
      <c r="AL47" s="1112"/>
      <c r="AM47" s="1112"/>
      <c r="AN47" s="1112"/>
      <c r="AO47" s="1112"/>
      <c r="AP47" s="1112"/>
      <c r="AQ47" s="1112"/>
      <c r="AR47" s="1112"/>
      <c r="AS47" s="1112"/>
      <c r="AT47" s="1112"/>
      <c r="AU47" s="1112"/>
      <c r="AV47" s="1112"/>
      <c r="AW47" s="1112"/>
      <c r="AX47" s="1112"/>
      <c r="AY47" s="1112"/>
    </row>
    <row r="48" spans="1:51" s="1107" customFormat="1" ht="15.75" customHeight="1">
      <c r="A48" s="1111">
        <v>2002</v>
      </c>
      <c r="B48" s="1105">
        <v>78278.465400000001</v>
      </c>
      <c r="C48" s="1115">
        <v>4381.4160000000002</v>
      </c>
      <c r="D48" s="1115">
        <v>2078.1210000000001</v>
      </c>
      <c r="E48" s="1115">
        <v>805.22299999999996</v>
      </c>
      <c r="F48" s="957" t="s">
        <v>32</v>
      </c>
      <c r="G48" s="1115">
        <v>51810.89</v>
      </c>
      <c r="H48" s="957" t="s">
        <v>32</v>
      </c>
      <c r="I48" s="1110">
        <v>13.803000000000001</v>
      </c>
      <c r="K48" s="1111">
        <v>2002</v>
      </c>
      <c r="L48" s="1110">
        <v>3118.78</v>
      </c>
      <c r="M48" s="1110">
        <v>1049.3779999999999</v>
      </c>
      <c r="N48" s="1115">
        <v>3.101</v>
      </c>
      <c r="O48" s="1110">
        <v>14850.787400000001</v>
      </c>
      <c r="Q48" s="1020"/>
      <c r="R48" s="1112"/>
      <c r="S48" s="1112"/>
      <c r="T48" s="1112"/>
      <c r="U48" s="1112"/>
      <c r="V48" s="1112"/>
      <c r="W48" s="1112"/>
      <c r="X48" s="1112"/>
      <c r="Y48" s="1112"/>
      <c r="Z48" s="1112"/>
      <c r="AA48" s="1112"/>
      <c r="AB48" s="1112"/>
      <c r="AC48" s="1112"/>
      <c r="AD48" s="1112"/>
      <c r="AE48" s="1112"/>
      <c r="AF48" s="1112"/>
      <c r="AG48" s="1112"/>
      <c r="AH48" s="1112"/>
      <c r="AI48" s="1112"/>
      <c r="AJ48" s="1112"/>
      <c r="AK48" s="1112"/>
      <c r="AL48" s="1112"/>
      <c r="AM48" s="1112"/>
      <c r="AN48" s="1112"/>
      <c r="AO48" s="1112"/>
      <c r="AP48" s="1112"/>
      <c r="AQ48" s="1112"/>
      <c r="AR48" s="1112"/>
      <c r="AS48" s="1112"/>
      <c r="AT48" s="1112"/>
      <c r="AU48" s="1112"/>
      <c r="AV48" s="1112"/>
      <c r="AW48" s="1112"/>
      <c r="AX48" s="1112"/>
      <c r="AY48" s="1112"/>
    </row>
    <row r="49" spans="1:51" s="1107" customFormat="1" ht="15.75" customHeight="1">
      <c r="A49" s="1111">
        <v>2003</v>
      </c>
      <c r="B49" s="1105">
        <v>73105.658299999996</v>
      </c>
      <c r="C49" s="1115">
        <v>4861.4830000000002</v>
      </c>
      <c r="D49" s="1115">
        <v>597.05999999999995</v>
      </c>
      <c r="E49" s="1115">
        <v>1068.146</v>
      </c>
      <c r="F49" s="1115">
        <v>3854.77</v>
      </c>
      <c r="G49" s="1115">
        <v>51192.053999999996</v>
      </c>
      <c r="H49" s="1115">
        <v>10552.596100000001</v>
      </c>
      <c r="I49" s="1110">
        <v>979.54919999999993</v>
      </c>
      <c r="K49" s="1111">
        <v>2003</v>
      </c>
      <c r="L49" s="1110">
        <v>3884.8139999999999</v>
      </c>
      <c r="M49" s="1110">
        <v>1143.348</v>
      </c>
      <c r="N49" s="1115">
        <v>3.7519999999999998</v>
      </c>
      <c r="O49" s="1110">
        <v>11322.473</v>
      </c>
      <c r="Q49" s="1020"/>
      <c r="R49" s="1112"/>
      <c r="S49" s="1112"/>
      <c r="T49" s="1112"/>
      <c r="U49" s="1112"/>
      <c r="V49" s="1112"/>
      <c r="W49" s="1112"/>
      <c r="X49" s="1112"/>
      <c r="Y49" s="1112"/>
      <c r="Z49" s="1112"/>
      <c r="AA49" s="1112"/>
      <c r="AB49" s="1112"/>
      <c r="AC49" s="1112"/>
      <c r="AD49" s="1112"/>
      <c r="AE49" s="1112"/>
      <c r="AF49" s="1112"/>
      <c r="AG49" s="1112"/>
      <c r="AH49" s="1112"/>
      <c r="AI49" s="1112"/>
      <c r="AJ49" s="1112"/>
      <c r="AK49" s="1112"/>
      <c r="AL49" s="1112"/>
      <c r="AM49" s="1112"/>
      <c r="AN49" s="1112"/>
      <c r="AO49" s="1112"/>
      <c r="AP49" s="1112"/>
      <c r="AQ49" s="1112"/>
      <c r="AR49" s="1112"/>
      <c r="AS49" s="1112"/>
      <c r="AT49" s="1112"/>
      <c r="AU49" s="1112"/>
      <c r="AV49" s="1112"/>
      <c r="AW49" s="1112"/>
      <c r="AX49" s="1112"/>
      <c r="AY49" s="1112"/>
    </row>
    <row r="50" spans="1:51" s="1107" customFormat="1" ht="15.75" customHeight="1">
      <c r="A50" s="1111">
        <v>2004</v>
      </c>
      <c r="B50" s="1105">
        <v>72627.125459999996</v>
      </c>
      <c r="C50" s="1115">
        <v>4740.6769999999997</v>
      </c>
      <c r="D50" s="1115">
        <v>1.264</v>
      </c>
      <c r="E50" s="1115">
        <v>1000.99934</v>
      </c>
      <c r="F50" s="1115">
        <v>3923.6042400000001</v>
      </c>
      <c r="G50" s="1115">
        <v>49664.4859</v>
      </c>
      <c r="H50" s="1115">
        <v>12035.699649999999</v>
      </c>
      <c r="I50" s="1110">
        <v>1260.3953300000001</v>
      </c>
      <c r="K50" s="1111">
        <v>2004</v>
      </c>
      <c r="L50" s="1110">
        <v>3955.4450000000002</v>
      </c>
      <c r="M50" s="1110">
        <v>1158.9469999999999</v>
      </c>
      <c r="N50" s="1115">
        <v>2.8079999999999998</v>
      </c>
      <c r="O50" s="1110">
        <v>11736.047</v>
      </c>
      <c r="Q50" s="1020"/>
      <c r="R50" s="1112"/>
      <c r="S50" s="1112"/>
      <c r="T50" s="1112"/>
      <c r="U50" s="1112"/>
      <c r="V50" s="1112"/>
      <c r="W50" s="1112"/>
      <c r="X50" s="1112"/>
      <c r="Y50" s="1112"/>
      <c r="Z50" s="1112"/>
      <c r="AA50" s="1112"/>
      <c r="AB50" s="1112"/>
      <c r="AC50" s="1112"/>
      <c r="AD50" s="1112"/>
      <c r="AE50" s="1112"/>
      <c r="AF50" s="1112"/>
      <c r="AG50" s="1112"/>
      <c r="AH50" s="1112"/>
      <c r="AI50" s="1112"/>
      <c r="AJ50" s="1112"/>
      <c r="AK50" s="1112"/>
      <c r="AL50" s="1112"/>
      <c r="AM50" s="1112"/>
      <c r="AN50" s="1112"/>
      <c r="AO50" s="1112"/>
      <c r="AP50" s="1112"/>
      <c r="AQ50" s="1112"/>
      <c r="AR50" s="1112"/>
      <c r="AS50" s="1112"/>
      <c r="AT50" s="1112"/>
      <c r="AU50" s="1112"/>
      <c r="AV50" s="1112"/>
      <c r="AW50" s="1112"/>
      <c r="AX50" s="1112"/>
      <c r="AY50" s="1112"/>
    </row>
    <row r="51" spans="1:51" s="1107" customFormat="1" ht="15.75" customHeight="1">
      <c r="A51" s="1111">
        <v>2005</v>
      </c>
      <c r="B51" s="1105">
        <v>77252.29409000001</v>
      </c>
      <c r="C51" s="1115">
        <v>4878.1289999999999</v>
      </c>
      <c r="D51" s="1115">
        <v>0</v>
      </c>
      <c r="E51" s="1115">
        <v>1394.80493</v>
      </c>
      <c r="F51" s="1115">
        <v>7098.1358600000003</v>
      </c>
      <c r="G51" s="1115">
        <v>51372.425000000003</v>
      </c>
      <c r="H51" s="1115">
        <v>11102.785666000002</v>
      </c>
      <c r="I51" s="1110">
        <v>1406.0136340000001</v>
      </c>
      <c r="K51" s="1111">
        <v>2005</v>
      </c>
      <c r="L51" s="1110">
        <v>7136.5137000000004</v>
      </c>
      <c r="M51" s="1110">
        <v>1292.2065600000001</v>
      </c>
      <c r="N51" s="1115">
        <v>4.7873400000000004</v>
      </c>
      <c r="O51" s="1110">
        <v>10799.8326</v>
      </c>
      <c r="Q51" s="1020"/>
      <c r="R51" s="1112"/>
      <c r="S51" s="1112"/>
      <c r="T51" s="1112"/>
      <c r="U51" s="1112"/>
      <c r="V51" s="1112"/>
      <c r="W51" s="1112"/>
      <c r="X51" s="1112"/>
      <c r="Y51" s="1112"/>
      <c r="Z51" s="1112"/>
      <c r="AA51" s="1112"/>
      <c r="AB51" s="1112"/>
      <c r="AC51" s="1112"/>
      <c r="AD51" s="1112"/>
      <c r="AE51" s="1112"/>
      <c r="AF51" s="1112"/>
      <c r="AG51" s="1112"/>
      <c r="AH51" s="1112"/>
      <c r="AI51" s="1112"/>
      <c r="AJ51" s="1112"/>
      <c r="AK51" s="1112"/>
      <c r="AL51" s="1112"/>
      <c r="AM51" s="1112"/>
      <c r="AN51" s="1112"/>
      <c r="AO51" s="1112"/>
      <c r="AP51" s="1112"/>
      <c r="AQ51" s="1112"/>
      <c r="AR51" s="1112"/>
      <c r="AS51" s="1112"/>
      <c r="AT51" s="1112"/>
      <c r="AU51" s="1112"/>
      <c r="AV51" s="1112"/>
      <c r="AW51" s="1112"/>
      <c r="AX51" s="1112"/>
      <c r="AY51" s="1112"/>
    </row>
    <row r="52" spans="1:51" s="1107" customFormat="1" ht="15.75" customHeight="1">
      <c r="A52" s="1111">
        <v>2006</v>
      </c>
      <c r="B52" s="1105">
        <v>75756.839680000005</v>
      </c>
      <c r="C52" s="1115">
        <v>3903.3629999999998</v>
      </c>
      <c r="D52" s="1115">
        <v>0</v>
      </c>
      <c r="E52" s="1115">
        <v>947.19591000000003</v>
      </c>
      <c r="F52" s="1115">
        <v>7036.3060400000004</v>
      </c>
      <c r="G52" s="1115">
        <v>51121.545299999998</v>
      </c>
      <c r="H52" s="1115">
        <v>11382.167820000001</v>
      </c>
      <c r="I52" s="1110">
        <v>1366.2616099999998</v>
      </c>
      <c r="K52" s="1111">
        <v>2006</v>
      </c>
      <c r="L52" s="1110">
        <v>7065.7854500000003</v>
      </c>
      <c r="M52" s="1110">
        <v>1309.5931499999999</v>
      </c>
      <c r="N52" s="1115">
        <v>3.9846200000000001</v>
      </c>
      <c r="O52" s="1110">
        <v>11082.830900000001</v>
      </c>
      <c r="Q52" s="1020"/>
      <c r="R52" s="1112"/>
      <c r="S52" s="1112"/>
      <c r="T52" s="1112"/>
      <c r="U52" s="1112"/>
      <c r="V52" s="1112"/>
      <c r="W52" s="1112"/>
      <c r="X52" s="1112"/>
      <c r="Y52" s="1112"/>
      <c r="Z52" s="1112"/>
      <c r="AA52" s="1112"/>
      <c r="AB52" s="1112"/>
      <c r="AC52" s="1112"/>
      <c r="AD52" s="1112"/>
      <c r="AE52" s="1112"/>
      <c r="AF52" s="1112"/>
      <c r="AG52" s="1112"/>
      <c r="AH52" s="1112"/>
      <c r="AI52" s="1112"/>
      <c r="AJ52" s="1112"/>
      <c r="AK52" s="1112"/>
      <c r="AL52" s="1112"/>
      <c r="AM52" s="1112"/>
      <c r="AN52" s="1112"/>
      <c r="AO52" s="1112"/>
      <c r="AP52" s="1112"/>
      <c r="AQ52" s="1112"/>
      <c r="AR52" s="1112"/>
      <c r="AS52" s="1112"/>
      <c r="AT52" s="1112"/>
      <c r="AU52" s="1112"/>
      <c r="AV52" s="1112"/>
      <c r="AW52" s="1112"/>
      <c r="AX52" s="1112"/>
      <c r="AY52" s="1112"/>
    </row>
    <row r="53" spans="1:51" s="1107" customFormat="1" ht="15.75" customHeight="1">
      <c r="A53" s="1111">
        <v>2007</v>
      </c>
      <c r="B53" s="1105">
        <v>78084.90284000001</v>
      </c>
      <c r="C53" s="1115">
        <v>4868.3130000000001</v>
      </c>
      <c r="D53" s="1115">
        <v>0.189</v>
      </c>
      <c r="E53" s="1115">
        <v>1301.8431599999999</v>
      </c>
      <c r="F53" s="1115">
        <v>7312.0944</v>
      </c>
      <c r="G53" s="1115">
        <v>51356.753200000006</v>
      </c>
      <c r="H53" s="1115">
        <v>11937.436564</v>
      </c>
      <c r="I53" s="1110">
        <v>1308.273516</v>
      </c>
      <c r="K53" s="1111">
        <v>2007</v>
      </c>
      <c r="L53" s="1110">
        <v>7334.9391400000004</v>
      </c>
      <c r="M53" s="1110">
        <v>1332.32224</v>
      </c>
      <c r="N53" s="1115">
        <v>1.4378900000000001</v>
      </c>
      <c r="O53" s="1110">
        <v>11601.33959</v>
      </c>
      <c r="Q53" s="1020"/>
      <c r="R53" s="1112"/>
      <c r="S53" s="1112"/>
      <c r="T53" s="1112"/>
      <c r="U53" s="1112"/>
      <c r="V53" s="1112"/>
      <c r="W53" s="1112"/>
      <c r="X53" s="1112"/>
      <c r="Y53" s="1112"/>
      <c r="Z53" s="1112"/>
      <c r="AA53" s="1112"/>
      <c r="AB53" s="1112"/>
      <c r="AC53" s="1112"/>
      <c r="AD53" s="1112"/>
      <c r="AE53" s="1112"/>
      <c r="AF53" s="1112"/>
      <c r="AG53" s="1112"/>
      <c r="AH53" s="1112"/>
      <c r="AI53" s="1112"/>
      <c r="AJ53" s="1112"/>
      <c r="AK53" s="1112"/>
      <c r="AL53" s="1112"/>
      <c r="AM53" s="1112"/>
      <c r="AN53" s="1112"/>
      <c r="AO53" s="1112"/>
      <c r="AP53" s="1112"/>
      <c r="AQ53" s="1112"/>
      <c r="AR53" s="1112"/>
      <c r="AS53" s="1112"/>
      <c r="AT53" s="1112"/>
      <c r="AU53" s="1112"/>
      <c r="AV53" s="1112"/>
      <c r="AW53" s="1112"/>
      <c r="AX53" s="1112"/>
      <c r="AY53" s="1112"/>
    </row>
    <row r="54" spans="1:51" s="1107" customFormat="1" ht="15.75" customHeight="1">
      <c r="A54" s="1111">
        <v>2008</v>
      </c>
      <c r="B54" s="1105">
        <v>77333.113970000006</v>
      </c>
      <c r="C54" s="1115">
        <v>4724.723</v>
      </c>
      <c r="D54" s="1115">
        <v>0</v>
      </c>
      <c r="E54" s="1115">
        <v>1302.2161100000001</v>
      </c>
      <c r="F54" s="1115">
        <v>6928.3511600000002</v>
      </c>
      <c r="G54" s="1115">
        <v>50889.4398</v>
      </c>
      <c r="H54" s="1115">
        <v>12151.262266</v>
      </c>
      <c r="I54" s="1110">
        <v>1337.1216340000001</v>
      </c>
      <c r="K54" s="1111">
        <v>2008</v>
      </c>
      <c r="L54" s="1110">
        <v>6957.75479</v>
      </c>
      <c r="M54" s="1110">
        <v>1307.3441599999999</v>
      </c>
      <c r="N54" s="1115">
        <v>2.4258699999999997</v>
      </c>
      <c r="O54" s="1110">
        <v>11731.31619</v>
      </c>
      <c r="Q54" s="1020"/>
      <c r="R54" s="1112"/>
      <c r="S54" s="1112"/>
      <c r="T54" s="1112"/>
      <c r="U54" s="1112"/>
      <c r="V54" s="1112"/>
      <c r="W54" s="1112"/>
      <c r="X54" s="1112"/>
      <c r="Y54" s="1112"/>
      <c r="Z54" s="1112"/>
      <c r="AA54" s="1112"/>
      <c r="AB54" s="1112"/>
      <c r="AC54" s="1112"/>
      <c r="AD54" s="1112"/>
      <c r="AE54" s="1112"/>
      <c r="AF54" s="1112"/>
      <c r="AG54" s="1112"/>
      <c r="AH54" s="1112"/>
      <c r="AI54" s="1112"/>
      <c r="AJ54" s="1112"/>
      <c r="AK54" s="1112"/>
      <c r="AL54" s="1112"/>
      <c r="AM54" s="1112"/>
      <c r="AN54" s="1112"/>
      <c r="AO54" s="1112"/>
      <c r="AP54" s="1112"/>
      <c r="AQ54" s="1112"/>
      <c r="AR54" s="1112"/>
      <c r="AS54" s="1112"/>
      <c r="AT54" s="1112"/>
      <c r="AU54" s="1112"/>
      <c r="AV54" s="1112"/>
      <c r="AW54" s="1112"/>
      <c r="AX54" s="1112"/>
      <c r="AY54" s="1112"/>
    </row>
    <row r="55" spans="1:51" s="1107" customFormat="1" ht="15.75" customHeight="1">
      <c r="A55" s="1111">
        <v>2009</v>
      </c>
      <c r="B55" s="1105">
        <v>77237.42895999999</v>
      </c>
      <c r="C55" s="1115">
        <v>4224.7700000000004</v>
      </c>
      <c r="D55" s="1115">
        <v>0</v>
      </c>
      <c r="E55" s="1115">
        <v>1599.76803</v>
      </c>
      <c r="F55" s="1115">
        <v>6767.1814199999999</v>
      </c>
      <c r="G55" s="1115">
        <v>51970.6342</v>
      </c>
      <c r="H55" s="1115">
        <v>11428.942947999998</v>
      </c>
      <c r="I55" s="1115">
        <v>1246.1323620000003</v>
      </c>
      <c r="K55" s="1111">
        <v>2009</v>
      </c>
      <c r="L55" s="1110">
        <v>6807.3878500000001</v>
      </c>
      <c r="M55" s="1110">
        <v>1283.78358</v>
      </c>
      <c r="N55" s="1115">
        <v>1.5433699999999999</v>
      </c>
      <c r="O55" s="1110">
        <v>10954.04189</v>
      </c>
      <c r="Q55" s="1020"/>
      <c r="R55" s="1112"/>
      <c r="S55" s="1112"/>
      <c r="T55" s="1112"/>
      <c r="U55" s="1112"/>
      <c r="V55" s="1112"/>
      <c r="W55" s="1112"/>
      <c r="X55" s="1112"/>
      <c r="Y55" s="1112"/>
      <c r="Z55" s="1112"/>
      <c r="AA55" s="1112"/>
      <c r="AB55" s="1112"/>
      <c r="AC55" s="1112"/>
      <c r="AD55" s="1112"/>
      <c r="AE55" s="1112"/>
      <c r="AF55" s="1112"/>
      <c r="AG55" s="1112"/>
      <c r="AH55" s="1112"/>
      <c r="AI55" s="1112"/>
      <c r="AJ55" s="1112"/>
      <c r="AK55" s="1112"/>
      <c r="AL55" s="1112"/>
      <c r="AM55" s="1112"/>
      <c r="AN55" s="1112"/>
      <c r="AO55" s="1112"/>
      <c r="AP55" s="1112"/>
      <c r="AQ55" s="1112"/>
      <c r="AR55" s="1112"/>
      <c r="AS55" s="1112"/>
      <c r="AT55" s="1112"/>
      <c r="AU55" s="1112"/>
      <c r="AV55" s="1112"/>
      <c r="AW55" s="1112"/>
      <c r="AX55" s="1112"/>
      <c r="AY55" s="1112"/>
    </row>
    <row r="56" spans="1:51" ht="15.75" customHeight="1">
      <c r="A56" s="99" t="s">
        <v>161</v>
      </c>
      <c r="B56" s="288"/>
      <c r="C56" s="88"/>
      <c r="D56" s="88"/>
      <c r="E56" s="88"/>
      <c r="F56" s="88"/>
      <c r="G56" s="285"/>
      <c r="H56" s="88"/>
      <c r="I56" s="285"/>
      <c r="J56" s="285"/>
      <c r="K56" s="99" t="s">
        <v>161</v>
      </c>
      <c r="L56" s="306"/>
      <c r="M56" s="306"/>
      <c r="N56" s="306"/>
      <c r="O56" s="306"/>
      <c r="P56" s="306"/>
      <c r="Q56" s="567"/>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row>
    <row r="57" spans="1:51" ht="15.75" customHeight="1">
      <c r="A57" s="901" t="s">
        <v>647</v>
      </c>
      <c r="B57" s="288"/>
      <c r="C57" s="88"/>
      <c r="D57" s="88"/>
      <c r="E57" s="88"/>
      <c r="F57" s="88"/>
      <c r="G57" s="285"/>
      <c r="H57" s="88"/>
      <c r="I57" s="285"/>
      <c r="J57" s="285"/>
      <c r="K57" s="902" t="s">
        <v>647</v>
      </c>
      <c r="L57" s="306"/>
      <c r="M57" s="306"/>
      <c r="N57" s="306"/>
      <c r="O57" s="306"/>
      <c r="P57" s="306"/>
      <c r="Q57" s="567"/>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row>
    <row r="58" spans="1:51" s="1107" customFormat="1" ht="15.75" customHeight="1">
      <c r="A58" s="903" t="s">
        <v>439</v>
      </c>
      <c r="B58" s="1202"/>
      <c r="C58" s="1115"/>
      <c r="D58" s="1115"/>
      <c r="E58" s="1115"/>
      <c r="F58" s="1115"/>
      <c r="G58" s="1110"/>
      <c r="H58" s="1115"/>
      <c r="I58" s="1110"/>
      <c r="J58" s="1110"/>
      <c r="K58" s="903" t="s">
        <v>439</v>
      </c>
      <c r="L58" s="1112"/>
      <c r="M58" s="1112"/>
      <c r="N58" s="1112"/>
      <c r="O58" s="1112"/>
      <c r="P58" s="1112"/>
      <c r="Q58" s="1020"/>
      <c r="R58" s="1112"/>
      <c r="S58" s="1112"/>
      <c r="T58" s="1112"/>
      <c r="U58" s="1112"/>
      <c r="V58" s="1112"/>
      <c r="W58" s="1112"/>
      <c r="X58" s="1112"/>
      <c r="Y58" s="1112"/>
      <c r="Z58" s="1112"/>
      <c r="AA58" s="1112"/>
      <c r="AB58" s="1112"/>
      <c r="AC58" s="1112"/>
      <c r="AD58" s="1112"/>
      <c r="AE58" s="1112"/>
      <c r="AF58" s="1112"/>
      <c r="AG58" s="1112"/>
      <c r="AH58" s="1112"/>
      <c r="AI58" s="1112"/>
      <c r="AJ58" s="1112"/>
      <c r="AK58" s="1112"/>
      <c r="AL58" s="1112"/>
      <c r="AM58" s="1112"/>
      <c r="AN58" s="1112"/>
      <c r="AO58" s="1112"/>
      <c r="AP58" s="1112"/>
      <c r="AQ58" s="1112"/>
      <c r="AR58" s="1112"/>
      <c r="AS58" s="1112"/>
      <c r="AT58" s="1112"/>
      <c r="AU58" s="1112"/>
      <c r="AV58" s="1112"/>
      <c r="AW58" s="1112"/>
      <c r="AX58" s="1112"/>
      <c r="AY58" s="1112"/>
    </row>
    <row r="59" spans="1:51" ht="15.75" customHeight="1">
      <c r="A59" s="105" t="s">
        <v>438</v>
      </c>
      <c r="B59" s="288"/>
      <c r="C59" s="88"/>
      <c r="D59" s="88"/>
      <c r="E59" s="88"/>
      <c r="F59" s="88"/>
      <c r="G59" s="285"/>
      <c r="H59" s="88"/>
      <c r="I59" s="285"/>
      <c r="J59" s="285"/>
      <c r="K59" s="903" t="s">
        <v>613</v>
      </c>
      <c r="L59" s="306"/>
      <c r="M59" s="306"/>
      <c r="N59" s="306"/>
      <c r="O59" s="306"/>
      <c r="P59" s="306"/>
      <c r="Q59" s="567"/>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row>
    <row r="60" spans="1:51" ht="15.75" customHeight="1">
      <c r="A60" s="105"/>
      <c r="B60" s="88"/>
      <c r="C60" s="88"/>
      <c r="D60" s="88"/>
      <c r="E60" s="88"/>
      <c r="F60" s="88"/>
      <c r="G60" s="285"/>
      <c r="H60" s="88"/>
      <c r="I60" s="285"/>
      <c r="J60" s="285"/>
      <c r="K60" s="105" t="s">
        <v>450</v>
      </c>
      <c r="L60" s="306"/>
      <c r="M60" s="306"/>
      <c r="N60" s="306"/>
      <c r="O60" s="306"/>
      <c r="P60" s="306"/>
      <c r="Q60" s="567"/>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row>
    <row r="61" spans="1:51" ht="15.75" customHeight="1">
      <c r="A61" s="391" t="s">
        <v>744</v>
      </c>
      <c r="B61" s="306"/>
      <c r="C61" s="306"/>
      <c r="D61" s="306"/>
      <c r="E61" s="306"/>
      <c r="F61" s="306"/>
      <c r="G61" s="306"/>
      <c r="H61" s="306"/>
      <c r="I61" s="306"/>
      <c r="J61" s="306"/>
      <c r="K61" s="391" t="s">
        <v>744</v>
      </c>
      <c r="L61" s="306"/>
      <c r="M61" s="306"/>
      <c r="N61" s="306"/>
      <c r="O61" s="306"/>
      <c r="P61" s="306"/>
      <c r="Q61" s="567"/>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row>
    <row r="62" spans="1:51" ht="9.65" customHeight="1">
      <c r="A62" s="391"/>
      <c r="B62" s="306"/>
      <c r="C62" s="306"/>
      <c r="D62" s="306"/>
      <c r="E62" s="306"/>
      <c r="F62" s="306"/>
      <c r="G62" s="306"/>
      <c r="H62" s="306"/>
      <c r="I62" s="306"/>
      <c r="J62" s="306"/>
      <c r="K62" s="306"/>
      <c r="L62" s="306"/>
      <c r="M62" s="306"/>
      <c r="N62" s="306"/>
      <c r="O62" s="306"/>
      <c r="P62" s="306"/>
      <c r="Q62" s="567"/>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row>
    <row r="63" spans="1:51" ht="15.75" customHeight="1">
      <c r="A63" s="322"/>
      <c r="B63" s="633"/>
      <c r="C63" s="615" t="s">
        <v>11</v>
      </c>
      <c r="D63" s="616"/>
      <c r="E63" s="616"/>
      <c r="F63" s="616"/>
      <c r="G63" s="610"/>
      <c r="H63" s="610"/>
      <c r="I63" s="610"/>
      <c r="J63" s="634"/>
      <c r="K63" s="635"/>
      <c r="L63" s="19" t="s">
        <v>437</v>
      </c>
      <c r="M63" s="312"/>
      <c r="N63" s="312"/>
      <c r="O63" s="312"/>
      <c r="P63" s="306"/>
      <c r="Q63" s="567"/>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row>
    <row r="64" spans="1:51" ht="26">
      <c r="A64" s="323"/>
      <c r="B64" s="611"/>
      <c r="C64" s="477" t="s">
        <v>4</v>
      </c>
      <c r="D64" s="613" t="s">
        <v>3</v>
      </c>
      <c r="E64" s="613" t="s">
        <v>67</v>
      </c>
      <c r="F64" s="613" t="s">
        <v>18</v>
      </c>
      <c r="G64" s="613" t="s">
        <v>31</v>
      </c>
      <c r="H64" s="632" t="s">
        <v>1</v>
      </c>
      <c r="I64" s="632" t="s">
        <v>19</v>
      </c>
      <c r="J64" s="89"/>
      <c r="K64" s="629"/>
      <c r="L64" s="613" t="s">
        <v>319</v>
      </c>
      <c r="M64" s="477" t="s">
        <v>21</v>
      </c>
      <c r="N64" s="613" t="s">
        <v>269</v>
      </c>
      <c r="O64" s="477" t="s">
        <v>449</v>
      </c>
      <c r="P64" s="306"/>
      <c r="Q64" s="567"/>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row>
    <row r="65" spans="1:51" ht="15.5">
      <c r="A65" s="324"/>
      <c r="B65" s="615" t="s">
        <v>78</v>
      </c>
      <c r="C65" s="616"/>
      <c r="D65" s="616"/>
      <c r="E65" s="616"/>
      <c r="F65" s="448"/>
      <c r="G65" s="616"/>
      <c r="H65" s="448"/>
      <c r="I65" s="616"/>
      <c r="J65" s="89"/>
      <c r="K65" s="630"/>
      <c r="L65" s="636" t="s">
        <v>78</v>
      </c>
      <c r="M65" s="636"/>
      <c r="N65" s="636"/>
      <c r="O65" s="636"/>
      <c r="P65" s="306"/>
      <c r="Q65" s="567"/>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row>
    <row r="66" spans="1:51" ht="15.75" customHeight="1">
      <c r="A66" s="286">
        <v>2010</v>
      </c>
      <c r="B66" s="692">
        <v>76737.445560000007</v>
      </c>
      <c r="C66" s="690">
        <v>3857.6116000000002</v>
      </c>
      <c r="D66" s="690">
        <v>0.182</v>
      </c>
      <c r="E66" s="743">
        <v>1600.8158899999999</v>
      </c>
      <c r="F66" s="690">
        <v>10363.80503</v>
      </c>
      <c r="G66" s="690">
        <v>47377.729899999998</v>
      </c>
      <c r="H66" s="690">
        <v>12007.57429</v>
      </c>
      <c r="I66" s="743">
        <v>1529.72685</v>
      </c>
      <c r="K66" s="691">
        <v>2010</v>
      </c>
      <c r="L66" s="682">
        <v>10407.07836</v>
      </c>
      <c r="M66" s="682">
        <v>1275.74503</v>
      </c>
      <c r="N66" s="690">
        <v>2.1434000000000002</v>
      </c>
      <c r="O66" s="682">
        <v>11650.03112</v>
      </c>
      <c r="Q66" s="567"/>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row>
    <row r="67" spans="1:51" ht="15.75" customHeight="1">
      <c r="A67" s="286">
        <v>2011</v>
      </c>
      <c r="B67" s="692">
        <v>70903.26801</v>
      </c>
      <c r="C67" s="690">
        <v>3707.2664</v>
      </c>
      <c r="D67" s="690">
        <v>0</v>
      </c>
      <c r="E67" s="743">
        <v>753.62013999999999</v>
      </c>
      <c r="F67" s="690">
        <v>10826.6538</v>
      </c>
      <c r="G67" s="690">
        <v>43759.479200000002</v>
      </c>
      <c r="H67" s="690">
        <v>10514.881104999999</v>
      </c>
      <c r="I67" s="743">
        <v>1341.3673649999982</v>
      </c>
      <c r="K67" s="1111">
        <v>2011</v>
      </c>
      <c r="L67" s="690">
        <v>10870.515890000001</v>
      </c>
      <c r="M67" s="690">
        <v>1329.8461400000001</v>
      </c>
      <c r="N67" s="690">
        <v>2.5366</v>
      </c>
      <c r="O67" s="690">
        <v>9907.4952199999989</v>
      </c>
      <c r="Q67" s="567"/>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row>
    <row r="68" spans="1:51" ht="15.75" customHeight="1">
      <c r="A68" s="1111">
        <v>2012</v>
      </c>
      <c r="B68" s="692">
        <v>72662.838770000002</v>
      </c>
      <c r="C68" s="690">
        <v>4367.9742999999999</v>
      </c>
      <c r="D68" s="690">
        <v>0</v>
      </c>
      <c r="E68" s="791">
        <v>1352.0261200000002</v>
      </c>
      <c r="F68" s="791">
        <v>9469.5283900000013</v>
      </c>
      <c r="G68" s="791">
        <v>43663.674570000003</v>
      </c>
      <c r="H68" s="791">
        <v>12695.21298</v>
      </c>
      <c r="I68" s="791">
        <v>1114.4224099999992</v>
      </c>
      <c r="K68" s="1111">
        <v>2012</v>
      </c>
      <c r="L68" s="690">
        <v>9486.6140200000009</v>
      </c>
      <c r="M68" s="690">
        <v>1222.2094</v>
      </c>
      <c r="N68" s="690">
        <v>1.6130899999999999</v>
      </c>
      <c r="O68" s="690">
        <v>12123.64416</v>
      </c>
      <c r="Q68" s="567"/>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row>
    <row r="69" spans="1:51" s="709" customFormat="1" ht="15.75" customHeight="1">
      <c r="A69" s="1111">
        <v>2013</v>
      </c>
      <c r="B69" s="692">
        <v>68529.92814470001</v>
      </c>
      <c r="C69" s="711">
        <v>4430.8349000000007</v>
      </c>
      <c r="D69" s="1115">
        <v>0</v>
      </c>
      <c r="E69" s="711">
        <v>1430.3048100000001</v>
      </c>
      <c r="F69" s="711">
        <v>5803.14419</v>
      </c>
      <c r="G69" s="711">
        <v>42941.436399999999</v>
      </c>
      <c r="H69" s="1119">
        <v>12695.21298</v>
      </c>
      <c r="I69" s="1119">
        <v>1228.9948647000128</v>
      </c>
      <c r="K69" s="1111">
        <v>2013</v>
      </c>
      <c r="L69" s="711">
        <v>5838.3490100000008</v>
      </c>
      <c r="M69" s="711">
        <v>1225.2290700000001</v>
      </c>
      <c r="N69" s="711">
        <v>0.52737000000000001</v>
      </c>
      <c r="O69" s="711">
        <v>13108.936492334</v>
      </c>
      <c r="Q69" s="567"/>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row>
    <row r="70" spans="1:51" s="709" customFormat="1" ht="15.75" customHeight="1">
      <c r="A70" s="1111">
        <v>2014</v>
      </c>
      <c r="B70" s="692">
        <v>63609.211179999998</v>
      </c>
      <c r="C70" s="711">
        <v>3909.569</v>
      </c>
      <c r="D70" s="711">
        <v>0</v>
      </c>
      <c r="E70" s="711">
        <v>559.62339999999995</v>
      </c>
      <c r="F70" s="711">
        <v>4328.9522900000002</v>
      </c>
      <c r="G70" s="711">
        <v>42418.277299999994</v>
      </c>
      <c r="H70" s="711">
        <v>11386.542599999999</v>
      </c>
      <c r="I70" s="711">
        <v>1006.2465900000025</v>
      </c>
      <c r="K70" s="1111">
        <v>2014</v>
      </c>
      <c r="L70" s="711">
        <v>4405.8635300000005</v>
      </c>
      <c r="M70" s="981">
        <v>1270.0891799999999</v>
      </c>
      <c r="N70" s="1162" t="s">
        <v>30</v>
      </c>
      <c r="O70" s="711">
        <v>11238.094003443</v>
      </c>
      <c r="Q70" s="567"/>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row>
    <row r="71" spans="1:51" s="709" customFormat="1" ht="15.75" customHeight="1">
      <c r="A71" s="1111">
        <v>2015</v>
      </c>
      <c r="B71" s="748">
        <v>59035.170170000005</v>
      </c>
      <c r="C71" s="743">
        <v>4087.6602000000003</v>
      </c>
      <c r="D71" s="743">
        <v>0</v>
      </c>
      <c r="E71" s="743">
        <v>615.94596000000001</v>
      </c>
      <c r="F71" s="743">
        <v>5048.9172199999994</v>
      </c>
      <c r="G71" s="743">
        <v>36688.639999999999</v>
      </c>
      <c r="H71" s="743">
        <v>11632.51742</v>
      </c>
      <c r="I71" s="743">
        <v>961.48937000000296</v>
      </c>
      <c r="K71" s="1111">
        <v>2015</v>
      </c>
      <c r="L71" s="743">
        <v>5272.02387</v>
      </c>
      <c r="M71" s="743">
        <v>1294.8148799999999</v>
      </c>
      <c r="N71" s="743">
        <v>0.21431</v>
      </c>
      <c r="O71" s="743">
        <v>11139.308545867001</v>
      </c>
      <c r="Q71" s="567"/>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row>
    <row r="72" spans="1:51" s="709" customFormat="1" ht="15.75" customHeight="1">
      <c r="A72" s="1111">
        <v>2016</v>
      </c>
      <c r="B72" s="748">
        <v>54493.928469999999</v>
      </c>
      <c r="C72" s="743">
        <v>3801.7372999999998</v>
      </c>
      <c r="D72" s="743">
        <v>0</v>
      </c>
      <c r="E72" s="743">
        <v>234.14942000000002</v>
      </c>
      <c r="F72" s="743">
        <v>5615.7923000000001</v>
      </c>
      <c r="G72" s="743">
        <v>31402.97</v>
      </c>
      <c r="H72" s="743">
        <v>12494.570280000002</v>
      </c>
      <c r="I72" s="743">
        <v>944.7091700000019</v>
      </c>
      <c r="K72" s="1111">
        <v>2016</v>
      </c>
      <c r="L72" s="743">
        <v>5860.3061799999996</v>
      </c>
      <c r="M72" s="981">
        <v>1266.6294599999999</v>
      </c>
      <c r="N72" s="1162" t="s">
        <v>30</v>
      </c>
      <c r="O72" s="743">
        <v>12065.557605423999</v>
      </c>
      <c r="Q72" s="567"/>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row>
    <row r="73" spans="1:51" s="770" customFormat="1" ht="15.75" customHeight="1">
      <c r="A73" s="1111">
        <v>2017</v>
      </c>
      <c r="B73" s="985">
        <v>54649.779200000004</v>
      </c>
      <c r="C73" s="981">
        <v>3509.1480000000001</v>
      </c>
      <c r="D73" s="981">
        <v>0</v>
      </c>
      <c r="E73" s="981">
        <v>161.7243</v>
      </c>
      <c r="F73" s="981">
        <v>6444.62979</v>
      </c>
      <c r="G73" s="981">
        <v>31143.044000000002</v>
      </c>
      <c r="H73" s="981">
        <v>12449.340174999999</v>
      </c>
      <c r="I73" s="981">
        <v>941.89293500000349</v>
      </c>
      <c r="K73" s="1111">
        <v>2017</v>
      </c>
      <c r="L73" s="981">
        <v>6692.8806100000002</v>
      </c>
      <c r="M73" s="981">
        <v>1206.2430899999999</v>
      </c>
      <c r="N73" s="981">
        <v>0.19163999999999998</v>
      </c>
      <c r="O73" s="981">
        <v>12114.007936561</v>
      </c>
      <c r="Q73" s="786"/>
      <c r="R73" s="782"/>
      <c r="S73" s="782"/>
      <c r="T73" s="782"/>
      <c r="U73" s="782"/>
      <c r="V73" s="782"/>
      <c r="W73" s="782"/>
      <c r="X73" s="782"/>
      <c r="Y73" s="782"/>
      <c r="Z73" s="782"/>
      <c r="AA73" s="782"/>
      <c r="AB73" s="782"/>
      <c r="AC73" s="782"/>
      <c r="AD73" s="782"/>
      <c r="AE73" s="782"/>
      <c r="AF73" s="782"/>
      <c r="AG73" s="782"/>
      <c r="AH73" s="782"/>
      <c r="AI73" s="782"/>
      <c r="AJ73" s="782"/>
      <c r="AK73" s="782"/>
      <c r="AL73" s="782"/>
      <c r="AM73" s="782"/>
      <c r="AN73" s="782"/>
      <c r="AO73" s="782"/>
      <c r="AP73" s="782"/>
      <c r="AQ73" s="782"/>
      <c r="AR73" s="782"/>
      <c r="AS73" s="782"/>
      <c r="AT73" s="782"/>
      <c r="AU73" s="782"/>
      <c r="AV73" s="782"/>
      <c r="AW73" s="782"/>
      <c r="AX73" s="782"/>
      <c r="AY73" s="782"/>
    </row>
    <row r="74" spans="1:51" s="870" customFormat="1" ht="15.75" customHeight="1">
      <c r="A74" s="1111">
        <v>2018</v>
      </c>
      <c r="B74" s="1105">
        <v>42942.274589999994</v>
      </c>
      <c r="C74" s="1115">
        <v>2563.6120000000001</v>
      </c>
      <c r="D74" s="1115">
        <v>0</v>
      </c>
      <c r="E74" s="1115">
        <v>152.17500000000001</v>
      </c>
      <c r="F74" s="1115">
        <v>5377.3450000000003</v>
      </c>
      <c r="G74" s="1115">
        <v>22489.351999999999</v>
      </c>
      <c r="H74" s="1115">
        <v>11270.5885</v>
      </c>
      <c r="I74" s="1115">
        <v>1089.20209</v>
      </c>
      <c r="K74" s="1111">
        <v>2018</v>
      </c>
      <c r="L74" s="981">
        <v>5577.2879999999996</v>
      </c>
      <c r="M74" s="981">
        <v>1392.43</v>
      </c>
      <c r="N74" s="981">
        <v>0.33500000000000002</v>
      </c>
      <c r="O74" s="981">
        <v>10725.456031295</v>
      </c>
      <c r="Q74" s="786"/>
      <c r="R74" s="874"/>
      <c r="S74" s="874"/>
      <c r="T74" s="874"/>
      <c r="U74" s="874"/>
      <c r="V74" s="874"/>
      <c r="W74" s="874"/>
      <c r="X74" s="874"/>
      <c r="Y74" s="874"/>
      <c r="Z74" s="874"/>
      <c r="AA74" s="874"/>
      <c r="AB74" s="874"/>
      <c r="AC74" s="874"/>
      <c r="AD74" s="874"/>
      <c r="AE74" s="874"/>
      <c r="AF74" s="874"/>
      <c r="AG74" s="874"/>
      <c r="AH74" s="874"/>
      <c r="AI74" s="874"/>
      <c r="AJ74" s="874"/>
      <c r="AK74" s="874"/>
      <c r="AL74" s="874"/>
      <c r="AM74" s="874"/>
      <c r="AN74" s="874"/>
      <c r="AO74" s="874"/>
      <c r="AP74" s="874"/>
      <c r="AQ74" s="874"/>
      <c r="AR74" s="874"/>
      <c r="AS74" s="874"/>
      <c r="AT74" s="874"/>
      <c r="AU74" s="874"/>
      <c r="AV74" s="874"/>
      <c r="AW74" s="874"/>
      <c r="AX74" s="874"/>
      <c r="AY74" s="874"/>
    </row>
    <row r="75" spans="1:51" s="945" customFormat="1" ht="15.75" customHeight="1">
      <c r="A75" s="1111">
        <v>2019</v>
      </c>
      <c r="B75" s="1105">
        <v>43300.6247</v>
      </c>
      <c r="C75" s="1115">
        <v>2313.931</v>
      </c>
      <c r="D75" s="1115">
        <v>0</v>
      </c>
      <c r="E75" s="1115">
        <v>173.149</v>
      </c>
      <c r="F75" s="1115">
        <v>5082.4589999999998</v>
      </c>
      <c r="G75" s="1115">
        <v>22418.454000000002</v>
      </c>
      <c r="H75" s="1115">
        <v>12374.343999999999</v>
      </c>
      <c r="I75" s="1115">
        <v>938.29070000000002</v>
      </c>
      <c r="K75" s="1111">
        <v>2019</v>
      </c>
      <c r="L75" s="1115">
        <v>5277.1840000000002</v>
      </c>
      <c r="M75" s="1115">
        <v>1334.9970000000001</v>
      </c>
      <c r="N75" s="1162" t="s">
        <v>30</v>
      </c>
      <c r="O75" s="1115">
        <v>11116.49058</v>
      </c>
      <c r="Q75" s="786"/>
      <c r="R75" s="874"/>
      <c r="S75" s="874"/>
      <c r="T75" s="874"/>
      <c r="U75" s="874"/>
      <c r="V75" s="874"/>
      <c r="W75" s="874"/>
      <c r="X75" s="874"/>
      <c r="Y75" s="874"/>
      <c r="Z75" s="874"/>
      <c r="AA75" s="874"/>
      <c r="AB75" s="874"/>
      <c r="AC75" s="874"/>
      <c r="AD75" s="874"/>
      <c r="AE75" s="874"/>
      <c r="AF75" s="874"/>
      <c r="AG75" s="874"/>
      <c r="AH75" s="874"/>
      <c r="AI75" s="874"/>
      <c r="AJ75" s="874"/>
      <c r="AK75" s="874"/>
      <c r="AL75" s="874"/>
      <c r="AM75" s="874"/>
      <c r="AN75" s="874"/>
      <c r="AO75" s="874"/>
      <c r="AP75" s="874"/>
      <c r="AQ75" s="874"/>
      <c r="AR75" s="874"/>
      <c r="AS75" s="874"/>
      <c r="AT75" s="874"/>
      <c r="AU75" s="874"/>
      <c r="AV75" s="874"/>
      <c r="AW75" s="874"/>
      <c r="AX75" s="874"/>
      <c r="AY75" s="874"/>
    </row>
    <row r="76" spans="1:51" s="1107" customFormat="1" ht="15.75" customHeight="1">
      <c r="A76" s="1111">
        <v>2020</v>
      </c>
      <c r="B76" s="1105">
        <v>42363.380140000001</v>
      </c>
      <c r="C76" s="1115">
        <v>1656.9390000000001</v>
      </c>
      <c r="D76" s="1115">
        <v>0</v>
      </c>
      <c r="E76" s="1115">
        <v>151.56399999999999</v>
      </c>
      <c r="F76" s="1115">
        <v>7144.6409999999996</v>
      </c>
      <c r="G76" s="1115">
        <v>20820.788</v>
      </c>
      <c r="H76" s="1115">
        <v>11672.637000000001</v>
      </c>
      <c r="I76" s="1115">
        <v>916.81214</v>
      </c>
      <c r="K76" s="1111">
        <v>2020</v>
      </c>
      <c r="L76" s="1115">
        <v>7386.15</v>
      </c>
      <c r="M76" s="1115">
        <v>1372.5820000000001</v>
      </c>
      <c r="N76" s="1162" t="s">
        <v>30</v>
      </c>
      <c r="O76" s="1115">
        <v>10305.52303</v>
      </c>
      <c r="Q76" s="1020"/>
      <c r="R76" s="1112"/>
      <c r="S76" s="1112"/>
      <c r="T76" s="1112"/>
      <c r="U76" s="1112"/>
      <c r="V76" s="1112"/>
      <c r="W76" s="1112"/>
      <c r="X76" s="1112"/>
      <c r="Y76" s="1112"/>
      <c r="Z76" s="1112"/>
      <c r="AA76" s="1112"/>
      <c r="AB76" s="1112"/>
      <c r="AC76" s="1112"/>
      <c r="AD76" s="1112"/>
      <c r="AE76" s="1112"/>
      <c r="AF76" s="1112"/>
      <c r="AG76" s="1112"/>
      <c r="AH76" s="1112"/>
      <c r="AI76" s="1112"/>
      <c r="AJ76" s="1112"/>
      <c r="AK76" s="1112"/>
      <c r="AL76" s="1112"/>
      <c r="AM76" s="1112"/>
      <c r="AN76" s="1112"/>
      <c r="AO76" s="1112"/>
      <c r="AP76" s="1112"/>
      <c r="AQ76" s="1112"/>
      <c r="AR76" s="1112"/>
      <c r="AS76" s="1112"/>
      <c r="AT76" s="1112"/>
      <c r="AU76" s="1112"/>
      <c r="AV76" s="1112"/>
      <c r="AW76" s="1112"/>
      <c r="AX76" s="1112"/>
      <c r="AY76" s="1112"/>
    </row>
    <row r="77" spans="1:51" s="1107" customFormat="1" ht="15.75" customHeight="1">
      <c r="A77" s="1111">
        <v>2021</v>
      </c>
      <c r="B77" s="1115">
        <v>47700.210800000001</v>
      </c>
      <c r="C77" s="1115">
        <v>2339.9250000000002</v>
      </c>
      <c r="D77" s="1115">
        <v>0</v>
      </c>
      <c r="E77" s="1115">
        <v>193.43799999999999</v>
      </c>
      <c r="F77" s="1115">
        <v>8925.9480000000003</v>
      </c>
      <c r="G77" s="1115">
        <v>23496.87</v>
      </c>
      <c r="H77" s="1115">
        <v>11862.153</v>
      </c>
      <c r="I77" s="1115">
        <v>881.87779999999998</v>
      </c>
      <c r="K77" s="1111">
        <v>2021</v>
      </c>
      <c r="L77" s="1115">
        <v>9167.3009999999995</v>
      </c>
      <c r="M77" s="1115">
        <v>1303.422</v>
      </c>
      <c r="N77" s="1162" t="s">
        <v>30</v>
      </c>
      <c r="O77" s="1115">
        <v>10511.957680000001</v>
      </c>
      <c r="Q77" s="1020"/>
      <c r="R77" s="1112"/>
      <c r="S77" s="1112"/>
      <c r="T77" s="1112"/>
      <c r="U77" s="1112"/>
      <c r="V77" s="1112"/>
      <c r="W77" s="1112"/>
      <c r="X77" s="1112"/>
      <c r="Y77" s="1112"/>
      <c r="Z77" s="1112"/>
      <c r="AA77" s="1112"/>
      <c r="AB77" s="1112"/>
      <c r="AC77" s="1112"/>
      <c r="AD77" s="1112"/>
      <c r="AE77" s="1112"/>
      <c r="AF77" s="1112"/>
      <c r="AG77" s="1112"/>
      <c r="AH77" s="1112"/>
      <c r="AI77" s="1112"/>
      <c r="AJ77" s="1112"/>
      <c r="AK77" s="1112"/>
      <c r="AL77" s="1112"/>
      <c r="AM77" s="1112"/>
      <c r="AN77" s="1112"/>
      <c r="AO77" s="1112"/>
      <c r="AP77" s="1112"/>
      <c r="AQ77" s="1112"/>
      <c r="AR77" s="1112"/>
      <c r="AS77" s="1112"/>
      <c r="AT77" s="1112"/>
      <c r="AU77" s="1112"/>
      <c r="AV77" s="1112"/>
      <c r="AW77" s="1112"/>
      <c r="AX77" s="1112"/>
      <c r="AY77" s="1112"/>
    </row>
    <row r="78" spans="1:51" ht="15.75" customHeight="1">
      <c r="A78" s="99" t="s">
        <v>161</v>
      </c>
      <c r="B78" s="690"/>
      <c r="C78" s="690"/>
      <c r="D78" s="690"/>
      <c r="E78" s="690"/>
      <c r="F78" s="690"/>
      <c r="G78" s="690"/>
      <c r="H78" s="690"/>
      <c r="I78" s="690"/>
      <c r="J78" s="690"/>
      <c r="K78" s="99" t="s">
        <v>161</v>
      </c>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6"/>
      <c r="AY78" s="306"/>
    </row>
    <row r="79" spans="1:51" ht="15.75" customHeight="1">
      <c r="A79" s="903" t="s">
        <v>697</v>
      </c>
      <c r="B79" s="690"/>
      <c r="C79" s="690"/>
      <c r="D79" s="690"/>
      <c r="E79" s="690"/>
      <c r="F79" s="690"/>
      <c r="G79" s="690"/>
      <c r="H79" s="690"/>
      <c r="I79" s="690"/>
      <c r="J79" s="690"/>
      <c r="K79" s="903" t="s">
        <v>697</v>
      </c>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6"/>
      <c r="AU79" s="306"/>
      <c r="AV79" s="306"/>
      <c r="AW79" s="306"/>
      <c r="AX79" s="306"/>
      <c r="AY79" s="306"/>
    </row>
    <row r="80" spans="1:51" ht="15.75" customHeight="1">
      <c r="A80" s="903" t="s">
        <v>439</v>
      </c>
      <c r="B80" s="690"/>
      <c r="C80" s="690"/>
      <c r="D80" s="690"/>
      <c r="E80" s="690"/>
      <c r="F80" s="690"/>
      <c r="G80" s="690"/>
      <c r="H80" s="690"/>
      <c r="I80" s="690"/>
      <c r="J80" s="690"/>
      <c r="K80" s="903" t="s">
        <v>439</v>
      </c>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06"/>
      <c r="AY80" s="306"/>
    </row>
    <row r="81" spans="1:51" ht="15.75" customHeight="1">
      <c r="A81" s="105"/>
      <c r="B81" s="690"/>
      <c r="C81" s="690"/>
      <c r="D81" s="690"/>
      <c r="E81" s="690"/>
      <c r="F81" s="690"/>
      <c r="G81" s="690"/>
      <c r="H81" s="690"/>
      <c r="I81" s="690"/>
      <c r="J81" s="690"/>
      <c r="K81" s="105" t="s">
        <v>613</v>
      </c>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6"/>
      <c r="AL81" s="306"/>
      <c r="AM81" s="306"/>
      <c r="AN81" s="306"/>
      <c r="AO81" s="306"/>
      <c r="AP81" s="306"/>
      <c r="AQ81" s="306"/>
      <c r="AR81" s="306"/>
      <c r="AS81" s="306"/>
      <c r="AT81" s="306"/>
      <c r="AU81" s="306"/>
      <c r="AV81" s="306"/>
      <c r="AW81" s="306"/>
      <c r="AX81" s="306"/>
      <c r="AY81" s="306"/>
    </row>
    <row r="82" spans="1:51" ht="15.75" customHeight="1">
      <c r="A82" s="105"/>
      <c r="B82" s="690"/>
      <c r="C82" s="690"/>
      <c r="D82" s="690"/>
      <c r="E82" s="690"/>
      <c r="F82" s="690"/>
      <c r="G82" s="690"/>
      <c r="H82" s="690"/>
      <c r="I82" s="690"/>
      <c r="J82" s="690"/>
      <c r="K82" s="105" t="s">
        <v>448</v>
      </c>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06"/>
      <c r="AY82" s="306"/>
    </row>
    <row r="83" spans="1:51" ht="18.75" customHeight="1">
      <c r="B83" s="306"/>
      <c r="C83" s="306"/>
      <c r="D83" s="306"/>
      <c r="E83" s="306"/>
      <c r="F83" s="306"/>
      <c r="G83" s="306"/>
      <c r="H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row>
    <row r="84" spans="1:51" ht="18.75" customHeight="1">
      <c r="A84" s="105"/>
      <c r="B84" s="306"/>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6"/>
      <c r="AO84" s="306"/>
      <c r="AP84" s="306"/>
      <c r="AQ84" s="306"/>
      <c r="AR84" s="306"/>
      <c r="AS84" s="306"/>
      <c r="AT84" s="306"/>
      <c r="AU84" s="306"/>
      <c r="AV84" s="306"/>
      <c r="AW84" s="306"/>
      <c r="AX84" s="306"/>
      <c r="AY84" s="306"/>
    </row>
    <row r="85" spans="1:51" ht="15.75" customHeight="1">
      <c r="A85" s="1010"/>
    </row>
  </sheetData>
  <conditionalFormatting sqref="P67:GR77 A1:GR45 A78:GR78 A81:GR1010 B79:J80 L79:GR80 A46:A55 K46:K55 A67:K77 A56:GR57 A61:GR66 L58:GR60 B58:J58 A59:K60">
    <cfRule type="cellIs" dxfId="237" priority="15" stopIfTrue="1" operator="equal">
      <formula>0</formula>
    </cfRule>
  </conditionalFormatting>
  <conditionalFormatting sqref="L67:O69 L70:M70 O70 L71:O71 L73:O74 L72:M72 O72 L75:M77 O75:O77">
    <cfRule type="cellIs" dxfId="236" priority="14" stopIfTrue="1" operator="equal">
      <formula>0</formula>
    </cfRule>
  </conditionalFormatting>
  <conditionalFormatting sqref="A79:A80">
    <cfRule type="cellIs" dxfId="235" priority="11" stopIfTrue="1" operator="equal">
      <formula>0</formula>
    </cfRule>
  </conditionalFormatting>
  <conditionalFormatting sqref="K79:K80">
    <cfRule type="cellIs" dxfId="234" priority="10" stopIfTrue="1" operator="equal">
      <formula>0</formula>
    </cfRule>
  </conditionalFormatting>
  <conditionalFormatting sqref="B46:J55 L46:GR55">
    <cfRule type="cellIs" dxfId="233" priority="9" stopIfTrue="1" operator="equal">
      <formula>0</formula>
    </cfRule>
  </conditionalFormatting>
  <conditionalFormatting sqref="A58">
    <cfRule type="cellIs" dxfId="232" priority="8" stopIfTrue="1" operator="equal">
      <formula>0</formula>
    </cfRule>
  </conditionalFormatting>
  <conditionalFormatting sqref="K58">
    <cfRule type="cellIs" dxfId="231" priority="7" stopIfTrue="1" operator="equal">
      <formula>0</formula>
    </cfRule>
  </conditionalFormatting>
  <conditionalFormatting sqref="N77">
    <cfRule type="cellIs" dxfId="230" priority="1" stopIfTrue="1" operator="equal">
      <formula>0</formula>
    </cfRule>
  </conditionalFormatting>
  <conditionalFormatting sqref="N70">
    <cfRule type="cellIs" dxfId="229" priority="5" stopIfTrue="1" operator="equal">
      <formula>0</formula>
    </cfRule>
  </conditionalFormatting>
  <conditionalFormatting sqref="N72">
    <cfRule type="cellIs" dxfId="228" priority="4" stopIfTrue="1" operator="equal">
      <formula>0</formula>
    </cfRule>
  </conditionalFormatting>
  <conditionalFormatting sqref="N75">
    <cfRule type="cellIs" dxfId="227" priority="3" stopIfTrue="1" operator="equal">
      <formula>0</formula>
    </cfRule>
  </conditionalFormatting>
  <conditionalFormatting sqref="N76">
    <cfRule type="cellIs" dxfId="226" priority="2" stopIfTrue="1" operator="equal">
      <formula>0</formula>
    </cfRule>
  </conditionalFormatting>
  <pageMargins left="0.78740157480314965" right="0.78740157480314965" top="0.78740157480314965" bottom="0.78740157480314965" header="0.51181102362204722" footer="0.51181102362204722"/>
  <pageSetup paperSize="9" scale="98"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30" max="15" man="1"/>
    <brk id="60" max="15" man="1"/>
  </rowBreaks>
  <colBreaks count="4" manualBreakCount="4">
    <brk id="10" max="78" man="1"/>
    <brk id="21" min="2" max="52" man="1"/>
    <brk id="31" min="2" max="52" man="1"/>
    <brk id="41" min="2" max="51"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5" tint="0.39997558519241921"/>
  </sheetPr>
  <dimension ref="A1:T62"/>
  <sheetViews>
    <sheetView view="pageBreakPreview" zoomScaleNormal="100" zoomScaleSheetLayoutView="100" workbookViewId="0"/>
  </sheetViews>
  <sheetFormatPr baseColWidth="10" defaultColWidth="11.453125" defaultRowHeight="15.75" customHeight="1"/>
  <cols>
    <col min="1" max="1" width="21.453125" style="83" customWidth="1"/>
    <col min="2" max="9" width="12.81640625" style="83" customWidth="1"/>
    <col min="10" max="10" width="0.453125" style="83" customWidth="1"/>
    <col min="11" max="11" width="21.453125" style="83" customWidth="1"/>
    <col min="12" max="19" width="12.81640625" style="83" customWidth="1"/>
    <col min="20" max="20" width="0.453125" style="83" customWidth="1"/>
    <col min="21" max="16384" width="11.453125" style="83"/>
  </cols>
  <sheetData>
    <row r="1" spans="1:20" ht="15.75" customHeight="1">
      <c r="A1" s="478" t="s">
        <v>724</v>
      </c>
      <c r="K1" s="478" t="s">
        <v>724</v>
      </c>
      <c r="L1" s="335"/>
      <c r="M1" s="335"/>
      <c r="N1" s="335"/>
      <c r="O1" s="335"/>
      <c r="P1" s="335"/>
      <c r="Q1" s="335"/>
      <c r="R1" s="335"/>
      <c r="S1" s="335"/>
    </row>
    <row r="2" spans="1:20" ht="15.75" customHeight="1">
      <c r="A2" s="478"/>
      <c r="B2" s="335"/>
      <c r="C2" s="335"/>
      <c r="D2" s="335"/>
      <c r="E2" s="335"/>
      <c r="F2" s="335"/>
      <c r="G2" s="335"/>
      <c r="K2" s="478"/>
      <c r="L2" s="335"/>
      <c r="M2" s="335"/>
      <c r="N2" s="335"/>
      <c r="O2" s="335"/>
      <c r="P2" s="335"/>
      <c r="Q2" s="335"/>
      <c r="R2" s="335"/>
      <c r="S2" s="335"/>
    </row>
    <row r="3" spans="1:20" ht="15.75" customHeight="1">
      <c r="A3" s="479"/>
      <c r="B3" s="16" t="s">
        <v>430</v>
      </c>
      <c r="C3" s="472"/>
      <c r="D3" s="472"/>
      <c r="E3" s="482"/>
      <c r="F3" s="472"/>
      <c r="G3" s="472"/>
      <c r="H3" s="472"/>
      <c r="I3" s="482"/>
      <c r="K3" s="467"/>
      <c r="L3" s="16" t="s">
        <v>575</v>
      </c>
      <c r="M3" s="472"/>
      <c r="N3" s="472"/>
      <c r="O3" s="482"/>
      <c r="P3" s="472"/>
      <c r="Q3" s="472"/>
      <c r="R3" s="472"/>
      <c r="S3" s="482"/>
      <c r="T3" s="86"/>
    </row>
    <row r="4" spans="1:20" ht="15.75" customHeight="1">
      <c r="A4" s="468"/>
      <c r="B4" s="314">
        <v>2018</v>
      </c>
      <c r="C4" s="314">
        <v>2019</v>
      </c>
      <c r="D4" s="718">
        <v>2020</v>
      </c>
      <c r="E4" s="677" t="s">
        <v>725</v>
      </c>
      <c r="F4" s="314">
        <v>2018</v>
      </c>
      <c r="G4" s="314">
        <v>2019</v>
      </c>
      <c r="H4" s="314">
        <v>2020</v>
      </c>
      <c r="I4" s="477" t="s">
        <v>725</v>
      </c>
      <c r="K4" s="480"/>
      <c r="L4" s="314">
        <v>2018</v>
      </c>
      <c r="M4" s="314">
        <v>2019</v>
      </c>
      <c r="N4" s="737">
        <v>2020</v>
      </c>
      <c r="O4" s="621" t="s">
        <v>725</v>
      </c>
      <c r="P4" s="314">
        <v>2018</v>
      </c>
      <c r="Q4" s="314">
        <v>2019</v>
      </c>
      <c r="R4" s="314">
        <v>2020</v>
      </c>
      <c r="S4" s="477" t="s">
        <v>725</v>
      </c>
      <c r="T4" s="86"/>
    </row>
    <row r="5" spans="1:20" ht="15.75" customHeight="1">
      <c r="A5" s="369"/>
      <c r="B5" s="297" t="s">
        <v>429</v>
      </c>
      <c r="C5" s="250"/>
      <c r="D5" s="616"/>
      <c r="E5" s="616"/>
      <c r="F5" s="297" t="s">
        <v>5</v>
      </c>
      <c r="G5" s="250"/>
      <c r="H5" s="250"/>
      <c r="I5" s="250"/>
      <c r="K5" s="481"/>
      <c r="L5" s="325" t="s">
        <v>429</v>
      </c>
      <c r="M5" s="326"/>
      <c r="N5" s="326"/>
      <c r="O5" s="298"/>
      <c r="P5" s="297" t="s">
        <v>5</v>
      </c>
      <c r="Q5" s="250"/>
      <c r="R5" s="250"/>
      <c r="S5" s="250"/>
    </row>
    <row r="6" spans="1:20" ht="15.75" customHeight="1">
      <c r="A6" s="664" t="s">
        <v>3</v>
      </c>
      <c r="B6" s="995">
        <v>0</v>
      </c>
      <c r="C6" s="995">
        <v>0</v>
      </c>
      <c r="D6" s="995">
        <v>0</v>
      </c>
      <c r="E6" s="1164">
        <v>0</v>
      </c>
      <c r="F6" s="703">
        <v>0</v>
      </c>
      <c r="G6" s="703">
        <v>0</v>
      </c>
      <c r="H6" s="982">
        <v>0</v>
      </c>
      <c r="I6" s="982">
        <v>0</v>
      </c>
      <c r="K6" s="664" t="s">
        <v>3</v>
      </c>
      <c r="L6" s="995">
        <v>145.58855500000001</v>
      </c>
      <c r="M6" s="1090">
        <v>113.97711899999999</v>
      </c>
      <c r="N6" s="1090">
        <v>91.743016999999995</v>
      </c>
      <c r="O6" s="1090">
        <v>110.09684700000001</v>
      </c>
      <c r="P6" s="982">
        <v>22.698179108572766</v>
      </c>
      <c r="Q6" s="982">
        <v>18.73994244239346</v>
      </c>
      <c r="R6" s="982">
        <v>15.964841217774367</v>
      </c>
      <c r="S6" s="982">
        <v>18.684846051113784</v>
      </c>
    </row>
    <row r="7" spans="1:20" ht="15.75" customHeight="1">
      <c r="A7" s="663" t="s">
        <v>31</v>
      </c>
      <c r="B7" s="982">
        <v>22.489359</v>
      </c>
      <c r="C7" s="982">
        <v>22.418455000000002</v>
      </c>
      <c r="D7" s="933">
        <v>20.820789000000001</v>
      </c>
      <c r="E7" s="933">
        <v>23.496873000000001</v>
      </c>
      <c r="F7" s="703">
        <v>30.474964838794786</v>
      </c>
      <c r="G7" s="703">
        <v>29.911869408847338</v>
      </c>
      <c r="H7" s="982">
        <v>27.780337682135798</v>
      </c>
      <c r="I7" s="982">
        <v>29.330001187611948</v>
      </c>
      <c r="K7" s="663" t="s">
        <v>31</v>
      </c>
      <c r="L7" s="982">
        <v>76.004801999999998</v>
      </c>
      <c r="M7" s="933">
        <v>75.071235999999999</v>
      </c>
      <c r="N7" s="933">
        <v>64.382396999999997</v>
      </c>
      <c r="O7" s="933">
        <v>69.130451000000008</v>
      </c>
      <c r="P7" s="982">
        <v>11.849630686338012</v>
      </c>
      <c r="Q7" s="982">
        <v>12.343097053710718</v>
      </c>
      <c r="R7" s="982">
        <v>11.203629212724852</v>
      </c>
      <c r="S7" s="982">
        <v>11.732323582155493</v>
      </c>
    </row>
    <row r="8" spans="1:20" ht="15.75" customHeight="1">
      <c r="A8" s="663" t="s">
        <v>4</v>
      </c>
      <c r="B8" s="982">
        <v>2.7884499999999997</v>
      </c>
      <c r="C8" s="982">
        <v>2.5037590000000001</v>
      </c>
      <c r="D8" s="933">
        <v>1.8282940000000001</v>
      </c>
      <c r="E8" s="933">
        <v>2.5476670000000001</v>
      </c>
      <c r="F8" s="703">
        <v>3.7785832715257608</v>
      </c>
      <c r="G8" s="703">
        <v>3.3406455636316683</v>
      </c>
      <c r="H8" s="982">
        <v>2.4394188280868119</v>
      </c>
      <c r="I8" s="982">
        <v>3.1801285275551252</v>
      </c>
      <c r="K8" s="663" t="s">
        <v>4</v>
      </c>
      <c r="L8" s="982">
        <v>82.566890999999998</v>
      </c>
      <c r="M8" s="933">
        <v>57.472371000000003</v>
      </c>
      <c r="N8" s="933">
        <v>42.843778</v>
      </c>
      <c r="O8" s="933">
        <v>54.554187000000006</v>
      </c>
      <c r="P8" s="982">
        <v>12.872701980976489</v>
      </c>
      <c r="Q8" s="982">
        <v>9.4495187632167053</v>
      </c>
      <c r="R8" s="982">
        <v>7.4555441417364188</v>
      </c>
      <c r="S8" s="982">
        <v>9.258544756860049</v>
      </c>
    </row>
    <row r="9" spans="1:20" ht="15.75" customHeight="1">
      <c r="A9" s="663" t="s">
        <v>18</v>
      </c>
      <c r="B9" s="982">
        <v>10.448077578669261</v>
      </c>
      <c r="C9" s="982">
        <v>9.82792287875046</v>
      </c>
      <c r="D9" s="933">
        <v>12.035541785235724</v>
      </c>
      <c r="E9" s="933">
        <v>14.237370258740235</v>
      </c>
      <c r="F9" s="703">
        <v>14.158020103772007</v>
      </c>
      <c r="G9" s="703">
        <v>13.112926190025437</v>
      </c>
      <c r="H9" s="982">
        <v>16.058537213998179</v>
      </c>
      <c r="I9" s="982">
        <v>17.771815279306406</v>
      </c>
      <c r="K9" s="663" t="s">
        <v>18</v>
      </c>
      <c r="L9" s="982">
        <v>81.563298696844953</v>
      </c>
      <c r="M9" s="933">
        <v>89.890146317267067</v>
      </c>
      <c r="N9" s="933">
        <v>94.678431828179242</v>
      </c>
      <c r="O9" s="933">
        <v>92.361008066942162</v>
      </c>
      <c r="P9" s="982">
        <v>12.716235575708588</v>
      </c>
      <c r="Q9" s="982">
        <v>14.779599474907867</v>
      </c>
      <c r="R9" s="982">
        <v>16.475653192054459</v>
      </c>
      <c r="S9" s="982">
        <v>15.674846863293848</v>
      </c>
    </row>
    <row r="10" spans="1:20" ht="15.75" customHeight="1">
      <c r="A10" s="663" t="s">
        <v>85</v>
      </c>
      <c r="B10" s="982">
        <v>0.38855712926692076</v>
      </c>
      <c r="C10" s="982">
        <v>0.43220148380028434</v>
      </c>
      <c r="D10" s="933">
        <v>0.33770851323301632</v>
      </c>
      <c r="E10" s="933">
        <v>0.40248802</v>
      </c>
      <c r="F10" s="703">
        <v>0.52652745026091896</v>
      </c>
      <c r="G10" s="703">
        <v>0.57666571321458826</v>
      </c>
      <c r="H10" s="982">
        <v>0.45059082706929204</v>
      </c>
      <c r="I10" s="982">
        <v>0.50240617568982826</v>
      </c>
      <c r="K10" s="663" t="s">
        <v>85</v>
      </c>
      <c r="L10" s="982">
        <v>5.0930279050577036</v>
      </c>
      <c r="M10" s="933">
        <v>4.7748899125109672</v>
      </c>
      <c r="N10" s="933">
        <v>4.6951002380012596</v>
      </c>
      <c r="O10" s="933">
        <v>4.5500027308553355</v>
      </c>
      <c r="P10" s="982">
        <v>0.7940353525313778</v>
      </c>
      <c r="Q10" s="982">
        <v>0.78508004864748937</v>
      </c>
      <c r="R10" s="982">
        <v>0.81702708557344206</v>
      </c>
      <c r="S10" s="982">
        <v>0.77219378097339375</v>
      </c>
    </row>
    <row r="11" spans="1:20" ht="14">
      <c r="A11" s="663" t="s">
        <v>423</v>
      </c>
      <c r="B11" s="982">
        <v>36.616192674624081</v>
      </c>
      <c r="C11" s="982">
        <v>38.677599040968744</v>
      </c>
      <c r="D11" s="933">
        <v>38.870667018038006</v>
      </c>
      <c r="E11" s="933">
        <v>38.410795459205232</v>
      </c>
      <c r="F11" s="703">
        <v>49.618007533683112</v>
      </c>
      <c r="G11" s="703">
        <v>51.605665580487859</v>
      </c>
      <c r="H11" s="982">
        <v>51.863560775288306</v>
      </c>
      <c r="I11" s="982">
        <v>47.946323599553402</v>
      </c>
      <c r="K11" s="663" t="s">
        <v>423</v>
      </c>
      <c r="L11" s="982">
        <v>223.34056945347163</v>
      </c>
      <c r="M11" s="933">
        <v>241.57361859694095</v>
      </c>
      <c r="N11" s="933">
        <v>251.48032159014403</v>
      </c>
      <c r="O11" s="933">
        <v>233.93300000000002</v>
      </c>
      <c r="P11" s="982">
        <v>34.820211297965933</v>
      </c>
      <c r="Q11" s="982">
        <v>39.719162475999973</v>
      </c>
      <c r="R11" s="982">
        <v>43.761841880363328</v>
      </c>
      <c r="S11" s="982">
        <v>39.701428427602487</v>
      </c>
    </row>
    <row r="12" spans="1:20" ht="14">
      <c r="A12" s="663" t="s">
        <v>313</v>
      </c>
      <c r="B12" s="997">
        <v>4.6012340120740811</v>
      </c>
      <c r="C12" s="997">
        <v>4.9947335167634774</v>
      </c>
      <c r="D12" s="933">
        <v>4.8776275759894743</v>
      </c>
      <c r="E12" s="933">
        <v>4.0740435984034384</v>
      </c>
      <c r="F12" s="703">
        <v>6.2350574212908549</v>
      </c>
      <c r="G12" s="703">
        <v>6.66423340437251</v>
      </c>
      <c r="H12" s="982">
        <v>6.5080214370687424</v>
      </c>
      <c r="I12" s="982">
        <v>5.0854300306068687</v>
      </c>
      <c r="K12" s="663" t="s">
        <v>313</v>
      </c>
      <c r="L12" s="982">
        <v>109.95099999999999</v>
      </c>
      <c r="M12" s="933">
        <v>125.89400000000001</v>
      </c>
      <c r="N12" s="933">
        <v>132.102</v>
      </c>
      <c r="O12" s="933">
        <v>114.64700000000001</v>
      </c>
      <c r="P12" s="982">
        <v>17.142058255655357</v>
      </c>
      <c r="Q12" s="982">
        <v>20.699297670813056</v>
      </c>
      <c r="R12" s="982">
        <v>22.987988879310887</v>
      </c>
      <c r="S12" s="982">
        <v>19.457065334687034</v>
      </c>
    </row>
    <row r="13" spans="1:20" ht="15.75" customHeight="1">
      <c r="A13" s="663" t="s">
        <v>426</v>
      </c>
      <c r="B13" s="982">
        <v>10.640149491295</v>
      </c>
      <c r="C13" s="982">
        <v>11.925279308492001</v>
      </c>
      <c r="D13" s="933">
        <v>11.129182110663999</v>
      </c>
      <c r="E13" s="933">
        <v>11.419751544164999</v>
      </c>
      <c r="F13" s="703">
        <v>14.41829363063373</v>
      </c>
      <c r="G13" s="703">
        <v>15.911328293570721</v>
      </c>
      <c r="H13" s="982">
        <v>14.849218113695436</v>
      </c>
      <c r="I13" s="982">
        <v>14.254719185510039</v>
      </c>
      <c r="K13" s="663" t="s">
        <v>426</v>
      </c>
      <c r="L13" s="980">
        <v>18.097999999999999</v>
      </c>
      <c r="M13" s="1091">
        <v>20.135000000000002</v>
      </c>
      <c r="N13" s="1091">
        <v>18.721</v>
      </c>
      <c r="O13" s="1091">
        <v>19.658000000000001</v>
      </c>
      <c r="P13" s="982">
        <v>2.8215929851556658</v>
      </c>
      <c r="Q13" s="982">
        <v>3.3105657029073732</v>
      </c>
      <c r="R13" s="982">
        <v>3.2577715690116658</v>
      </c>
      <c r="S13" s="982">
        <v>3.3362145572869566</v>
      </c>
    </row>
    <row r="14" spans="1:20" ht="15.75" customHeight="1">
      <c r="A14" s="663" t="s">
        <v>615</v>
      </c>
      <c r="B14" s="982">
        <v>8.5009484522550007</v>
      </c>
      <c r="C14" s="982">
        <v>8.5424294177132669</v>
      </c>
      <c r="D14" s="933">
        <v>8.7105063853845284</v>
      </c>
      <c r="E14" s="933">
        <v>8.5639489986367892</v>
      </c>
      <c r="F14" s="703">
        <v>11.519497073210406</v>
      </c>
      <c r="G14" s="703">
        <v>11.397753911986131</v>
      </c>
      <c r="H14" s="982">
        <v>11.622076798741022</v>
      </c>
      <c r="I14" s="982">
        <v>10.689960076843636</v>
      </c>
      <c r="K14" s="663" t="s">
        <v>314</v>
      </c>
      <c r="L14" s="982">
        <v>44.630769953471663</v>
      </c>
      <c r="M14" s="933">
        <v>44.321086596940937</v>
      </c>
      <c r="N14" s="933">
        <v>45.110114090144016</v>
      </c>
      <c r="O14" s="933">
        <v>44.238999999999997</v>
      </c>
      <c r="P14" s="982">
        <v>6.9582201029291593</v>
      </c>
      <c r="Q14" s="982">
        <v>7.2872048275848202</v>
      </c>
      <c r="R14" s="982">
        <v>7.8499250658481774</v>
      </c>
      <c r="S14" s="982">
        <v>7.5079253128404551</v>
      </c>
    </row>
    <row r="15" spans="1:20" ht="15.75" customHeight="1">
      <c r="A15" s="663" t="s">
        <v>315</v>
      </c>
      <c r="B15" s="982">
        <v>11.754948000000001</v>
      </c>
      <c r="C15" s="982">
        <v>12.063688000000001</v>
      </c>
      <c r="D15" s="933">
        <v>12.967688000000001</v>
      </c>
      <c r="E15" s="933">
        <v>13.165621999999999</v>
      </c>
      <c r="F15" s="703">
        <v>15.928938969841742</v>
      </c>
      <c r="G15" s="703">
        <v>16.096000373133595</v>
      </c>
      <c r="H15" s="982">
        <v>17.302262253201846</v>
      </c>
      <c r="I15" s="982">
        <v>16.434004171348672</v>
      </c>
      <c r="K15" s="663" t="s">
        <v>315</v>
      </c>
      <c r="L15" s="982">
        <v>44.32</v>
      </c>
      <c r="M15" s="933">
        <v>45.220999999999997</v>
      </c>
      <c r="N15" s="933">
        <v>49.496000000000002</v>
      </c>
      <c r="O15" s="933">
        <v>49.34</v>
      </c>
      <c r="P15" s="982">
        <v>6.9097690961486977</v>
      </c>
      <c r="Q15" s="982">
        <v>7.4351672039321732</v>
      </c>
      <c r="R15" s="982">
        <v>8.6131436130442509</v>
      </c>
      <c r="S15" s="982">
        <v>8.3736303925393454</v>
      </c>
    </row>
    <row r="16" spans="1:20" ht="15.75" customHeight="1">
      <c r="A16" s="663" t="s">
        <v>618</v>
      </c>
      <c r="B16" s="982">
        <v>0.67239550000000003</v>
      </c>
      <c r="C16" s="982">
        <v>0.65714399999999995</v>
      </c>
      <c r="D16" s="933">
        <v>0.68944399999999995</v>
      </c>
      <c r="E16" s="933">
        <v>0.66133299999999995</v>
      </c>
      <c r="F16" s="703">
        <v>0.91115221293162874</v>
      </c>
      <c r="G16" s="703">
        <v>0.8767957252543751</v>
      </c>
      <c r="H16" s="982">
        <v>0.91989727828865797</v>
      </c>
      <c r="I16" s="982">
        <v>0.825509746569553</v>
      </c>
      <c r="K16" s="663" t="s">
        <v>427</v>
      </c>
      <c r="L16" s="982">
        <v>6.1627995000000002</v>
      </c>
      <c r="M16" s="933">
        <v>5.8055319999999995</v>
      </c>
      <c r="N16" s="933">
        <v>5.8202074999999995</v>
      </c>
      <c r="O16" s="933">
        <v>5.8049999999999997</v>
      </c>
      <c r="P16" s="982">
        <v>0.96081952912591717</v>
      </c>
      <c r="Q16" s="982">
        <v>0.95453663403681399</v>
      </c>
      <c r="R16" s="982">
        <v>1.0128148346374908</v>
      </c>
      <c r="S16" s="982">
        <v>0.98518290289199217</v>
      </c>
    </row>
    <row r="17" spans="1:20" ht="15.75" customHeight="1">
      <c r="A17" s="663" t="s">
        <v>424</v>
      </c>
      <c r="B17" s="982">
        <v>1.0655403400000001</v>
      </c>
      <c r="C17" s="982">
        <v>1.0884217</v>
      </c>
      <c r="D17" s="933">
        <v>1.0549331400000002</v>
      </c>
      <c r="E17" s="933">
        <v>1.0160658</v>
      </c>
      <c r="F17" s="703">
        <v>1.4438963954382802</v>
      </c>
      <c r="G17" s="703">
        <v>1.4522288780451469</v>
      </c>
      <c r="H17" s="982">
        <v>1.4075546734216384</v>
      </c>
      <c r="I17" s="982">
        <v>1.2683054090087598</v>
      </c>
      <c r="K17" s="663" t="s">
        <v>424</v>
      </c>
      <c r="L17" s="982">
        <v>27.253580142380244</v>
      </c>
      <c r="M17" s="933">
        <v>25.444829780466218</v>
      </c>
      <c r="N17" s="933">
        <v>24.833574779451592</v>
      </c>
      <c r="O17" s="933">
        <v>24.605192530176421</v>
      </c>
      <c r="P17" s="982">
        <v>4.2490059979068322</v>
      </c>
      <c r="Q17" s="982">
        <v>4.1835997411237953</v>
      </c>
      <c r="R17" s="982">
        <v>4.321463269773119</v>
      </c>
      <c r="S17" s="982">
        <v>4.1758165380009595</v>
      </c>
    </row>
    <row r="18" spans="1:20" ht="15.75" customHeight="1">
      <c r="A18" s="662" t="s">
        <v>0</v>
      </c>
      <c r="B18" s="986">
        <v>73.796177022560272</v>
      </c>
      <c r="C18" s="986">
        <v>74.948358103519496</v>
      </c>
      <c r="D18" s="1089">
        <v>74.947933456506732</v>
      </c>
      <c r="E18" s="1089">
        <v>80.11207653794547</v>
      </c>
      <c r="F18" s="704">
        <v>100</v>
      </c>
      <c r="G18" s="704">
        <v>100</v>
      </c>
      <c r="H18" s="986">
        <v>100</v>
      </c>
      <c r="I18" s="986">
        <v>100</v>
      </c>
      <c r="K18" s="662" t="s">
        <v>0</v>
      </c>
      <c r="L18" s="986">
        <v>641.41072419775458</v>
      </c>
      <c r="M18" s="1089">
        <v>608.20421060718513</v>
      </c>
      <c r="N18" s="1089">
        <v>574.65662043577618</v>
      </c>
      <c r="O18" s="1089">
        <v>589.23068832797389</v>
      </c>
      <c r="P18" s="986">
        <v>100</v>
      </c>
      <c r="Q18" s="986">
        <v>100</v>
      </c>
      <c r="R18" s="986">
        <v>100</v>
      </c>
      <c r="S18" s="986">
        <v>100</v>
      </c>
    </row>
    <row r="19" spans="1:20" ht="15">
      <c r="A19" s="99" t="s">
        <v>161</v>
      </c>
      <c r="B19" s="88"/>
      <c r="C19" s="88"/>
      <c r="D19" s="871"/>
      <c r="E19" s="676"/>
      <c r="F19" s="90"/>
      <c r="G19" s="90"/>
      <c r="H19" s="90"/>
      <c r="K19" s="623" t="s">
        <v>161</v>
      </c>
      <c r="L19" s="371"/>
      <c r="M19" s="338"/>
      <c r="N19" s="337"/>
      <c r="O19" s="337"/>
      <c r="P19" s="335"/>
      <c r="Q19" s="335"/>
    </row>
    <row r="20" spans="1:20" ht="15.75" customHeight="1">
      <c r="A20" s="105" t="s">
        <v>431</v>
      </c>
      <c r="B20" s="88"/>
      <c r="C20" s="88"/>
      <c r="D20" s="88"/>
      <c r="E20" s="88"/>
      <c r="F20" s="90"/>
      <c r="G20" s="90"/>
      <c r="H20" s="90"/>
      <c r="K20" s="105" t="s">
        <v>694</v>
      </c>
      <c r="L20" s="371"/>
      <c r="M20" s="338"/>
      <c r="N20" s="335"/>
      <c r="O20" s="335"/>
      <c r="P20" s="335"/>
      <c r="Q20" s="335"/>
    </row>
    <row r="21" spans="1:20" ht="15.75" customHeight="1">
      <c r="A21" s="712" t="s">
        <v>614</v>
      </c>
      <c r="B21" s="86"/>
      <c r="C21" s="86"/>
      <c r="D21" s="86"/>
      <c r="E21" s="86"/>
      <c r="F21" s="86"/>
      <c r="G21" s="86"/>
      <c r="H21" s="86"/>
      <c r="K21" s="712" t="s">
        <v>614</v>
      </c>
      <c r="L21" s="371"/>
      <c r="M21" s="338"/>
      <c r="N21" s="335"/>
      <c r="O21" s="335"/>
      <c r="P21" s="335"/>
      <c r="Q21" s="335"/>
    </row>
    <row r="22" spans="1:20" ht="15.75" customHeight="1">
      <c r="A22" s="105" t="s">
        <v>652</v>
      </c>
      <c r="B22" s="304"/>
      <c r="C22" s="304"/>
      <c r="D22" s="304"/>
      <c r="E22" s="304"/>
      <c r="F22" s="299"/>
      <c r="G22" s="299"/>
      <c r="H22" s="299"/>
      <c r="K22" s="105" t="s">
        <v>568</v>
      </c>
      <c r="L22" s="371"/>
      <c r="M22" s="338"/>
      <c r="N22" s="335"/>
      <c r="O22" s="335"/>
      <c r="P22" s="335"/>
      <c r="Q22" s="335"/>
    </row>
    <row r="23" spans="1:20" s="936" customFormat="1" ht="15.75" customHeight="1">
      <c r="A23" s="903" t="s">
        <v>653</v>
      </c>
      <c r="B23" s="962"/>
      <c r="C23" s="962"/>
      <c r="D23" s="962"/>
      <c r="E23" s="962"/>
      <c r="F23" s="986"/>
      <c r="G23" s="986"/>
      <c r="H23" s="986"/>
      <c r="K23" s="105" t="s">
        <v>428</v>
      </c>
      <c r="L23" s="371"/>
      <c r="M23" s="338"/>
      <c r="N23" s="335"/>
      <c r="O23" s="335"/>
      <c r="P23" s="335"/>
      <c r="Q23" s="335"/>
    </row>
    <row r="24" spans="1:20" ht="15.75" customHeight="1">
      <c r="A24" s="105" t="s">
        <v>616</v>
      </c>
      <c r="B24" s="367"/>
      <c r="C24" s="368"/>
      <c r="D24" s="367"/>
      <c r="E24" s="368"/>
      <c r="F24" s="28"/>
      <c r="G24" s="368"/>
      <c r="H24" s="367"/>
      <c r="I24" s="368"/>
      <c r="L24" s="371"/>
      <c r="M24" s="338"/>
      <c r="N24" s="335"/>
      <c r="O24" s="335"/>
      <c r="P24" s="335"/>
      <c r="Q24" s="335"/>
    </row>
    <row r="25" spans="1:20" ht="15.75" customHeight="1">
      <c r="A25" s="105" t="s">
        <v>617</v>
      </c>
      <c r="B25" s="370"/>
      <c r="C25" s="336"/>
      <c r="D25" s="337"/>
      <c r="E25" s="337"/>
      <c r="F25" s="335"/>
      <c r="G25" s="335"/>
      <c r="H25" s="335"/>
      <c r="I25" s="335"/>
    </row>
    <row r="26" spans="1:20" ht="15.75" customHeight="1">
      <c r="A26" s="105"/>
      <c r="B26" s="370"/>
      <c r="C26" s="336"/>
      <c r="D26" s="337"/>
      <c r="E26" s="337"/>
      <c r="F26" s="335"/>
      <c r="G26" s="335"/>
      <c r="H26" s="335"/>
      <c r="I26" s="335"/>
    </row>
    <row r="27" spans="1:20" ht="15.75" customHeight="1">
      <c r="B27" s="370"/>
      <c r="C27" s="336"/>
      <c r="D27" s="337"/>
      <c r="E27" s="337"/>
      <c r="F27" s="335"/>
      <c r="G27" s="335"/>
      <c r="H27" s="335"/>
      <c r="I27" s="335"/>
    </row>
    <row r="28" spans="1:20" ht="15.75" customHeight="1">
      <c r="B28" s="370"/>
      <c r="C28" s="336"/>
      <c r="D28" s="337"/>
      <c r="E28" s="337"/>
      <c r="F28" s="335"/>
      <c r="G28" s="335"/>
      <c r="H28" s="335"/>
      <c r="I28" s="335"/>
    </row>
    <row r="29" spans="1:20" ht="15.75" customHeight="1">
      <c r="B29" s="459"/>
      <c r="C29" s="459"/>
      <c r="D29" s="459"/>
      <c r="E29" s="853"/>
      <c r="F29" s="705"/>
      <c r="G29" s="853"/>
      <c r="H29" s="853"/>
      <c r="I29" s="853"/>
      <c r="J29" s="459"/>
      <c r="K29" s="459"/>
      <c r="L29" s="705"/>
      <c r="M29" s="705"/>
      <c r="N29" s="705"/>
      <c r="O29" s="705"/>
      <c r="P29" s="705"/>
      <c r="Q29" s="853"/>
      <c r="R29" s="853"/>
      <c r="S29" s="853"/>
      <c r="T29" s="693"/>
    </row>
    <row r="30" spans="1:20" ht="15.75" customHeight="1">
      <c r="D30" s="998"/>
      <c r="E30" s="936"/>
      <c r="F30" s="335"/>
      <c r="G30" s="1163"/>
      <c r="H30" s="335"/>
      <c r="I30" s="335"/>
    </row>
    <row r="31" spans="1:20" ht="15.75" customHeight="1">
      <c r="A31" s="459"/>
      <c r="B31" s="335"/>
      <c r="C31" s="335"/>
      <c r="D31" s="335"/>
      <c r="E31" s="335"/>
      <c r="F31" s="335"/>
      <c r="G31" s="335"/>
      <c r="H31" s="335"/>
      <c r="I31" s="335"/>
      <c r="M31" s="453"/>
    </row>
    <row r="33" spans="2:9" ht="15.75" customHeight="1">
      <c r="B33" s="700"/>
      <c r="C33" s="700"/>
      <c r="D33" s="996"/>
      <c r="E33" s="453"/>
      <c r="F33" s="703"/>
      <c r="G33" s="703"/>
      <c r="H33" s="703"/>
      <c r="I33" s="702"/>
    </row>
    <row r="34" spans="2:9" ht="15.75" customHeight="1">
      <c r="B34" s="700"/>
      <c r="C34" s="700"/>
      <c r="D34" s="700"/>
      <c r="F34" s="703"/>
      <c r="G34" s="703"/>
      <c r="H34" s="1123"/>
      <c r="I34" s="702"/>
    </row>
    <row r="35" spans="2:9" ht="15.75" customHeight="1">
      <c r="B35" s="700"/>
      <c r="C35" s="700"/>
      <c r="D35" s="982"/>
      <c r="F35" s="703"/>
      <c r="G35" s="703"/>
      <c r="H35" s="703"/>
      <c r="I35" s="702"/>
    </row>
    <row r="36" spans="2:9" ht="15.75" customHeight="1">
      <c r="B36" s="700"/>
      <c r="C36" s="700"/>
      <c r="D36" s="982"/>
      <c r="F36" s="703"/>
      <c r="G36" s="703"/>
      <c r="H36" s="703"/>
      <c r="I36" s="702"/>
    </row>
    <row r="37" spans="2:9" ht="15.75" customHeight="1">
      <c r="B37" s="700"/>
      <c r="C37" s="700"/>
      <c r="D37" s="982"/>
      <c r="F37" s="703"/>
      <c r="G37" s="703"/>
      <c r="H37" s="703"/>
      <c r="I37" s="702"/>
    </row>
    <row r="38" spans="2:9" ht="15.75" customHeight="1">
      <c r="B38" s="700"/>
      <c r="C38" s="700"/>
      <c r="D38" s="982"/>
      <c r="F38" s="703"/>
      <c r="G38" s="703"/>
      <c r="H38" s="703"/>
      <c r="I38" s="702"/>
    </row>
    <row r="39" spans="2:9" ht="15.75" customHeight="1">
      <c r="B39" s="700"/>
      <c r="C39" s="700"/>
      <c r="D39" s="982"/>
      <c r="F39" s="703"/>
      <c r="G39" s="703"/>
      <c r="H39" s="703"/>
      <c r="I39" s="702"/>
    </row>
    <row r="40" spans="2:9" ht="15.75" customHeight="1">
      <c r="B40" s="700"/>
      <c r="C40" s="700"/>
      <c r="D40" s="997"/>
      <c r="F40" s="703"/>
      <c r="G40" s="703"/>
      <c r="H40" s="703"/>
      <c r="I40" s="702"/>
    </row>
    <row r="41" spans="2:9" ht="15.75" customHeight="1">
      <c r="B41" s="700"/>
      <c r="C41" s="700"/>
      <c r="D41" s="982"/>
      <c r="F41" s="703"/>
      <c r="G41" s="703"/>
      <c r="H41" s="703"/>
      <c r="I41" s="702"/>
    </row>
    <row r="42" spans="2:9" ht="15.75" customHeight="1">
      <c r="B42" s="700"/>
      <c r="C42" s="700"/>
      <c r="D42" s="982"/>
      <c r="F42" s="703"/>
      <c r="G42" s="703"/>
      <c r="H42" s="703"/>
      <c r="I42" s="702"/>
    </row>
    <row r="43" spans="2:9" ht="15.75" customHeight="1">
      <c r="B43" s="700"/>
      <c r="C43" s="700"/>
      <c r="D43" s="982"/>
      <c r="F43" s="703"/>
      <c r="G43" s="703"/>
      <c r="H43" s="703"/>
      <c r="I43" s="702"/>
    </row>
    <row r="44" spans="2:9" ht="15.75" customHeight="1">
      <c r="B44" s="700"/>
      <c r="C44" s="700"/>
      <c r="D44" s="982"/>
      <c r="F44" s="703"/>
      <c r="G44" s="703"/>
      <c r="H44" s="703"/>
      <c r="I44" s="702"/>
    </row>
    <row r="45" spans="2:9" ht="15.75" customHeight="1">
      <c r="B45" s="701"/>
      <c r="C45" s="701"/>
      <c r="D45" s="982"/>
      <c r="F45" s="704"/>
      <c r="G45" s="704"/>
      <c r="H45" s="704"/>
      <c r="I45" s="702"/>
    </row>
    <row r="46" spans="2:9" ht="15.75" customHeight="1">
      <c r="F46" s="702"/>
      <c r="G46" s="702"/>
      <c r="H46" s="702"/>
      <c r="I46" s="702"/>
    </row>
    <row r="47" spans="2:9" ht="15.75" customHeight="1">
      <c r="F47" s="702"/>
      <c r="G47" s="702"/>
      <c r="H47" s="702"/>
      <c r="I47" s="702"/>
    </row>
    <row r="48" spans="2:9" ht="15.75" customHeight="1">
      <c r="C48" s="702"/>
      <c r="D48" s="702"/>
      <c r="F48" s="702"/>
      <c r="G48" s="702"/>
      <c r="H48" s="702"/>
      <c r="I48" s="702"/>
    </row>
    <row r="49" spans="2:8" ht="15.75" customHeight="1">
      <c r="B49" s="702"/>
      <c r="C49" s="702"/>
      <c r="D49" s="702"/>
      <c r="F49" s="702"/>
      <c r="G49" s="702"/>
      <c r="H49" s="702"/>
    </row>
    <row r="50" spans="2:8" ht="15.75" customHeight="1">
      <c r="B50" s="702"/>
      <c r="C50" s="702"/>
      <c r="D50" s="702"/>
      <c r="F50" s="702"/>
      <c r="G50" s="702"/>
      <c r="H50" s="702"/>
    </row>
    <row r="51" spans="2:8" ht="15.75" customHeight="1">
      <c r="B51" s="702"/>
      <c r="C51" s="702"/>
      <c r="D51" s="702"/>
      <c r="F51" s="702"/>
      <c r="G51" s="702"/>
      <c r="H51" s="702"/>
    </row>
    <row r="52" spans="2:8" ht="15.75" customHeight="1">
      <c r="B52" s="702"/>
      <c r="C52" s="702"/>
      <c r="D52" s="702"/>
      <c r="F52" s="702"/>
      <c r="G52" s="702"/>
      <c r="H52" s="702"/>
    </row>
    <row r="53" spans="2:8" ht="15.75" customHeight="1">
      <c r="B53" s="702"/>
      <c r="C53" s="702"/>
      <c r="D53" s="702"/>
      <c r="F53" s="702"/>
      <c r="G53" s="702"/>
      <c r="H53" s="702"/>
    </row>
    <row r="54" spans="2:8" ht="15.75" customHeight="1">
      <c r="B54" s="702"/>
      <c r="C54" s="702"/>
      <c r="D54" s="702"/>
      <c r="F54" s="702"/>
      <c r="G54" s="702"/>
      <c r="H54" s="702"/>
    </row>
    <row r="55" spans="2:8" ht="15.75" customHeight="1">
      <c r="B55" s="702"/>
      <c r="C55" s="702"/>
      <c r="D55" s="702"/>
      <c r="F55" s="702"/>
      <c r="G55" s="702"/>
      <c r="H55" s="702"/>
    </row>
    <row r="56" spans="2:8" ht="15.75" customHeight="1">
      <c r="B56" s="702"/>
      <c r="C56" s="702"/>
      <c r="D56" s="702"/>
      <c r="F56" s="702"/>
      <c r="G56" s="702"/>
      <c r="H56" s="702"/>
    </row>
    <row r="57" spans="2:8" ht="15.75" customHeight="1">
      <c r="B57" s="702"/>
      <c r="C57" s="702"/>
      <c r="D57" s="702"/>
      <c r="F57" s="702"/>
      <c r="G57" s="702"/>
      <c r="H57" s="702"/>
    </row>
    <row r="58" spans="2:8" ht="15.75" customHeight="1">
      <c r="B58" s="702"/>
      <c r="C58" s="702"/>
      <c r="D58" s="702"/>
      <c r="F58" s="702"/>
      <c r="G58" s="702"/>
      <c r="H58" s="702"/>
    </row>
    <row r="59" spans="2:8" ht="15.75" customHeight="1">
      <c r="B59" s="702"/>
      <c r="C59" s="702"/>
      <c r="D59" s="702"/>
      <c r="F59" s="702"/>
      <c r="G59" s="702"/>
      <c r="H59" s="702"/>
    </row>
    <row r="60" spans="2:8" ht="15.75" customHeight="1">
      <c r="B60" s="702"/>
      <c r="C60" s="702"/>
      <c r="D60" s="702"/>
      <c r="F60" s="702"/>
      <c r="G60" s="702"/>
      <c r="H60" s="702"/>
    </row>
    <row r="61" spans="2:8" ht="15.75" customHeight="1">
      <c r="B61" s="702"/>
      <c r="C61" s="702"/>
      <c r="D61" s="702"/>
    </row>
    <row r="62" spans="2:8" ht="15.75" customHeight="1">
      <c r="B62" s="702"/>
      <c r="C62" s="702"/>
      <c r="D62" s="702"/>
    </row>
  </sheetData>
  <conditionalFormatting sqref="GS1:GW2 GS21:GW31 GS3:GT20 T6:GR18 B21:J21 L21:GR25 A22:J25 P18:Q18 F6:H18 I18 A26:GR1001 K22:K23 P6:S17 A6:C18 J6:O18">
    <cfRule type="cellIs" dxfId="225" priority="81" stopIfTrue="1" operator="equal">
      <formula>0</formula>
    </cfRule>
  </conditionalFormatting>
  <conditionalFormatting sqref="A1:GR5 A19:GR20">
    <cfRule type="cellIs" dxfId="224" priority="82" stopIfTrue="1" operator="equal">
      <formula>0</formula>
    </cfRule>
  </conditionalFormatting>
  <conditionalFormatting sqref="R18:S18">
    <cfRule type="cellIs" dxfId="223" priority="62" stopIfTrue="1" operator="equal">
      <formula>0</formula>
    </cfRule>
  </conditionalFormatting>
  <conditionalFormatting sqref="Q18">
    <cfRule type="cellIs" dxfId="222" priority="57" stopIfTrue="1" operator="equal">
      <formula>0</formula>
    </cfRule>
  </conditionalFormatting>
  <conditionalFormatting sqref="L6:O6">
    <cfRule type="cellIs" dxfId="221" priority="53" stopIfTrue="1" operator="equal">
      <formula>0</formula>
    </cfRule>
  </conditionalFormatting>
  <conditionalFormatting sqref="L7:O7">
    <cfRule type="cellIs" dxfId="220" priority="52" stopIfTrue="1" operator="equal">
      <formula>0</formula>
    </cfRule>
  </conditionalFormatting>
  <conditionalFormatting sqref="L8:O18">
    <cfRule type="cellIs" dxfId="219" priority="51" stopIfTrue="1" operator="equal">
      <formula>0</formula>
    </cfRule>
  </conditionalFormatting>
  <conditionalFormatting sqref="P18:S18">
    <cfRule type="cellIs" dxfId="218" priority="37" stopIfTrue="1" operator="equal">
      <formula>0</formula>
    </cfRule>
  </conditionalFormatting>
  <conditionalFormatting sqref="L6:O6">
    <cfRule type="cellIs" dxfId="217" priority="47" stopIfTrue="1" operator="equal">
      <formula>0</formula>
    </cfRule>
  </conditionalFormatting>
  <conditionalFormatting sqref="L7:O7">
    <cfRule type="cellIs" dxfId="216" priority="46" stopIfTrue="1" operator="equal">
      <formula>0</formula>
    </cfRule>
  </conditionalFormatting>
  <conditionalFormatting sqref="L8:O18">
    <cfRule type="cellIs" dxfId="215" priority="45" stopIfTrue="1" operator="equal">
      <formula>0</formula>
    </cfRule>
  </conditionalFormatting>
  <conditionalFormatting sqref="L6:O6">
    <cfRule type="cellIs" dxfId="214" priority="44" stopIfTrue="1" operator="equal">
      <formula>0</formula>
    </cfRule>
  </conditionalFormatting>
  <conditionalFormatting sqref="L7:O7">
    <cfRule type="cellIs" dxfId="213" priority="43" stopIfTrue="1" operator="equal">
      <formula>0</formula>
    </cfRule>
  </conditionalFormatting>
  <conditionalFormatting sqref="L8:O18">
    <cfRule type="cellIs" dxfId="212" priority="42" stopIfTrue="1" operator="equal">
      <formula>0</formula>
    </cfRule>
  </conditionalFormatting>
  <conditionalFormatting sqref="Q18">
    <cfRule type="cellIs" dxfId="211" priority="38" stopIfTrue="1" operator="equal">
      <formula>0</formula>
    </cfRule>
  </conditionalFormatting>
  <conditionalFormatting sqref="L6:O6">
    <cfRule type="cellIs" dxfId="210" priority="33" stopIfTrue="1" operator="equal">
      <formula>0</formula>
    </cfRule>
  </conditionalFormatting>
  <conditionalFormatting sqref="L7:O7">
    <cfRule type="cellIs" dxfId="209" priority="32" stopIfTrue="1" operator="equal">
      <formula>0</formula>
    </cfRule>
  </conditionalFormatting>
  <conditionalFormatting sqref="L8:O18">
    <cfRule type="cellIs" dxfId="208" priority="31" stopIfTrue="1" operator="equal">
      <formula>0</formula>
    </cfRule>
  </conditionalFormatting>
  <conditionalFormatting sqref="L6:O6">
    <cfRule type="cellIs" dxfId="207" priority="30" stopIfTrue="1" operator="equal">
      <formula>0</formula>
    </cfRule>
  </conditionalFormatting>
  <conditionalFormatting sqref="L7:O7">
    <cfRule type="cellIs" dxfId="206" priority="29" stopIfTrue="1" operator="equal">
      <formula>0</formula>
    </cfRule>
  </conditionalFormatting>
  <conditionalFormatting sqref="L8:O18">
    <cfRule type="cellIs" dxfId="205" priority="28" stopIfTrue="1" operator="equal">
      <formula>0</formula>
    </cfRule>
  </conditionalFormatting>
  <conditionalFormatting sqref="L6:O6">
    <cfRule type="cellIs" dxfId="204" priority="24" stopIfTrue="1" operator="equal">
      <formula>0</formula>
    </cfRule>
  </conditionalFormatting>
  <conditionalFormatting sqref="L7:O7">
    <cfRule type="cellIs" dxfId="203" priority="23" stopIfTrue="1" operator="equal">
      <formula>0</formula>
    </cfRule>
  </conditionalFormatting>
  <conditionalFormatting sqref="L8:O18">
    <cfRule type="cellIs" dxfId="202" priority="22" stopIfTrue="1" operator="equal">
      <formula>0</formula>
    </cfRule>
  </conditionalFormatting>
  <conditionalFormatting sqref="Q18">
    <cfRule type="cellIs" dxfId="201" priority="15" stopIfTrue="1" operator="equal">
      <formula>0</formula>
    </cfRule>
  </conditionalFormatting>
  <conditionalFormatting sqref="P18:S18">
    <cfRule type="cellIs" dxfId="200" priority="14" stopIfTrue="1" operator="equal">
      <formula>0</formula>
    </cfRule>
  </conditionalFormatting>
  <conditionalFormatting sqref="P18:S18">
    <cfRule type="cellIs" dxfId="199" priority="13" stopIfTrue="1" operator="equal">
      <formula>0</formula>
    </cfRule>
  </conditionalFormatting>
  <conditionalFormatting sqref="A21">
    <cfRule type="cellIs" dxfId="198" priority="11" stopIfTrue="1" operator="equal">
      <formula>0</formula>
    </cfRule>
  </conditionalFormatting>
  <conditionalFormatting sqref="K21">
    <cfRule type="cellIs" dxfId="197" priority="10" stopIfTrue="1" operator="equal">
      <formula>0</formula>
    </cfRule>
  </conditionalFormatting>
  <conditionalFormatting sqref="E7">
    <cfRule type="cellIs" dxfId="196" priority="9" stopIfTrue="1" operator="equal">
      <formula>0</formula>
    </cfRule>
  </conditionalFormatting>
  <conditionalFormatting sqref="E8:E17">
    <cfRule type="cellIs" dxfId="195" priority="8" stopIfTrue="1" operator="equal">
      <formula>0</formula>
    </cfRule>
  </conditionalFormatting>
  <conditionalFormatting sqref="E18">
    <cfRule type="cellIs" dxfId="194" priority="7" stopIfTrue="1" operator="equal">
      <formula>0</formula>
    </cfRule>
  </conditionalFormatting>
  <conditionalFormatting sqref="I6:I17">
    <cfRule type="cellIs" dxfId="193" priority="6" stopIfTrue="1" operator="equal">
      <formula>0</formula>
    </cfRule>
  </conditionalFormatting>
  <conditionalFormatting sqref="D7">
    <cfRule type="cellIs" dxfId="192" priority="5" stopIfTrue="1" operator="equal">
      <formula>0</formula>
    </cfRule>
  </conditionalFormatting>
  <conditionalFormatting sqref="D8:D17">
    <cfRule type="cellIs" dxfId="191" priority="4" stopIfTrue="1" operator="equal">
      <formula>0</formula>
    </cfRule>
  </conditionalFormatting>
  <conditionalFormatting sqref="D18">
    <cfRule type="cellIs" dxfId="190" priority="3" stopIfTrue="1" operator="equal">
      <formula>0</formula>
    </cfRule>
  </conditionalFormatting>
  <conditionalFormatting sqref="D6">
    <cfRule type="cellIs" dxfId="189" priority="2" stopIfTrue="1" operator="equal">
      <formula>0</formula>
    </cfRule>
  </conditionalFormatting>
  <conditionalFormatting sqref="E6">
    <cfRule type="cellIs" dxfId="188"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24.01.2023&amp;C&amp;"Arial,Standard"&amp;10Bayerisches Landesamt für Statistik - Energiebilanz 2020&amp;R&amp;"Arial,Standard"&amp;10&amp;P von &amp;N</oddFooter>
  </headerFooter>
  <colBreaks count="1" manualBreakCount="1">
    <brk id="10" max="23"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4" tint="0.39997558519241921"/>
  </sheetPr>
  <dimension ref="A1:I42"/>
  <sheetViews>
    <sheetView view="pageBreakPreview" zoomScaleNormal="100" zoomScaleSheetLayoutView="100" workbookViewId="0"/>
  </sheetViews>
  <sheetFormatPr baseColWidth="10" defaultColWidth="11.453125" defaultRowHeight="15.75" customHeight="1"/>
  <cols>
    <col min="1" max="1" width="30" style="13" customWidth="1"/>
    <col min="2" max="6" width="18.54296875" style="13" customWidth="1"/>
    <col min="7" max="7" width="0.453125" style="13" customWidth="1"/>
    <col min="8" max="16384" width="11.453125" style="13"/>
  </cols>
  <sheetData>
    <row r="1" spans="1:9" ht="15.75" customHeight="1">
      <c r="A1" s="471" t="s">
        <v>726</v>
      </c>
      <c r="B1" s="509"/>
      <c r="C1" s="57"/>
      <c r="D1" s="57"/>
      <c r="E1" s="57"/>
      <c r="F1" s="57"/>
      <c r="G1" s="950"/>
      <c r="H1" s="950"/>
      <c r="I1" s="950"/>
    </row>
    <row r="2" spans="1:9" ht="15.75" customHeight="1">
      <c r="A2" s="489"/>
      <c r="B2" s="489"/>
      <c r="C2" s="489"/>
      <c r="D2" s="489"/>
      <c r="E2" s="489"/>
      <c r="F2" s="489"/>
      <c r="G2" s="950"/>
      <c r="H2" s="950"/>
      <c r="I2" s="950"/>
    </row>
    <row r="3" spans="1:9" ht="15.75" customHeight="1">
      <c r="A3" s="1086"/>
      <c r="B3" s="339">
        <v>2019</v>
      </c>
      <c r="C3" s="340"/>
      <c r="D3" s="341">
        <v>2020</v>
      </c>
      <c r="E3" s="340"/>
      <c r="F3" s="342" t="s">
        <v>56</v>
      </c>
      <c r="G3" s="950"/>
      <c r="H3" s="950"/>
      <c r="I3" s="950"/>
    </row>
    <row r="4" spans="1:9" ht="15.75" customHeight="1">
      <c r="A4" s="1087"/>
      <c r="B4" s="252" t="s">
        <v>349</v>
      </c>
      <c r="C4" s="252" t="s">
        <v>17</v>
      </c>
      <c r="D4" s="252" t="s">
        <v>349</v>
      </c>
      <c r="E4" s="252" t="s">
        <v>17</v>
      </c>
      <c r="F4" s="476" t="s">
        <v>5</v>
      </c>
      <c r="G4" s="950"/>
      <c r="H4" s="950"/>
      <c r="I4" s="950"/>
    </row>
    <row r="5" spans="1:9" ht="15.75" customHeight="1">
      <c r="A5" s="856" t="s">
        <v>55</v>
      </c>
      <c r="B5" s="1162" t="s">
        <v>30</v>
      </c>
      <c r="C5" s="1162" t="s">
        <v>30</v>
      </c>
      <c r="D5" s="1117">
        <v>1.7040039659504638</v>
      </c>
      <c r="E5" s="1117">
        <v>59.950267530069219</v>
      </c>
      <c r="F5" s="1162" t="s">
        <v>30</v>
      </c>
      <c r="G5" s="950"/>
      <c r="H5" s="950"/>
      <c r="I5" s="950"/>
    </row>
    <row r="6" spans="1:9" ht="15.75" customHeight="1">
      <c r="A6" s="845" t="s">
        <v>270</v>
      </c>
      <c r="B6" s="1162" t="s">
        <v>30</v>
      </c>
      <c r="C6" s="1162" t="s">
        <v>30</v>
      </c>
      <c r="D6" s="1115">
        <v>1.7040039659504638</v>
      </c>
      <c r="E6" s="1115">
        <v>59.950267530069219</v>
      </c>
      <c r="F6" s="1162" t="s">
        <v>30</v>
      </c>
      <c r="G6" s="950"/>
      <c r="H6" s="950"/>
      <c r="I6" s="950"/>
    </row>
    <row r="7" spans="1:9" ht="15.75" customHeight="1">
      <c r="A7" s="845" t="s">
        <v>271</v>
      </c>
      <c r="B7" s="1115">
        <v>0</v>
      </c>
      <c r="C7" s="1116">
        <v>0</v>
      </c>
      <c r="D7" s="1016">
        <v>0</v>
      </c>
      <c r="E7" s="1116">
        <v>0</v>
      </c>
      <c r="F7" s="723" t="s">
        <v>32</v>
      </c>
      <c r="G7" s="950"/>
      <c r="H7" s="950"/>
      <c r="I7" s="950"/>
    </row>
    <row r="8" spans="1:9" ht="15.75" customHeight="1">
      <c r="A8" s="845" t="s">
        <v>93</v>
      </c>
      <c r="B8" s="1115">
        <v>12258.578057727924</v>
      </c>
      <c r="C8" s="1115">
        <v>431281.29322698386</v>
      </c>
      <c r="D8" s="1016">
        <v>10597.558585468907</v>
      </c>
      <c r="E8" s="1115">
        <v>372843.3061539671</v>
      </c>
      <c r="F8" s="722">
        <v>-13.549854350455391</v>
      </c>
      <c r="G8" s="950"/>
      <c r="H8" s="950"/>
      <c r="I8" s="950"/>
    </row>
    <row r="9" spans="1:9" ht="15.75" customHeight="1">
      <c r="A9" s="845" t="s">
        <v>352</v>
      </c>
      <c r="B9" s="1115">
        <v>0</v>
      </c>
      <c r="C9" s="1115">
        <v>0</v>
      </c>
      <c r="D9" s="1016">
        <v>748.69486692990097</v>
      </c>
      <c r="E9" s="1115">
        <v>26340.582808327777</v>
      </c>
      <c r="F9" s="724" t="s">
        <v>53</v>
      </c>
      <c r="G9" s="950"/>
      <c r="H9" s="950"/>
      <c r="I9" s="950"/>
    </row>
    <row r="10" spans="1:9" ht="15.75" customHeight="1">
      <c r="A10" s="855" t="s">
        <v>0</v>
      </c>
      <c r="B10" s="1118">
        <v>12260.394120613109</v>
      </c>
      <c r="C10" s="1118">
        <v>431345.18595141044</v>
      </c>
      <c r="D10" s="962">
        <v>11347.957456364758</v>
      </c>
      <c r="E10" s="1118">
        <v>399243.83922982495</v>
      </c>
      <c r="F10" s="723">
        <v>-7.4421479054600184</v>
      </c>
      <c r="G10" s="950"/>
      <c r="H10" s="950"/>
      <c r="I10" s="950"/>
    </row>
    <row r="11" spans="1:9" ht="15.75" customHeight="1">
      <c r="A11" s="845" t="s">
        <v>90</v>
      </c>
      <c r="B11" s="1116">
        <v>0</v>
      </c>
      <c r="C11" s="1116">
        <v>0</v>
      </c>
      <c r="D11" s="954">
        <v>0</v>
      </c>
      <c r="E11" s="1116">
        <v>0</v>
      </c>
      <c r="F11" s="723" t="s">
        <v>32</v>
      </c>
      <c r="G11" s="950"/>
      <c r="H11" s="950"/>
      <c r="I11" s="950"/>
    </row>
    <row r="12" spans="1:9" ht="15.75" customHeight="1">
      <c r="A12" s="845" t="s">
        <v>353</v>
      </c>
      <c r="B12" s="1162" t="s">
        <v>30</v>
      </c>
      <c r="C12" s="1162" t="s">
        <v>30</v>
      </c>
      <c r="D12" s="1115">
        <v>0</v>
      </c>
      <c r="E12" s="1115">
        <v>0</v>
      </c>
      <c r="F12" s="724" t="s">
        <v>53</v>
      </c>
      <c r="G12" s="950"/>
      <c r="H12" s="950"/>
      <c r="I12" s="950"/>
    </row>
    <row r="13" spans="1:9" ht="15.75" customHeight="1">
      <c r="A13" s="845" t="s">
        <v>405</v>
      </c>
      <c r="B13" s="1115">
        <v>0.99206962906056917</v>
      </c>
      <c r="C13" s="1115">
        <v>34.902993689608948</v>
      </c>
      <c r="D13" s="1016">
        <v>1.1188501438740357</v>
      </c>
      <c r="E13" s="1115">
        <v>39.363385761776328</v>
      </c>
      <c r="F13" s="722">
        <v>12.779396838659409</v>
      </c>
      <c r="G13" s="950"/>
      <c r="H13" s="950"/>
      <c r="I13" s="950"/>
    </row>
    <row r="14" spans="1:9" ht="15.75" customHeight="1">
      <c r="A14" s="845" t="s">
        <v>51</v>
      </c>
      <c r="B14" s="1115">
        <v>11212.228398350851</v>
      </c>
      <c r="C14" s="1115">
        <v>394468.61951077968</v>
      </c>
      <c r="D14" s="1016">
        <v>11346.838606220883</v>
      </c>
      <c r="E14" s="1115">
        <v>399204.4758440631</v>
      </c>
      <c r="F14" s="722">
        <v>1.2005660524167467</v>
      </c>
      <c r="G14" s="950"/>
      <c r="H14" s="950"/>
      <c r="I14" s="950"/>
    </row>
    <row r="15" spans="1:9" ht="15.75" customHeight="1">
      <c r="A15" s="845" t="s">
        <v>406</v>
      </c>
      <c r="B15" s="1115">
        <v>4090.2089136490249</v>
      </c>
      <c r="C15" s="1115">
        <v>143901.73000000001</v>
      </c>
      <c r="D15" s="1016">
        <v>4070.1168211016989</v>
      </c>
      <c r="E15" s="1115">
        <v>143194.84999999998</v>
      </c>
      <c r="F15" s="722">
        <v>-0.49122411523477183</v>
      </c>
      <c r="G15" s="950"/>
      <c r="H15" s="950"/>
      <c r="I15" s="950"/>
    </row>
    <row r="16" spans="1:9" ht="15.75" customHeight="1">
      <c r="A16" s="845" t="s">
        <v>272</v>
      </c>
      <c r="B16" s="1115">
        <v>2807.0339572329622</v>
      </c>
      <c r="C16" s="1115">
        <v>98757.068683370075</v>
      </c>
      <c r="D16" s="1016">
        <v>2726.2575149992304</v>
      </c>
      <c r="E16" s="1115">
        <v>95915.191892702933</v>
      </c>
      <c r="F16" s="722">
        <v>-2.8776439282322457</v>
      </c>
      <c r="G16" s="950"/>
      <c r="H16" s="950"/>
      <c r="I16" s="950"/>
    </row>
    <row r="17" spans="1:9" ht="15.75" customHeight="1">
      <c r="A17" s="845" t="s">
        <v>407</v>
      </c>
      <c r="B17" s="1115">
        <v>1873.230828995436</v>
      </c>
      <c r="C17" s="1115">
        <v>65904.007025717438</v>
      </c>
      <c r="D17" s="1016">
        <v>2373.6609779810883</v>
      </c>
      <c r="E17" s="1115">
        <v>83510.140527330659</v>
      </c>
      <c r="F17" s="722">
        <v>26.714814919740547</v>
      </c>
      <c r="G17" s="950"/>
      <c r="H17" s="950"/>
      <c r="I17" s="950"/>
    </row>
    <row r="18" spans="1:9" ht="15.75" customHeight="1">
      <c r="A18" s="845" t="s">
        <v>351</v>
      </c>
      <c r="B18" s="1115">
        <v>2441.7546984734281</v>
      </c>
      <c r="C18" s="1115">
        <v>85905.813801692158</v>
      </c>
      <c r="D18" s="1016">
        <v>2176.8032921388653</v>
      </c>
      <c r="E18" s="1115">
        <v>76584.293424029514</v>
      </c>
      <c r="F18" s="722">
        <v>-10.850860919821741</v>
      </c>
      <c r="G18" s="950"/>
      <c r="H18" s="950"/>
      <c r="I18" s="950"/>
    </row>
    <row r="19" spans="1:9" ht="15.75" customHeight="1">
      <c r="A19" s="99" t="s">
        <v>161</v>
      </c>
      <c r="B19" s="950"/>
      <c r="C19" s="510"/>
      <c r="D19" s="32"/>
      <c r="E19" s="32"/>
      <c r="F19" s="511"/>
      <c r="G19" s="950"/>
      <c r="H19" s="950"/>
      <c r="I19" s="950"/>
    </row>
    <row r="20" spans="1:9" ht="15.75" customHeight="1">
      <c r="A20" s="903" t="s">
        <v>686</v>
      </c>
      <c r="B20" s="510"/>
      <c r="C20" s="510"/>
      <c r="D20" s="32"/>
      <c r="E20" s="32"/>
      <c r="F20" s="511"/>
      <c r="G20" s="950"/>
      <c r="H20" s="950"/>
      <c r="I20" s="950"/>
    </row>
    <row r="21" spans="1:9" ht="15.75" customHeight="1">
      <c r="A21" s="903" t="s">
        <v>354</v>
      </c>
      <c r="B21" s="510"/>
      <c r="C21" s="510"/>
      <c r="D21" s="32"/>
      <c r="E21" s="32"/>
      <c r="F21" s="511"/>
      <c r="G21" s="950"/>
      <c r="H21" s="950"/>
      <c r="I21" s="950"/>
    </row>
    <row r="22" spans="1:9" ht="15.75" customHeight="1">
      <c r="A22" s="903" t="s">
        <v>370</v>
      </c>
      <c r="B22" s="107"/>
      <c r="C22" s="107"/>
      <c r="D22" s="107"/>
      <c r="E22" s="107"/>
      <c r="F22" s="107"/>
      <c r="G22" s="950"/>
      <c r="H22" s="950"/>
      <c r="I22" s="950"/>
    </row>
    <row r="23" spans="1:9" ht="15.75" customHeight="1">
      <c r="A23" s="903" t="s">
        <v>540</v>
      </c>
      <c r="B23" s="107"/>
      <c r="C23" s="107"/>
      <c r="D23" s="107"/>
      <c r="E23" s="107"/>
      <c r="F23" s="107"/>
      <c r="G23" s="950"/>
      <c r="H23" s="950"/>
      <c r="I23" s="1017"/>
    </row>
    <row r="24" spans="1:9" ht="15.75" customHeight="1">
      <c r="A24" s="903" t="s">
        <v>539</v>
      </c>
      <c r="B24" s="950"/>
      <c r="C24" s="950"/>
      <c r="D24" s="950"/>
      <c r="E24" s="950"/>
      <c r="F24" s="950"/>
      <c r="G24" s="950"/>
      <c r="H24" s="950"/>
      <c r="I24" s="1017"/>
    </row>
    <row r="25" spans="1:9" ht="15.75" customHeight="1">
      <c r="A25" s="950"/>
      <c r="B25" s="950"/>
      <c r="C25" s="950"/>
      <c r="D25" s="950"/>
      <c r="E25" s="950"/>
      <c r="F25" s="950"/>
      <c r="G25" s="950"/>
      <c r="H25" s="950"/>
      <c r="I25" s="950"/>
    </row>
    <row r="41" spans="1:1" ht="15.75" customHeight="1">
      <c r="A41" s="279"/>
    </row>
    <row r="42" spans="1:1" ht="15.75" customHeight="1">
      <c r="A42" s="279"/>
    </row>
  </sheetData>
  <conditionalFormatting sqref="A26:I996 J1:GN996">
    <cfRule type="cellIs" dxfId="187" priority="25" stopIfTrue="1" operator="equal">
      <formula>0</formula>
    </cfRule>
  </conditionalFormatting>
  <conditionalFormatting sqref="A19:I25 A5:A18 A1:I4 E12:I12 D13:D18 F13:I18 D7:I11 D5:E6 G5:I6">
    <cfRule type="cellIs" dxfId="186" priority="15" stopIfTrue="1" operator="equal">
      <formula>0</formula>
    </cfRule>
  </conditionalFormatting>
  <conditionalFormatting sqref="D12">
    <cfRule type="cellIs" dxfId="185" priority="13" stopIfTrue="1" operator="equal">
      <formula>0</formula>
    </cfRule>
  </conditionalFormatting>
  <conditionalFormatting sqref="B7:C11 B13:C18">
    <cfRule type="cellIs" dxfId="184" priority="11" stopIfTrue="1" operator="equal">
      <formula>0</formula>
    </cfRule>
  </conditionalFormatting>
  <conditionalFormatting sqref="C5">
    <cfRule type="cellIs" dxfId="183" priority="8" stopIfTrue="1" operator="equal">
      <formula>0</formula>
    </cfRule>
  </conditionalFormatting>
  <conditionalFormatting sqref="E13:E18">
    <cfRule type="cellIs" dxfId="182" priority="9" stopIfTrue="1" operator="equal">
      <formula>0</formula>
    </cfRule>
  </conditionalFormatting>
  <conditionalFormatting sqref="B5">
    <cfRule type="cellIs" dxfId="181" priority="7" stopIfTrue="1" operator="equal">
      <formula>0</formula>
    </cfRule>
  </conditionalFormatting>
  <conditionalFormatting sqref="B6">
    <cfRule type="cellIs" dxfId="180" priority="6" stopIfTrue="1" operator="equal">
      <formula>0</formula>
    </cfRule>
  </conditionalFormatting>
  <conditionalFormatting sqref="C6">
    <cfRule type="cellIs" dxfId="179" priority="5" stopIfTrue="1" operator="equal">
      <formula>0</formula>
    </cfRule>
  </conditionalFormatting>
  <conditionalFormatting sqref="F5">
    <cfRule type="cellIs" dxfId="178" priority="4" stopIfTrue="1" operator="equal">
      <formula>0</formula>
    </cfRule>
  </conditionalFormatting>
  <conditionalFormatting sqref="F6">
    <cfRule type="cellIs" dxfId="177" priority="3" stopIfTrue="1" operator="equal">
      <formula>0</formula>
    </cfRule>
  </conditionalFormatting>
  <conditionalFormatting sqref="B12">
    <cfRule type="cellIs" dxfId="176" priority="2" stopIfTrue="1" operator="equal">
      <formula>0</formula>
    </cfRule>
  </conditionalFormatting>
  <conditionalFormatting sqref="C12">
    <cfRule type="cellIs" dxfId="17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4" tint="0.39997558519241921"/>
  </sheetPr>
  <dimension ref="A1:BH91"/>
  <sheetViews>
    <sheetView view="pageBreakPreview" zoomScaleNormal="115" zoomScaleSheetLayoutView="100" workbookViewId="0"/>
  </sheetViews>
  <sheetFormatPr baseColWidth="10" defaultColWidth="11.453125" defaultRowHeight="15.75" customHeight="1"/>
  <cols>
    <col min="1" max="1" width="7.1796875" style="13" customWidth="1"/>
    <col min="2" max="11" width="11.453125" style="13" customWidth="1"/>
    <col min="12" max="12" width="0.453125" style="13" customWidth="1"/>
    <col min="13" max="13" width="7.1796875" style="13" customWidth="1"/>
    <col min="14" max="20" width="11.453125" style="13" customWidth="1"/>
    <col min="21" max="21" width="36" style="13" customWidth="1"/>
    <col min="22" max="25" width="11.453125" style="28"/>
    <col min="26" max="60" width="9.81640625" style="13" customWidth="1"/>
    <col min="61" max="16384" width="11.453125" style="13"/>
  </cols>
  <sheetData>
    <row r="1" spans="1:60" ht="15.75" customHeight="1">
      <c r="A1" s="471" t="s">
        <v>727</v>
      </c>
      <c r="B1" s="512"/>
      <c r="C1" s="512"/>
      <c r="D1" s="512"/>
      <c r="E1" s="512"/>
      <c r="F1" s="512"/>
      <c r="G1" s="512"/>
      <c r="H1" s="512"/>
      <c r="I1" s="512"/>
      <c r="J1" s="512"/>
      <c r="K1" s="512"/>
      <c r="L1" s="28"/>
      <c r="M1" s="471" t="s">
        <v>727</v>
      </c>
      <c r="N1" s="512"/>
      <c r="O1" s="512"/>
      <c r="P1" s="512"/>
      <c r="Q1" s="512"/>
      <c r="R1" s="512"/>
      <c r="S1" s="512"/>
      <c r="T1" s="512"/>
      <c r="U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row>
    <row r="2" spans="1:60" ht="15.75" customHeight="1">
      <c r="A2" s="513"/>
      <c r="B2" s="514"/>
      <c r="C2" s="514"/>
      <c r="D2" s="514"/>
      <c r="E2" s="514"/>
      <c r="F2" s="514"/>
      <c r="G2" s="514"/>
      <c r="H2" s="514"/>
      <c r="I2" s="514"/>
      <c r="J2" s="514"/>
      <c r="K2" s="515"/>
      <c r="L2" s="28"/>
      <c r="M2" s="513"/>
      <c r="N2" s="515"/>
      <c r="O2" s="515"/>
      <c r="P2" s="514"/>
      <c r="Q2" s="512"/>
      <c r="R2" s="512"/>
      <c r="S2" s="512"/>
      <c r="T2" s="512"/>
      <c r="U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c r="BH2" s="512"/>
    </row>
    <row r="3" spans="1:60" ht="15.75" customHeight="1">
      <c r="A3" s="238"/>
      <c r="B3" s="450"/>
      <c r="C3" s="307" t="s">
        <v>11</v>
      </c>
      <c r="D3" s="516"/>
      <c r="E3" s="517"/>
      <c r="F3" s="518"/>
      <c r="G3" s="518"/>
      <c r="H3" s="517"/>
      <c r="I3" s="519"/>
      <c r="J3" s="519"/>
      <c r="K3" s="520"/>
      <c r="L3" s="28"/>
      <c r="M3" s="379"/>
      <c r="N3" s="521"/>
      <c r="O3" s="250" t="s">
        <v>11</v>
      </c>
      <c r="P3" s="343"/>
      <c r="Q3" s="310"/>
      <c r="R3" s="310"/>
      <c r="S3" s="310"/>
      <c r="T3" s="310"/>
      <c r="U3" s="515"/>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row>
    <row r="4" spans="1:60" ht="31.5" customHeight="1">
      <c r="A4" s="238"/>
      <c r="B4" s="240"/>
      <c r="C4" s="462" t="s">
        <v>355</v>
      </c>
      <c r="D4" s="464" t="s">
        <v>356</v>
      </c>
      <c r="E4" s="463"/>
      <c r="F4" s="464"/>
      <c r="G4" s="464"/>
      <c r="H4" s="462"/>
      <c r="I4" s="462"/>
      <c r="J4" s="462"/>
      <c r="K4" s="462"/>
      <c r="L4" s="28"/>
      <c r="M4" s="238"/>
      <c r="N4" s="464"/>
      <c r="O4" s="308" t="s">
        <v>369</v>
      </c>
      <c r="P4" s="316" t="s">
        <v>50</v>
      </c>
      <c r="Q4" s="316" t="s">
        <v>371</v>
      </c>
      <c r="R4" s="316" t="s">
        <v>367</v>
      </c>
      <c r="S4" s="297" t="s">
        <v>360</v>
      </c>
      <c r="T4" s="297" t="s">
        <v>471</v>
      </c>
      <c r="U4" s="515"/>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2"/>
      <c r="BA4" s="512"/>
      <c r="BB4" s="512"/>
      <c r="BC4" s="512"/>
      <c r="BD4" s="512"/>
      <c r="BE4" s="512"/>
      <c r="BF4" s="512"/>
      <c r="BG4" s="512"/>
      <c r="BH4" s="512"/>
    </row>
    <row r="5" spans="1:60" ht="15.75" customHeight="1">
      <c r="A5" s="237"/>
      <c r="B5" s="297" t="s">
        <v>357</v>
      </c>
      <c r="C5" s="250"/>
      <c r="D5" s="443"/>
      <c r="E5" s="443"/>
      <c r="F5" s="443"/>
      <c r="G5" s="443"/>
      <c r="H5" s="443"/>
      <c r="I5" s="443"/>
      <c r="J5" s="443"/>
      <c r="K5" s="443"/>
      <c r="L5" s="28"/>
      <c r="M5" s="237"/>
      <c r="N5" s="297" t="s">
        <v>362</v>
      </c>
      <c r="O5" s="250"/>
      <c r="P5" s="310"/>
      <c r="Q5" s="310"/>
      <c r="R5" s="310"/>
      <c r="S5" s="310"/>
      <c r="T5" s="310"/>
      <c r="U5" s="515"/>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2"/>
      <c r="BG5" s="512"/>
      <c r="BH5" s="512"/>
    </row>
    <row r="6" spans="1:60" ht="15.75" customHeight="1">
      <c r="A6" s="85">
        <v>1950</v>
      </c>
      <c r="B6" s="288">
        <v>153</v>
      </c>
      <c r="C6" s="284" t="s">
        <v>32</v>
      </c>
      <c r="D6" s="284" t="s">
        <v>32</v>
      </c>
      <c r="E6" s="88">
        <v>5</v>
      </c>
      <c r="F6" s="284" t="s">
        <v>32</v>
      </c>
      <c r="G6" s="88">
        <v>158</v>
      </c>
      <c r="H6" s="284" t="s">
        <v>32</v>
      </c>
      <c r="I6" s="284" t="s">
        <v>32</v>
      </c>
      <c r="J6" s="88">
        <v>24.5</v>
      </c>
      <c r="K6" s="88">
        <v>133.5</v>
      </c>
      <c r="L6" s="28"/>
      <c r="M6" s="380">
        <v>1950</v>
      </c>
      <c r="N6" s="285">
        <v>133.5</v>
      </c>
      <c r="O6" s="88">
        <v>47.1</v>
      </c>
      <c r="P6" s="285">
        <v>70.599999999999994</v>
      </c>
      <c r="Q6" s="285">
        <v>15.8</v>
      </c>
      <c r="R6" s="284" t="s">
        <v>32</v>
      </c>
      <c r="S6" s="284" t="s">
        <v>32</v>
      </c>
      <c r="T6" s="284" t="s">
        <v>32</v>
      </c>
      <c r="U6" s="515"/>
      <c r="Z6" s="512"/>
      <c r="AA6" s="512"/>
      <c r="AB6" s="512"/>
      <c r="AC6" s="512"/>
      <c r="AD6" s="512"/>
      <c r="AE6" s="512"/>
      <c r="AF6" s="512"/>
      <c r="AG6" s="512"/>
      <c r="AH6" s="512"/>
      <c r="AI6" s="512"/>
      <c r="AJ6" s="512"/>
      <c r="AK6" s="512"/>
      <c r="AL6" s="512"/>
      <c r="AM6" s="512"/>
      <c r="AN6" s="512"/>
      <c r="AO6" s="512"/>
      <c r="AP6" s="512"/>
      <c r="AQ6" s="512"/>
      <c r="AR6" s="512"/>
      <c r="AS6" s="512"/>
      <c r="AT6" s="512"/>
      <c r="AU6" s="512"/>
      <c r="AV6" s="512"/>
      <c r="AW6" s="512"/>
      <c r="AX6" s="512"/>
      <c r="AY6" s="512"/>
      <c r="AZ6" s="512"/>
      <c r="BA6" s="512"/>
      <c r="BB6" s="512"/>
      <c r="BC6" s="512"/>
      <c r="BD6" s="512"/>
      <c r="BE6" s="512"/>
      <c r="BF6" s="512"/>
      <c r="BG6" s="512"/>
      <c r="BH6" s="512"/>
    </row>
    <row r="7" spans="1:60" ht="15.75" customHeight="1">
      <c r="A7" s="85">
        <v>1955</v>
      </c>
      <c r="B7" s="288">
        <v>242.6</v>
      </c>
      <c r="C7" s="284" t="s">
        <v>32</v>
      </c>
      <c r="D7" s="284" t="s">
        <v>32</v>
      </c>
      <c r="E7" s="88">
        <v>2.1</v>
      </c>
      <c r="F7" s="284" t="s">
        <v>32</v>
      </c>
      <c r="G7" s="88">
        <v>244.7</v>
      </c>
      <c r="H7" s="284" t="s">
        <v>32</v>
      </c>
      <c r="I7" s="284" t="s">
        <v>32</v>
      </c>
      <c r="J7" s="285">
        <v>28.7</v>
      </c>
      <c r="K7" s="285">
        <v>216</v>
      </c>
      <c r="L7" s="28"/>
      <c r="M7" s="286">
        <v>1955</v>
      </c>
      <c r="N7" s="285">
        <v>216</v>
      </c>
      <c r="O7" s="285">
        <v>100.3</v>
      </c>
      <c r="P7" s="285">
        <v>102.4</v>
      </c>
      <c r="Q7" s="285">
        <v>13.3</v>
      </c>
      <c r="R7" s="284" t="s">
        <v>32</v>
      </c>
      <c r="S7" s="284" t="s">
        <v>32</v>
      </c>
      <c r="T7" s="284" t="s">
        <v>32</v>
      </c>
      <c r="U7" s="515"/>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2"/>
      <c r="AY7" s="512"/>
      <c r="AZ7" s="512"/>
      <c r="BA7" s="512"/>
      <c r="BB7" s="512"/>
      <c r="BC7" s="512"/>
      <c r="BD7" s="512"/>
      <c r="BE7" s="512"/>
      <c r="BF7" s="512"/>
      <c r="BG7" s="512"/>
      <c r="BH7" s="512"/>
    </row>
    <row r="8" spans="1:60" ht="15.75" customHeight="1">
      <c r="A8" s="85">
        <v>1960</v>
      </c>
      <c r="B8" s="288">
        <v>397.6</v>
      </c>
      <c r="C8" s="284" t="s">
        <v>32</v>
      </c>
      <c r="D8" s="284" t="s">
        <v>32</v>
      </c>
      <c r="E8" s="88">
        <v>25.4</v>
      </c>
      <c r="F8" s="284" t="s">
        <v>32</v>
      </c>
      <c r="G8" s="88">
        <v>423</v>
      </c>
      <c r="H8" s="284" t="s">
        <v>32</v>
      </c>
      <c r="I8" s="284" t="s">
        <v>32</v>
      </c>
      <c r="J8" s="285">
        <v>75.8</v>
      </c>
      <c r="K8" s="285">
        <v>347.2</v>
      </c>
      <c r="L8" s="28"/>
      <c r="M8" s="286">
        <v>1960</v>
      </c>
      <c r="N8" s="285">
        <v>347.2</v>
      </c>
      <c r="O8" s="285">
        <v>111.6</v>
      </c>
      <c r="P8" s="285">
        <v>121.8</v>
      </c>
      <c r="Q8" s="285">
        <v>113.8</v>
      </c>
      <c r="R8" s="284" t="s">
        <v>32</v>
      </c>
      <c r="S8" s="284" t="s">
        <v>32</v>
      </c>
      <c r="T8" s="284" t="s">
        <v>32</v>
      </c>
      <c r="U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2"/>
      <c r="AY8" s="512"/>
      <c r="AZ8" s="512"/>
      <c r="BA8" s="512"/>
      <c r="BB8" s="512"/>
      <c r="BC8" s="512"/>
      <c r="BD8" s="512"/>
      <c r="BE8" s="512"/>
      <c r="BF8" s="512"/>
      <c r="BG8" s="512"/>
      <c r="BH8" s="512"/>
    </row>
    <row r="9" spans="1:60" ht="15.75" customHeight="1">
      <c r="A9" s="85">
        <v>1965</v>
      </c>
      <c r="B9" s="288">
        <v>770.8</v>
      </c>
      <c r="C9" s="284" t="s">
        <v>32</v>
      </c>
      <c r="D9" s="284" t="s">
        <v>32</v>
      </c>
      <c r="E9" s="88">
        <v>145.69999999999999</v>
      </c>
      <c r="F9" s="284" t="s">
        <v>32</v>
      </c>
      <c r="G9" s="88">
        <v>916.5</v>
      </c>
      <c r="H9" s="284" t="s">
        <v>32</v>
      </c>
      <c r="I9" s="284" t="s">
        <v>32</v>
      </c>
      <c r="J9" s="285">
        <v>111.9</v>
      </c>
      <c r="K9" s="285">
        <v>804.6</v>
      </c>
      <c r="L9" s="28"/>
      <c r="M9" s="286">
        <v>1965</v>
      </c>
      <c r="N9" s="285">
        <v>804.6</v>
      </c>
      <c r="O9" s="285">
        <v>334.8</v>
      </c>
      <c r="P9" s="285">
        <v>209.9</v>
      </c>
      <c r="Q9" s="285">
        <v>38.1</v>
      </c>
      <c r="R9" s="284" t="s">
        <v>32</v>
      </c>
      <c r="S9" s="285">
        <v>145.9</v>
      </c>
      <c r="T9" s="284" t="s">
        <v>32</v>
      </c>
      <c r="U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2"/>
      <c r="AY9" s="512"/>
      <c r="AZ9" s="512"/>
      <c r="BA9" s="512"/>
      <c r="BB9" s="512"/>
      <c r="BC9" s="512"/>
      <c r="BD9" s="512"/>
      <c r="BE9" s="512"/>
      <c r="BF9" s="512"/>
      <c r="BG9" s="512"/>
      <c r="BH9" s="512"/>
    </row>
    <row r="10" spans="1:60" ht="15.75" customHeight="1">
      <c r="A10" s="85">
        <v>1966</v>
      </c>
      <c r="B10" s="288">
        <v>926.13809523809516</v>
      </c>
      <c r="C10" s="88">
        <v>683.03452380952376</v>
      </c>
      <c r="D10" s="88">
        <v>243.10357142857143</v>
      </c>
      <c r="E10" s="88">
        <v>167.54642857142858</v>
      </c>
      <c r="F10" s="284" t="s">
        <v>32</v>
      </c>
      <c r="G10" s="88">
        <v>1093.6845238095239</v>
      </c>
      <c r="H10" s="284" t="s">
        <v>32</v>
      </c>
      <c r="I10" s="284" t="s">
        <v>32</v>
      </c>
      <c r="J10" s="285">
        <v>106.57857142857142</v>
      </c>
      <c r="K10" s="285">
        <v>987.10595238095243</v>
      </c>
      <c r="L10" s="28"/>
      <c r="M10" s="286">
        <v>1966</v>
      </c>
      <c r="N10" s="285">
        <v>987.10595238095243</v>
      </c>
      <c r="O10" s="285">
        <v>395.75357142857143</v>
      </c>
      <c r="P10" s="285">
        <v>237.1654761904762</v>
      </c>
      <c r="Q10" s="285">
        <v>45.508333333333333</v>
      </c>
      <c r="R10" s="285">
        <v>85.897619047619045</v>
      </c>
      <c r="S10" s="285">
        <v>222.78095238095239</v>
      </c>
      <c r="T10" s="284" t="s">
        <v>32</v>
      </c>
      <c r="U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2"/>
      <c r="AY10" s="512"/>
      <c r="AZ10" s="512"/>
      <c r="BA10" s="512"/>
      <c r="BB10" s="512"/>
      <c r="BC10" s="512"/>
      <c r="BD10" s="512"/>
      <c r="BE10" s="512"/>
      <c r="BF10" s="512"/>
      <c r="BG10" s="512"/>
      <c r="BH10" s="512"/>
    </row>
    <row r="11" spans="1:60" ht="15.75" customHeight="1">
      <c r="A11" s="85">
        <v>1967</v>
      </c>
      <c r="B11" s="288">
        <v>1055.3428571428572</v>
      </c>
      <c r="C11" s="88">
        <v>783.77738095238101</v>
      </c>
      <c r="D11" s="88">
        <v>271.5654761904762</v>
      </c>
      <c r="E11" s="88">
        <v>159.04880952380952</v>
      </c>
      <c r="F11" s="284" t="s">
        <v>32</v>
      </c>
      <c r="G11" s="88">
        <v>1214.3916666666667</v>
      </c>
      <c r="H11" s="284" t="s">
        <v>32</v>
      </c>
      <c r="I11" s="284" t="s">
        <v>32</v>
      </c>
      <c r="J11" s="285">
        <v>103.71190476190476</v>
      </c>
      <c r="K11" s="285">
        <v>1110.6797619047618</v>
      </c>
      <c r="L11" s="28"/>
      <c r="M11" s="286">
        <v>1967</v>
      </c>
      <c r="N11" s="285">
        <v>1110.6797619047618</v>
      </c>
      <c r="O11" s="285">
        <v>469.97976190476192</v>
      </c>
      <c r="P11" s="285">
        <v>262.86309523809524</v>
      </c>
      <c r="Q11" s="285">
        <v>44.842857142857142</v>
      </c>
      <c r="R11" s="285">
        <v>89.276190476190479</v>
      </c>
      <c r="S11" s="285">
        <v>235.93690476190477</v>
      </c>
      <c r="T11" s="285">
        <v>7.7809523809522876</v>
      </c>
      <c r="U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2"/>
    </row>
    <row r="12" spans="1:60" ht="15.75" customHeight="1">
      <c r="A12" s="85">
        <v>1068</v>
      </c>
      <c r="B12" s="288">
        <v>1388.3880952380953</v>
      </c>
      <c r="C12" s="88">
        <v>1100.2369047619047</v>
      </c>
      <c r="D12" s="88">
        <v>288.15119047619049</v>
      </c>
      <c r="E12" s="88">
        <v>211.87738095238095</v>
      </c>
      <c r="F12" s="284" t="s">
        <v>32</v>
      </c>
      <c r="G12" s="88">
        <v>1600.2654761904762</v>
      </c>
      <c r="H12" s="284" t="s">
        <v>32</v>
      </c>
      <c r="I12" s="284" t="s">
        <v>32</v>
      </c>
      <c r="J12" s="285">
        <v>149.57857142857142</v>
      </c>
      <c r="K12" s="285">
        <v>1450.6869047619048</v>
      </c>
      <c r="L12" s="28"/>
      <c r="M12" s="286">
        <v>1068</v>
      </c>
      <c r="N12" s="285">
        <v>1450.6869047619048</v>
      </c>
      <c r="O12" s="285">
        <v>659.94761904761901</v>
      </c>
      <c r="P12" s="285">
        <v>292.09285714285716</v>
      </c>
      <c r="Q12" s="285">
        <v>45.866666666666667</v>
      </c>
      <c r="R12" s="285">
        <v>93.473809523809521</v>
      </c>
      <c r="S12" s="285">
        <v>350.96190476190475</v>
      </c>
      <c r="T12" s="285">
        <v>8.3440476190477124</v>
      </c>
      <c r="U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2"/>
      <c r="AY12" s="512"/>
      <c r="AZ12" s="512"/>
      <c r="BA12" s="512"/>
      <c r="BB12" s="512"/>
      <c r="BC12" s="512"/>
      <c r="BD12" s="512"/>
      <c r="BE12" s="512"/>
      <c r="BF12" s="512"/>
      <c r="BG12" s="512"/>
      <c r="BH12" s="512"/>
    </row>
    <row r="13" spans="1:60" ht="15.75" customHeight="1">
      <c r="A13" s="85">
        <v>1969</v>
      </c>
      <c r="B13" s="288">
        <v>1672.7511904761905</v>
      </c>
      <c r="C13" s="88">
        <v>1349.125</v>
      </c>
      <c r="D13" s="88">
        <v>323.62619047619052</v>
      </c>
      <c r="E13" s="88">
        <v>239.26428571428571</v>
      </c>
      <c r="F13" s="284" t="s">
        <v>32</v>
      </c>
      <c r="G13" s="88">
        <v>1912.0154761904762</v>
      </c>
      <c r="H13" s="284" t="s">
        <v>32</v>
      </c>
      <c r="I13" s="284" t="s">
        <v>32</v>
      </c>
      <c r="J13" s="285">
        <v>181.87976190476189</v>
      </c>
      <c r="K13" s="285">
        <v>1730.1357142857144</v>
      </c>
      <c r="L13" s="28"/>
      <c r="M13" s="286">
        <v>1969</v>
      </c>
      <c r="N13" s="285">
        <v>1730.1357142857144</v>
      </c>
      <c r="O13" s="285">
        <v>789.4083333333333</v>
      </c>
      <c r="P13" s="285">
        <v>325.6738095238095</v>
      </c>
      <c r="Q13" s="285">
        <v>53.596428571428568</v>
      </c>
      <c r="R13" s="285">
        <v>102.48333333333333</v>
      </c>
      <c r="S13" s="285">
        <v>449.70833333333331</v>
      </c>
      <c r="T13" s="285">
        <v>9.2654761904761909</v>
      </c>
      <c r="U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512"/>
      <c r="BA13" s="512"/>
      <c r="BB13" s="512"/>
      <c r="BC13" s="512"/>
      <c r="BD13" s="512"/>
      <c r="BE13" s="512"/>
      <c r="BF13" s="512"/>
      <c r="BG13" s="512"/>
      <c r="BH13" s="512"/>
    </row>
    <row r="14" spans="1:60" ht="15.75" customHeight="1">
      <c r="A14" s="85">
        <v>1970</v>
      </c>
      <c r="B14" s="288">
        <v>1924</v>
      </c>
      <c r="C14" s="88">
        <v>1586</v>
      </c>
      <c r="D14" s="88">
        <v>338</v>
      </c>
      <c r="E14" s="88">
        <v>241</v>
      </c>
      <c r="F14" s="284" t="s">
        <v>32</v>
      </c>
      <c r="G14" s="88">
        <v>2165</v>
      </c>
      <c r="H14" s="284" t="s">
        <v>32</v>
      </c>
      <c r="I14" s="284" t="s">
        <v>32</v>
      </c>
      <c r="J14" s="285">
        <v>163.45119047619048</v>
      </c>
      <c r="K14" s="285">
        <v>1928</v>
      </c>
      <c r="L14" s="285"/>
      <c r="M14" s="286">
        <v>1970</v>
      </c>
      <c r="N14" s="285">
        <v>1928</v>
      </c>
      <c r="O14" s="285">
        <v>906</v>
      </c>
      <c r="P14" s="285">
        <v>371</v>
      </c>
      <c r="Q14" s="284" t="s">
        <v>32</v>
      </c>
      <c r="R14" s="285">
        <v>109</v>
      </c>
      <c r="S14" s="285">
        <v>542</v>
      </c>
      <c r="T14" s="285">
        <v>74</v>
      </c>
      <c r="U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row>
    <row r="15" spans="1:60" ht="15.75" customHeight="1">
      <c r="A15" s="85">
        <v>1971</v>
      </c>
      <c r="B15" s="288">
        <v>2011.8880952380953</v>
      </c>
      <c r="C15" s="88">
        <v>1686.4190476190477</v>
      </c>
      <c r="D15" s="88">
        <v>325.46904761904761</v>
      </c>
      <c r="E15" s="88">
        <v>331.1</v>
      </c>
      <c r="F15" s="284" t="s">
        <v>32</v>
      </c>
      <c r="G15" s="88">
        <v>2342.9880952380954</v>
      </c>
      <c r="H15" s="284" t="s">
        <v>32</v>
      </c>
      <c r="I15" s="284" t="s">
        <v>32</v>
      </c>
      <c r="J15" s="285">
        <v>164.0654761904762</v>
      </c>
      <c r="K15" s="285">
        <v>2178.9226190476193</v>
      </c>
      <c r="L15" s="285"/>
      <c r="M15" s="286">
        <v>1971</v>
      </c>
      <c r="N15" s="285">
        <v>2178.9226190476193</v>
      </c>
      <c r="O15" s="285">
        <v>957.62023809523805</v>
      </c>
      <c r="P15" s="285">
        <v>392.52857142857141</v>
      </c>
      <c r="Q15" s="285">
        <v>66.342857142857142</v>
      </c>
      <c r="R15" s="285">
        <v>112.92619047619047</v>
      </c>
      <c r="S15" s="285">
        <v>639.21547619047624</v>
      </c>
      <c r="T15" s="285">
        <v>10.289285714285715</v>
      </c>
      <c r="U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row>
    <row r="16" spans="1:60" ht="15.75" customHeight="1">
      <c r="A16" s="85">
        <v>1972</v>
      </c>
      <c r="B16" s="288">
        <v>2198.1999999999998</v>
      </c>
      <c r="C16" s="88">
        <v>1950.4</v>
      </c>
      <c r="D16" s="88">
        <v>247.8</v>
      </c>
      <c r="E16" s="88">
        <v>587.29999999999995</v>
      </c>
      <c r="F16" s="284" t="s">
        <v>32</v>
      </c>
      <c r="G16" s="88">
        <v>2785.5</v>
      </c>
      <c r="H16" s="284" t="s">
        <v>32</v>
      </c>
      <c r="I16" s="284" t="s">
        <v>32</v>
      </c>
      <c r="J16" s="285">
        <v>198.1</v>
      </c>
      <c r="K16" s="285">
        <v>2587.4</v>
      </c>
      <c r="L16" s="285"/>
      <c r="M16" s="286">
        <v>1972</v>
      </c>
      <c r="N16" s="285">
        <v>2587.4</v>
      </c>
      <c r="O16" s="285">
        <v>1122.5999999999999</v>
      </c>
      <c r="P16" s="285">
        <v>443.8</v>
      </c>
      <c r="Q16" s="285">
        <v>81.5</v>
      </c>
      <c r="R16" s="285">
        <v>135.69999999999999</v>
      </c>
      <c r="S16" s="285">
        <v>781.5</v>
      </c>
      <c r="T16" s="285">
        <v>22.2</v>
      </c>
      <c r="U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row>
    <row r="17" spans="1:60" ht="15.75" customHeight="1">
      <c r="A17" s="85">
        <v>1973</v>
      </c>
      <c r="B17" s="288">
        <v>2313.5970000000002</v>
      </c>
      <c r="C17" s="88">
        <v>2087.4070000000002</v>
      </c>
      <c r="D17" s="88">
        <v>226.19</v>
      </c>
      <c r="E17" s="88">
        <v>1191.1880000000001</v>
      </c>
      <c r="F17" s="88">
        <v>11.209</v>
      </c>
      <c r="G17" s="88">
        <v>3515.9940000000001</v>
      </c>
      <c r="H17" s="88">
        <v>7.5369999999999999</v>
      </c>
      <c r="I17" s="285">
        <v>247.32300000000001</v>
      </c>
      <c r="J17" s="285">
        <v>140.18200000000002</v>
      </c>
      <c r="K17" s="285">
        <v>3120.9520000000002</v>
      </c>
      <c r="L17" s="285"/>
      <c r="M17" s="286">
        <v>1973</v>
      </c>
      <c r="N17" s="285">
        <v>3120.9520000000002</v>
      </c>
      <c r="O17" s="285">
        <v>1329.4490000000001</v>
      </c>
      <c r="P17" s="285">
        <v>526.27700000000004</v>
      </c>
      <c r="Q17" s="285">
        <v>111.175</v>
      </c>
      <c r="R17" s="285">
        <v>150.655</v>
      </c>
      <c r="S17" s="285">
        <v>996.07</v>
      </c>
      <c r="T17" s="285">
        <v>7.3759999999999994</v>
      </c>
      <c r="U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row>
    <row r="18" spans="1:60" ht="15.75" customHeight="1">
      <c r="A18" s="85">
        <v>1974</v>
      </c>
      <c r="B18" s="288">
        <v>1329.6010000000001</v>
      </c>
      <c r="C18" s="88">
        <v>1171.796</v>
      </c>
      <c r="D18" s="88">
        <v>157.80500000000001</v>
      </c>
      <c r="E18" s="88">
        <v>2596.7190000000001</v>
      </c>
      <c r="F18" s="88">
        <v>167.31800000000001</v>
      </c>
      <c r="G18" s="88">
        <v>4093.6380000000004</v>
      </c>
      <c r="H18" s="88">
        <v>9.5180000000000007</v>
      </c>
      <c r="I18" s="285">
        <v>223.76499999999999</v>
      </c>
      <c r="J18" s="285">
        <v>213.18200000000002</v>
      </c>
      <c r="K18" s="285">
        <v>3647.1730000000007</v>
      </c>
      <c r="L18" s="285"/>
      <c r="M18" s="286">
        <v>1974</v>
      </c>
      <c r="N18" s="285">
        <v>3647.1730000000007</v>
      </c>
      <c r="O18" s="285">
        <v>1493.873</v>
      </c>
      <c r="P18" s="285">
        <v>555.101</v>
      </c>
      <c r="Q18" s="285">
        <v>125.374</v>
      </c>
      <c r="R18" s="285">
        <v>162.73599999999999</v>
      </c>
      <c r="S18" s="285">
        <v>1285.259</v>
      </c>
      <c r="T18" s="285">
        <v>24.83</v>
      </c>
      <c r="U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row>
    <row r="19" spans="1:60" ht="15.75" customHeight="1">
      <c r="A19" s="85">
        <v>1975</v>
      </c>
      <c r="B19" s="288">
        <v>1036</v>
      </c>
      <c r="C19" s="88">
        <v>946</v>
      </c>
      <c r="D19" s="88">
        <v>90</v>
      </c>
      <c r="E19" s="88">
        <v>3281</v>
      </c>
      <c r="F19" s="88">
        <v>250</v>
      </c>
      <c r="G19" s="88">
        <v>4567.3360000000002</v>
      </c>
      <c r="H19" s="88">
        <v>10</v>
      </c>
      <c r="I19" s="285">
        <v>274</v>
      </c>
      <c r="J19" s="285">
        <v>94</v>
      </c>
      <c r="K19" s="285">
        <v>4189</v>
      </c>
      <c r="L19" s="285"/>
      <c r="M19" s="286">
        <v>1975</v>
      </c>
      <c r="N19" s="285">
        <v>4189</v>
      </c>
      <c r="O19" s="285">
        <v>1497</v>
      </c>
      <c r="P19" s="285">
        <v>618</v>
      </c>
      <c r="Q19" s="285">
        <v>170</v>
      </c>
      <c r="R19" s="285">
        <v>202</v>
      </c>
      <c r="S19" s="285">
        <v>1687</v>
      </c>
      <c r="T19" s="285">
        <v>15</v>
      </c>
      <c r="U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row>
    <row r="20" spans="1:60" ht="15.75" customHeight="1">
      <c r="A20" s="85">
        <v>1976</v>
      </c>
      <c r="B20" s="288">
        <v>1236.114</v>
      </c>
      <c r="C20" s="88">
        <v>1187.6130000000001</v>
      </c>
      <c r="D20" s="88">
        <v>48.501000000000005</v>
      </c>
      <c r="E20" s="88">
        <v>3818.1529999999998</v>
      </c>
      <c r="F20" s="88">
        <v>325.94600000000003</v>
      </c>
      <c r="G20" s="88">
        <v>5380.2129999999997</v>
      </c>
      <c r="H20" s="88">
        <v>11.872</v>
      </c>
      <c r="I20" s="285">
        <v>438.95800000000003</v>
      </c>
      <c r="J20" s="285">
        <v>216.36500000000001</v>
      </c>
      <c r="K20" s="285">
        <v>4713.018</v>
      </c>
      <c r="L20" s="285"/>
      <c r="M20" s="286">
        <v>1976</v>
      </c>
      <c r="N20" s="285">
        <v>4713.018</v>
      </c>
      <c r="O20" s="285">
        <v>1757.105</v>
      </c>
      <c r="P20" s="285">
        <v>667.779</v>
      </c>
      <c r="Q20" s="285">
        <v>201.297</v>
      </c>
      <c r="R20" s="285">
        <v>235.23</v>
      </c>
      <c r="S20" s="285">
        <v>1778.3240000000001</v>
      </c>
      <c r="T20" s="285">
        <v>73.283000000000001</v>
      </c>
      <c r="U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row>
    <row r="21" spans="1:60" ht="15.75" customHeight="1">
      <c r="A21" s="85">
        <v>1977</v>
      </c>
      <c r="B21" s="288">
        <v>1187.3969999999999</v>
      </c>
      <c r="C21" s="88">
        <v>1161.5409999999999</v>
      </c>
      <c r="D21" s="88">
        <v>25.855999999999998</v>
      </c>
      <c r="E21" s="88">
        <v>4356.4359999999997</v>
      </c>
      <c r="F21" s="88">
        <v>257.15800000000002</v>
      </c>
      <c r="G21" s="88">
        <v>5800.991</v>
      </c>
      <c r="H21" s="88">
        <v>13.743</v>
      </c>
      <c r="I21" s="285">
        <v>324.66800000000001</v>
      </c>
      <c r="J21" s="285">
        <v>442.197</v>
      </c>
      <c r="K21" s="285">
        <v>5020.3829999999998</v>
      </c>
      <c r="L21" s="285"/>
      <c r="M21" s="286">
        <v>1977</v>
      </c>
      <c r="N21" s="285">
        <v>5020.3829999999998</v>
      </c>
      <c r="O21" s="285">
        <v>1880.085</v>
      </c>
      <c r="P21" s="285">
        <v>678.33199999999999</v>
      </c>
      <c r="Q21" s="285">
        <v>195.214</v>
      </c>
      <c r="R21" s="285">
        <v>216.08600000000001</v>
      </c>
      <c r="S21" s="285">
        <v>2036.914</v>
      </c>
      <c r="T21" s="285">
        <v>13.752000000000001</v>
      </c>
      <c r="U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row>
    <row r="22" spans="1:60" ht="15.75" customHeight="1">
      <c r="A22" s="85">
        <v>1978</v>
      </c>
      <c r="B22" s="288">
        <v>1036.0350000000001</v>
      </c>
      <c r="C22" s="88">
        <v>1013.728</v>
      </c>
      <c r="D22" s="88">
        <v>22.306999999999999</v>
      </c>
      <c r="E22" s="88">
        <v>4885.049</v>
      </c>
      <c r="F22" s="88">
        <v>326.31799999999998</v>
      </c>
      <c r="G22" s="88">
        <v>6247.402</v>
      </c>
      <c r="H22" s="88">
        <v>15.823</v>
      </c>
      <c r="I22" s="285">
        <v>348.03899999999999</v>
      </c>
      <c r="J22" s="285">
        <v>203.83</v>
      </c>
      <c r="K22" s="285">
        <v>5679.71</v>
      </c>
      <c r="L22" s="285"/>
      <c r="M22" s="286">
        <v>1978</v>
      </c>
      <c r="N22" s="285">
        <v>5679.71</v>
      </c>
      <c r="O22" s="285">
        <v>2110.5219999999999</v>
      </c>
      <c r="P22" s="285">
        <v>917.01400000000001</v>
      </c>
      <c r="Q22" s="285">
        <v>232.13399999999999</v>
      </c>
      <c r="R22" s="285">
        <v>253.80699999999999</v>
      </c>
      <c r="S22" s="285">
        <v>2132.2740000000003</v>
      </c>
      <c r="T22" s="285">
        <v>33.959000000000003</v>
      </c>
      <c r="U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row>
    <row r="23" spans="1:60" ht="15.75" customHeight="1">
      <c r="A23" s="85">
        <v>1979</v>
      </c>
      <c r="B23" s="288">
        <v>852.774</v>
      </c>
      <c r="C23" s="88">
        <v>834.79</v>
      </c>
      <c r="D23" s="88">
        <v>17.983999999999998</v>
      </c>
      <c r="E23" s="88">
        <v>5489.6909999999998</v>
      </c>
      <c r="F23" s="88">
        <v>371.11500000000001</v>
      </c>
      <c r="G23" s="88">
        <v>6713.58</v>
      </c>
      <c r="H23" s="88">
        <v>15.323</v>
      </c>
      <c r="I23" s="285">
        <v>422.83800000000002</v>
      </c>
      <c r="J23" s="285">
        <v>158.54300000000001</v>
      </c>
      <c r="K23" s="285">
        <v>6116.8760000000002</v>
      </c>
      <c r="L23" s="285"/>
      <c r="M23" s="286">
        <v>1979</v>
      </c>
      <c r="N23" s="285">
        <v>6116.8760000000002</v>
      </c>
      <c r="O23" s="285">
        <v>2207.4009999999998</v>
      </c>
      <c r="P23" s="285">
        <v>996.99599999999998</v>
      </c>
      <c r="Q23" s="285">
        <v>254.99799999999999</v>
      </c>
      <c r="R23" s="285">
        <v>295.36599999999999</v>
      </c>
      <c r="S23" s="285">
        <v>2324.0759999999996</v>
      </c>
      <c r="T23" s="285">
        <v>38.039000000000001</v>
      </c>
      <c r="U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512"/>
    </row>
    <row r="24" spans="1:60" ht="15.75" customHeight="1">
      <c r="A24" s="99" t="s">
        <v>161</v>
      </c>
      <c r="B24" s="288"/>
      <c r="C24" s="88"/>
      <c r="D24" s="88"/>
      <c r="E24" s="88"/>
      <c r="F24" s="304"/>
      <c r="G24" s="88"/>
      <c r="H24" s="284"/>
      <c r="I24" s="284"/>
      <c r="J24" s="285"/>
      <c r="K24" s="285"/>
      <c r="L24" s="28"/>
      <c r="M24" s="99" t="s">
        <v>161</v>
      </c>
      <c r="N24" s="285"/>
      <c r="O24" s="285"/>
      <c r="P24" s="285"/>
      <c r="Q24" s="285"/>
      <c r="R24" s="285"/>
      <c r="S24" s="285"/>
      <c r="T24" s="285"/>
      <c r="U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row>
    <row r="25" spans="1:60" ht="15.75" customHeight="1">
      <c r="A25" s="105" t="s">
        <v>358</v>
      </c>
      <c r="B25" s="88"/>
      <c r="C25" s="88"/>
      <c r="D25" s="88"/>
      <c r="E25" s="88"/>
      <c r="F25" s="304"/>
      <c r="G25" s="88"/>
      <c r="H25" s="284"/>
      <c r="I25" s="284"/>
      <c r="J25" s="285"/>
      <c r="K25" s="285"/>
      <c r="L25" s="28"/>
      <c r="M25" s="105" t="s">
        <v>543</v>
      </c>
      <c r="N25" s="285"/>
      <c r="O25" s="285"/>
      <c r="P25" s="285"/>
      <c r="Q25" s="285"/>
      <c r="R25" s="285"/>
      <c r="S25" s="285"/>
      <c r="T25" s="285"/>
      <c r="U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row>
    <row r="26" spans="1:60" ht="15.75" customHeight="1">
      <c r="A26" s="105" t="s">
        <v>359</v>
      </c>
      <c r="B26" s="88"/>
      <c r="C26" s="88"/>
      <c r="D26" s="88"/>
      <c r="E26" s="88"/>
      <c r="F26" s="304"/>
      <c r="G26" s="88"/>
      <c r="H26" s="284"/>
      <c r="J26" s="285"/>
      <c r="K26" s="285"/>
      <c r="L26" s="28"/>
      <c r="M26" s="105" t="s">
        <v>541</v>
      </c>
      <c r="N26" s="285"/>
      <c r="O26" s="285"/>
      <c r="P26" s="285"/>
      <c r="Q26" s="285"/>
      <c r="R26" s="285"/>
      <c r="S26" s="285"/>
      <c r="T26" s="285"/>
      <c r="U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c r="BH26" s="512"/>
    </row>
    <row r="27" spans="1:60" ht="15.75" customHeight="1">
      <c r="A27" s="105" t="s">
        <v>363</v>
      </c>
      <c r="B27" s="88"/>
      <c r="C27" s="88"/>
      <c r="D27" s="88"/>
      <c r="E27" s="88"/>
      <c r="F27" s="304"/>
      <c r="G27" s="88"/>
      <c r="H27" s="284"/>
      <c r="J27" s="285"/>
      <c r="K27" s="285"/>
      <c r="L27" s="28"/>
      <c r="M27" s="105" t="s">
        <v>687</v>
      </c>
      <c r="N27" s="285"/>
      <c r="O27" s="285"/>
      <c r="P27" s="285"/>
      <c r="Q27" s="285"/>
      <c r="R27" s="285"/>
      <c r="S27" s="285"/>
      <c r="T27" s="285"/>
      <c r="U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c r="BH27" s="512"/>
    </row>
    <row r="28" spans="1:60" ht="15.75" customHeight="1">
      <c r="A28" s="105" t="s">
        <v>365</v>
      </c>
      <c r="B28" s="88"/>
      <c r="C28" s="88"/>
      <c r="D28" s="88"/>
      <c r="E28" s="88"/>
      <c r="F28" s="304"/>
      <c r="G28" s="88"/>
      <c r="H28" s="284"/>
      <c r="I28" s="284"/>
      <c r="J28" s="285"/>
      <c r="K28" s="285"/>
      <c r="L28" s="28"/>
      <c r="M28" s="105"/>
      <c r="N28" s="285"/>
      <c r="O28" s="285"/>
      <c r="P28" s="285"/>
      <c r="Q28" s="285"/>
      <c r="R28" s="285"/>
      <c r="S28" s="285"/>
      <c r="T28" s="285"/>
      <c r="U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2"/>
      <c r="BC28" s="512"/>
      <c r="BD28" s="512"/>
      <c r="BE28" s="512"/>
      <c r="BF28" s="512"/>
      <c r="BG28" s="512"/>
      <c r="BH28" s="512"/>
    </row>
    <row r="29" spans="1:60" ht="15.75" customHeight="1">
      <c r="A29" s="105" t="s">
        <v>683</v>
      </c>
      <c r="B29" s="88"/>
      <c r="C29" s="88"/>
      <c r="D29" s="88"/>
      <c r="E29" s="88"/>
      <c r="F29" s="304"/>
      <c r="G29" s="88"/>
      <c r="H29" s="284"/>
      <c r="I29" s="284"/>
      <c r="J29" s="285"/>
      <c r="K29" s="285"/>
      <c r="L29" s="28"/>
      <c r="N29" s="285"/>
      <c r="O29" s="285"/>
      <c r="P29" s="285"/>
      <c r="Q29" s="285"/>
      <c r="R29" s="285"/>
      <c r="S29" s="285"/>
      <c r="T29" s="285"/>
      <c r="U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2"/>
      <c r="BD29" s="512"/>
      <c r="BE29" s="512"/>
      <c r="BF29" s="512"/>
      <c r="BG29" s="512"/>
      <c r="BH29" s="512"/>
    </row>
    <row r="30" spans="1:60" ht="15.75" customHeight="1">
      <c r="A30" s="471" t="s">
        <v>727</v>
      </c>
      <c r="B30" s="512"/>
      <c r="C30" s="512"/>
      <c r="D30" s="512"/>
      <c r="E30" s="512"/>
      <c r="F30" s="512"/>
      <c r="G30" s="512"/>
      <c r="H30" s="512"/>
      <c r="I30" s="512"/>
      <c r="J30" s="512"/>
      <c r="K30" s="512"/>
      <c r="L30" s="28"/>
      <c r="M30" s="471" t="s">
        <v>727</v>
      </c>
      <c r="N30" s="512"/>
      <c r="O30" s="512"/>
      <c r="P30" s="512"/>
      <c r="Q30" s="512"/>
      <c r="R30" s="512"/>
      <c r="S30" s="512"/>
      <c r="T30" s="512"/>
      <c r="U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c r="BF30" s="512"/>
      <c r="BG30" s="512"/>
      <c r="BH30" s="512"/>
    </row>
    <row r="31" spans="1:60" ht="9.65" customHeight="1">
      <c r="A31" s="513"/>
      <c r="B31" s="514"/>
      <c r="C31" s="514"/>
      <c r="D31" s="514"/>
      <c r="E31" s="514"/>
      <c r="F31" s="514"/>
      <c r="G31" s="514"/>
      <c r="H31" s="514"/>
      <c r="I31" s="514"/>
      <c r="J31" s="514"/>
      <c r="K31" s="515"/>
      <c r="L31" s="28"/>
      <c r="M31" s="513"/>
      <c r="N31" s="515"/>
      <c r="O31" s="515"/>
      <c r="P31" s="514"/>
      <c r="Q31" s="512"/>
      <c r="R31" s="512"/>
      <c r="S31" s="512"/>
      <c r="T31" s="512"/>
      <c r="U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c r="BC31" s="512"/>
      <c r="BD31" s="512"/>
      <c r="BE31" s="512"/>
      <c r="BF31" s="512"/>
      <c r="BG31" s="512"/>
      <c r="BH31" s="512"/>
    </row>
    <row r="32" spans="1:60" ht="14.5">
      <c r="A32" s="238"/>
      <c r="B32" s="450"/>
      <c r="C32" s="307" t="s">
        <v>11</v>
      </c>
      <c r="D32" s="516"/>
      <c r="E32" s="517"/>
      <c r="F32" s="518"/>
      <c r="G32" s="518"/>
      <c r="H32" s="517"/>
      <c r="I32" s="519"/>
      <c r="J32" s="519"/>
      <c r="K32" s="520"/>
      <c r="L32" s="28"/>
      <c r="M32" s="379"/>
      <c r="N32" s="521"/>
      <c r="O32" s="250" t="s">
        <v>11</v>
      </c>
      <c r="P32" s="343"/>
      <c r="Q32" s="310"/>
      <c r="R32" s="310"/>
      <c r="S32" s="310"/>
      <c r="T32" s="310"/>
      <c r="U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row>
    <row r="33" spans="1:60" ht="31.15" customHeight="1">
      <c r="A33" s="238"/>
      <c r="B33" s="240"/>
      <c r="C33" s="462" t="s">
        <v>355</v>
      </c>
      <c r="D33" s="464" t="s">
        <v>356</v>
      </c>
      <c r="E33" s="463"/>
      <c r="F33" s="464"/>
      <c r="G33" s="464"/>
      <c r="H33" s="462"/>
      <c r="I33" s="462"/>
      <c r="J33" s="462"/>
      <c r="K33" s="462"/>
      <c r="L33" s="28"/>
      <c r="M33" s="238"/>
      <c r="N33" s="464"/>
      <c r="O33" s="308" t="s">
        <v>366</v>
      </c>
      <c r="P33" s="316" t="s">
        <v>50</v>
      </c>
      <c r="Q33" s="316" t="s">
        <v>371</v>
      </c>
      <c r="R33" s="316" t="s">
        <v>367</v>
      </c>
      <c r="S33" s="297" t="s">
        <v>360</v>
      </c>
      <c r="T33" s="297" t="s">
        <v>472</v>
      </c>
      <c r="U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row>
    <row r="34" spans="1:60" ht="15" customHeight="1">
      <c r="A34" s="237"/>
      <c r="B34" s="297" t="s">
        <v>361</v>
      </c>
      <c r="C34" s="250"/>
      <c r="D34" s="443"/>
      <c r="E34" s="443"/>
      <c r="F34" s="443"/>
      <c r="G34" s="443"/>
      <c r="H34" s="443"/>
      <c r="I34" s="443"/>
      <c r="J34" s="443"/>
      <c r="K34" s="443"/>
      <c r="L34" s="28"/>
      <c r="M34" s="237"/>
      <c r="N34" s="297" t="s">
        <v>361</v>
      </c>
      <c r="O34" s="250"/>
      <c r="P34" s="310"/>
      <c r="Q34" s="310"/>
      <c r="R34" s="310"/>
      <c r="S34" s="310"/>
      <c r="T34" s="310"/>
      <c r="U34" s="512"/>
      <c r="Z34" s="512"/>
      <c r="AA34" s="512"/>
      <c r="AB34" s="512"/>
      <c r="AC34" s="512"/>
      <c r="AD34" s="512"/>
      <c r="AE34" s="512"/>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c r="BF34" s="512"/>
      <c r="BG34" s="512"/>
      <c r="BH34" s="512"/>
    </row>
    <row r="35" spans="1:60" ht="15.75" customHeight="1">
      <c r="A35" s="85">
        <v>1980</v>
      </c>
      <c r="B35" s="288">
        <v>675</v>
      </c>
      <c r="C35" s="88">
        <v>664</v>
      </c>
      <c r="D35" s="88">
        <v>11</v>
      </c>
      <c r="E35" s="88">
        <v>5540</v>
      </c>
      <c r="F35" s="88">
        <v>492</v>
      </c>
      <c r="G35" s="88">
        <v>6707</v>
      </c>
      <c r="H35" s="88">
        <v>19</v>
      </c>
      <c r="I35" s="285">
        <v>507</v>
      </c>
      <c r="J35" s="285">
        <v>110</v>
      </c>
      <c r="K35" s="285">
        <v>6071</v>
      </c>
      <c r="L35" s="285"/>
      <c r="M35" s="286">
        <v>1980</v>
      </c>
      <c r="N35" s="285">
        <v>6071</v>
      </c>
      <c r="O35" s="285">
        <v>2316</v>
      </c>
      <c r="P35" s="285">
        <v>1093</v>
      </c>
      <c r="Q35" s="285">
        <v>295</v>
      </c>
      <c r="R35" s="285">
        <v>342</v>
      </c>
      <c r="S35" s="285">
        <v>1979</v>
      </c>
      <c r="T35" s="285">
        <v>46</v>
      </c>
      <c r="U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row>
    <row r="36" spans="1:60" ht="15.75" customHeight="1">
      <c r="A36" s="85">
        <v>1981</v>
      </c>
      <c r="B36" s="288">
        <v>568.4</v>
      </c>
      <c r="C36" s="88">
        <v>562.5</v>
      </c>
      <c r="D36" s="88">
        <v>5.9</v>
      </c>
      <c r="E36" s="88">
        <v>5475.2</v>
      </c>
      <c r="F36" s="88">
        <v>275.39999999999998</v>
      </c>
      <c r="G36" s="88">
        <v>6319</v>
      </c>
      <c r="H36" s="88">
        <v>19.8</v>
      </c>
      <c r="I36" s="285">
        <v>375.3</v>
      </c>
      <c r="J36" s="285">
        <v>155.30000000000001</v>
      </c>
      <c r="K36" s="285">
        <v>5768.6</v>
      </c>
      <c r="L36" s="285"/>
      <c r="M36" s="286">
        <v>1981</v>
      </c>
      <c r="N36" s="285">
        <v>5768.6</v>
      </c>
      <c r="O36" s="285">
        <v>2303.3000000000002</v>
      </c>
      <c r="P36" s="285">
        <v>1137.3</v>
      </c>
      <c r="Q36" s="285">
        <v>299.10000000000002</v>
      </c>
      <c r="R36" s="285">
        <v>340.9</v>
      </c>
      <c r="S36" s="285">
        <v>1642.2</v>
      </c>
      <c r="T36" s="285">
        <v>45.8</v>
      </c>
      <c r="U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2"/>
      <c r="BH36" s="512"/>
    </row>
    <row r="37" spans="1:60" ht="15.75" customHeight="1">
      <c r="A37" s="85">
        <v>1982</v>
      </c>
      <c r="B37" s="288">
        <v>364.8</v>
      </c>
      <c r="C37" s="88">
        <v>363.8</v>
      </c>
      <c r="D37" s="88">
        <v>1</v>
      </c>
      <c r="E37" s="88">
        <v>5459.4</v>
      </c>
      <c r="F37" s="88">
        <v>507.9</v>
      </c>
      <c r="G37" s="88">
        <v>6332.1</v>
      </c>
      <c r="H37" s="88">
        <v>19.2</v>
      </c>
      <c r="I37" s="285">
        <v>470.5</v>
      </c>
      <c r="J37" s="285">
        <v>153.4</v>
      </c>
      <c r="K37" s="285">
        <v>5689</v>
      </c>
      <c r="L37" s="285"/>
      <c r="M37" s="286">
        <v>1982</v>
      </c>
      <c r="N37" s="285">
        <v>5689</v>
      </c>
      <c r="O37" s="285">
        <v>2435.6</v>
      </c>
      <c r="P37" s="285">
        <v>1120.0999999999999</v>
      </c>
      <c r="Q37" s="285">
        <v>310.2</v>
      </c>
      <c r="R37" s="285">
        <v>326.8</v>
      </c>
      <c r="S37" s="285">
        <v>1475.1</v>
      </c>
      <c r="T37" s="285">
        <v>21.2</v>
      </c>
      <c r="U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2"/>
      <c r="BG37" s="512"/>
      <c r="BH37" s="512"/>
    </row>
    <row r="38" spans="1:60" ht="15.75" customHeight="1">
      <c r="A38" s="85">
        <v>1983</v>
      </c>
      <c r="B38" s="288">
        <v>297.7</v>
      </c>
      <c r="C38" s="88">
        <v>296.39999999999998</v>
      </c>
      <c r="D38" s="88">
        <v>1.3</v>
      </c>
      <c r="E38" s="88">
        <v>5715.3</v>
      </c>
      <c r="F38" s="88">
        <v>514.70000000000005</v>
      </c>
      <c r="G38" s="88">
        <v>6527.7</v>
      </c>
      <c r="H38" s="88">
        <v>21.3</v>
      </c>
      <c r="I38" s="285">
        <v>526.5</v>
      </c>
      <c r="J38" s="285">
        <v>165.6</v>
      </c>
      <c r="K38" s="285">
        <v>5814.3</v>
      </c>
      <c r="L38" s="285"/>
      <c r="M38" s="286">
        <v>1983</v>
      </c>
      <c r="N38" s="285">
        <v>5814.3</v>
      </c>
      <c r="O38" s="285">
        <v>2714.7</v>
      </c>
      <c r="P38" s="285">
        <v>1173.5</v>
      </c>
      <c r="Q38" s="285">
        <v>331.6</v>
      </c>
      <c r="R38" s="285">
        <v>344.2</v>
      </c>
      <c r="S38" s="285">
        <v>1208.7</v>
      </c>
      <c r="T38" s="285">
        <v>41.6</v>
      </c>
      <c r="U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row>
    <row r="39" spans="1:60" ht="15.75" customHeight="1">
      <c r="A39" s="85">
        <v>1984</v>
      </c>
      <c r="B39" s="288">
        <v>241.4</v>
      </c>
      <c r="C39" s="88">
        <v>240.2</v>
      </c>
      <c r="D39" s="88">
        <v>1.2</v>
      </c>
      <c r="E39" s="88">
        <v>6535</v>
      </c>
      <c r="F39" s="88">
        <v>381.5</v>
      </c>
      <c r="G39" s="285">
        <v>7157.9</v>
      </c>
      <c r="H39" s="88">
        <v>23.5</v>
      </c>
      <c r="I39" s="285">
        <v>554.29999999999995</v>
      </c>
      <c r="J39" s="285">
        <v>128.69999999999999</v>
      </c>
      <c r="K39" s="285">
        <v>6451.4</v>
      </c>
      <c r="L39" s="285"/>
      <c r="M39" s="286">
        <v>1984</v>
      </c>
      <c r="N39" s="285">
        <v>6451.4</v>
      </c>
      <c r="O39" s="285">
        <v>3151</v>
      </c>
      <c r="P39" s="285">
        <v>1326.6</v>
      </c>
      <c r="Q39" s="285">
        <v>349</v>
      </c>
      <c r="R39" s="285">
        <v>306.3</v>
      </c>
      <c r="S39" s="285">
        <v>1243.5</v>
      </c>
      <c r="T39" s="285">
        <v>75</v>
      </c>
      <c r="U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row>
    <row r="40" spans="1:60" ht="15.75" customHeight="1">
      <c r="A40" s="85">
        <v>1985</v>
      </c>
      <c r="B40" s="288">
        <v>257</v>
      </c>
      <c r="C40" s="88">
        <v>254</v>
      </c>
      <c r="D40" s="88">
        <v>3</v>
      </c>
      <c r="E40" s="88">
        <v>6702</v>
      </c>
      <c r="F40" s="88">
        <v>449</v>
      </c>
      <c r="G40" s="285">
        <v>7408</v>
      </c>
      <c r="H40" s="88">
        <v>24</v>
      </c>
      <c r="I40" s="285">
        <v>464</v>
      </c>
      <c r="J40" s="285">
        <v>129</v>
      </c>
      <c r="K40" s="285">
        <v>6791</v>
      </c>
      <c r="L40" s="285"/>
      <c r="M40" s="286">
        <v>1985</v>
      </c>
      <c r="N40" s="285">
        <v>6791</v>
      </c>
      <c r="O40" s="285">
        <v>3313</v>
      </c>
      <c r="P40" s="285">
        <v>1538</v>
      </c>
      <c r="Q40" s="285">
        <v>431</v>
      </c>
      <c r="R40" s="285">
        <v>340</v>
      </c>
      <c r="S40" s="285">
        <v>982</v>
      </c>
      <c r="T40" s="285">
        <v>187</v>
      </c>
      <c r="U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2"/>
    </row>
    <row r="41" spans="1:60" ht="15.75" customHeight="1">
      <c r="A41" s="85">
        <v>1986</v>
      </c>
      <c r="B41" s="288">
        <v>233.2</v>
      </c>
      <c r="C41" s="88">
        <v>229.9</v>
      </c>
      <c r="D41" s="88">
        <v>3.3</v>
      </c>
      <c r="E41" s="88">
        <v>6441.6</v>
      </c>
      <c r="F41" s="88">
        <v>904.2</v>
      </c>
      <c r="G41" s="285">
        <v>7579</v>
      </c>
      <c r="H41" s="88">
        <v>23.9</v>
      </c>
      <c r="I41" s="285">
        <v>725</v>
      </c>
      <c r="J41" s="285">
        <v>72.5</v>
      </c>
      <c r="K41" s="285">
        <v>6757.6</v>
      </c>
      <c r="L41" s="285"/>
      <c r="M41" s="286">
        <v>1986</v>
      </c>
      <c r="N41" s="285">
        <v>6757.6</v>
      </c>
      <c r="O41" s="285">
        <v>3579</v>
      </c>
      <c r="P41" s="285">
        <v>1495.9</v>
      </c>
      <c r="Q41" s="285">
        <v>372.8</v>
      </c>
      <c r="R41" s="285">
        <v>307.39999999999998</v>
      </c>
      <c r="S41" s="285">
        <v>932.1</v>
      </c>
      <c r="T41" s="285">
        <v>70.400000000000006</v>
      </c>
      <c r="U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row>
    <row r="42" spans="1:60" ht="15.75" customHeight="1">
      <c r="A42" s="85">
        <v>1987</v>
      </c>
      <c r="B42" s="288">
        <v>202.7</v>
      </c>
      <c r="C42" s="88">
        <v>199.8</v>
      </c>
      <c r="D42" s="88">
        <v>2.9</v>
      </c>
      <c r="E42" s="88">
        <v>7319.9</v>
      </c>
      <c r="F42" s="88">
        <v>624.79999999999995</v>
      </c>
      <c r="G42" s="285">
        <v>8147.4</v>
      </c>
      <c r="H42" s="88">
        <v>25.5</v>
      </c>
      <c r="I42" s="285">
        <v>757.6</v>
      </c>
      <c r="J42" s="285">
        <v>56.5</v>
      </c>
      <c r="K42" s="285">
        <v>7307.8</v>
      </c>
      <c r="L42" s="285"/>
      <c r="M42" s="286">
        <v>1987</v>
      </c>
      <c r="N42" s="285">
        <v>7307.8</v>
      </c>
      <c r="O42" s="285">
        <v>3588.8</v>
      </c>
      <c r="P42" s="285">
        <v>1861.4</v>
      </c>
      <c r="Q42" s="285">
        <v>427.8</v>
      </c>
      <c r="R42" s="285">
        <v>377.9</v>
      </c>
      <c r="S42" s="285">
        <v>913</v>
      </c>
      <c r="T42" s="285">
        <v>138.9</v>
      </c>
      <c r="U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2"/>
    </row>
    <row r="43" spans="1:60" ht="15.75" customHeight="1">
      <c r="A43" s="85">
        <v>1988</v>
      </c>
      <c r="B43" s="288">
        <v>134.9</v>
      </c>
      <c r="C43" s="88">
        <v>134.30000000000001</v>
      </c>
      <c r="D43" s="88">
        <v>0.6</v>
      </c>
      <c r="E43" s="88">
        <v>6939.9</v>
      </c>
      <c r="F43" s="88">
        <v>485.7</v>
      </c>
      <c r="G43" s="285">
        <v>7560.5</v>
      </c>
      <c r="H43" s="88">
        <v>42.4</v>
      </c>
      <c r="I43" s="285">
        <v>360.7</v>
      </c>
      <c r="J43" s="285">
        <v>-160.1</v>
      </c>
      <c r="K43" s="285">
        <v>7317.5</v>
      </c>
      <c r="L43" s="285"/>
      <c r="M43" s="286">
        <v>1988</v>
      </c>
      <c r="N43" s="285">
        <v>7317.5</v>
      </c>
      <c r="O43" s="285">
        <v>3721.5</v>
      </c>
      <c r="P43" s="285">
        <v>1755.7</v>
      </c>
      <c r="Q43" s="285">
        <v>403.4</v>
      </c>
      <c r="R43" s="285">
        <v>342.4</v>
      </c>
      <c r="S43" s="285">
        <v>970.6</v>
      </c>
      <c r="T43" s="285">
        <v>123.9</v>
      </c>
      <c r="U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row>
    <row r="44" spans="1:60" ht="15.75" customHeight="1">
      <c r="A44" s="85">
        <v>1989</v>
      </c>
      <c r="B44" s="288">
        <v>131.30000000000001</v>
      </c>
      <c r="C44" s="88">
        <v>130.69999999999999</v>
      </c>
      <c r="D44" s="88">
        <v>0.6</v>
      </c>
      <c r="E44" s="88">
        <v>7893.3</v>
      </c>
      <c r="F44" s="88">
        <v>269.89999999999998</v>
      </c>
      <c r="G44" s="285">
        <v>8294.5</v>
      </c>
      <c r="H44" s="88">
        <v>30.8</v>
      </c>
      <c r="I44" s="285">
        <v>294.7</v>
      </c>
      <c r="J44" s="285">
        <v>46.5</v>
      </c>
      <c r="K44" s="285">
        <v>7922.5</v>
      </c>
      <c r="L44" s="285"/>
      <c r="M44" s="286">
        <v>1989</v>
      </c>
      <c r="N44" s="285">
        <v>7922.5</v>
      </c>
      <c r="O44" s="285">
        <v>4060.1</v>
      </c>
      <c r="P44" s="285">
        <v>1827</v>
      </c>
      <c r="Q44" s="285">
        <v>424.4</v>
      </c>
      <c r="R44" s="285">
        <v>360.9</v>
      </c>
      <c r="S44" s="285">
        <v>1134.3</v>
      </c>
      <c r="T44" s="285">
        <v>116.3</v>
      </c>
      <c r="U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row>
    <row r="45" spans="1:60" ht="15.75" customHeight="1">
      <c r="A45" s="286">
        <v>1990</v>
      </c>
      <c r="B45" s="288">
        <v>154.99747920342827</v>
      </c>
      <c r="C45" s="88">
        <v>153.98916057474162</v>
      </c>
      <c r="D45" s="88">
        <v>1.008318628686665</v>
      </c>
      <c r="E45" s="88">
        <v>8433.0265660061596</v>
      </c>
      <c r="F45" s="88">
        <v>255.98689185782706</v>
      </c>
      <c r="G45" s="285">
        <v>8844.0109370674145</v>
      </c>
      <c r="H45" s="88">
        <v>33.999243761028481</v>
      </c>
      <c r="I45" s="285">
        <v>286.99268968994204</v>
      </c>
      <c r="J45" s="285">
        <v>38.001008318628685</v>
      </c>
      <c r="K45" s="285">
        <v>8485.017995297816</v>
      </c>
      <c r="L45" s="285"/>
      <c r="M45" s="286">
        <v>1990</v>
      </c>
      <c r="N45" s="981">
        <v>8466</v>
      </c>
      <c r="O45" s="958">
        <v>4134</v>
      </c>
      <c r="P45" s="285">
        <v>1894</v>
      </c>
      <c r="Q45" s="285">
        <v>455</v>
      </c>
      <c r="R45" s="285">
        <v>396</v>
      </c>
      <c r="S45" s="958">
        <v>1440</v>
      </c>
      <c r="T45" s="958">
        <v>147</v>
      </c>
      <c r="U45" s="1001"/>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c r="BG45" s="512"/>
      <c r="BH45" s="512"/>
    </row>
    <row r="46" spans="1:60" ht="15.75" customHeight="1">
      <c r="A46" s="286">
        <v>1991</v>
      </c>
      <c r="B46" s="1007">
        <v>142</v>
      </c>
      <c r="C46" s="1005">
        <v>141</v>
      </c>
      <c r="D46" s="1005">
        <v>1</v>
      </c>
      <c r="E46" s="1005">
        <v>8847</v>
      </c>
      <c r="F46" s="1005">
        <v>306</v>
      </c>
      <c r="G46" s="1006">
        <v>9295</v>
      </c>
      <c r="H46" s="1005">
        <v>94</v>
      </c>
      <c r="I46" s="1006">
        <v>255</v>
      </c>
      <c r="J46" s="1006">
        <v>54</v>
      </c>
      <c r="K46" s="1006">
        <v>8892</v>
      </c>
      <c r="L46" s="285"/>
      <c r="M46" s="286">
        <v>1991</v>
      </c>
      <c r="N46" s="981">
        <v>8892</v>
      </c>
      <c r="O46" s="958">
        <v>4278</v>
      </c>
      <c r="P46" s="958">
        <v>2277</v>
      </c>
      <c r="Q46" s="958">
        <v>487</v>
      </c>
      <c r="R46" s="958">
        <v>450</v>
      </c>
      <c r="S46" s="958">
        <v>1221</v>
      </c>
      <c r="T46" s="958">
        <v>179</v>
      </c>
      <c r="U46" s="963"/>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row>
    <row r="47" spans="1:60" ht="15.75" customHeight="1">
      <c r="A47" s="286">
        <v>1992</v>
      </c>
      <c r="B47" s="1007">
        <v>121</v>
      </c>
      <c r="C47" s="1005">
        <v>119</v>
      </c>
      <c r="D47" s="1005">
        <v>2</v>
      </c>
      <c r="E47" s="1005">
        <v>8777</v>
      </c>
      <c r="F47" s="1005">
        <v>268</v>
      </c>
      <c r="G47" s="1006">
        <v>9166</v>
      </c>
      <c r="H47" s="1005">
        <v>218</v>
      </c>
      <c r="I47" s="1006">
        <v>327</v>
      </c>
      <c r="J47" s="1006">
        <v>18</v>
      </c>
      <c r="K47" s="1006">
        <v>8603</v>
      </c>
      <c r="L47" s="285"/>
      <c r="M47" s="286">
        <v>1992</v>
      </c>
      <c r="N47" s="981">
        <v>8603</v>
      </c>
      <c r="O47" s="958">
        <v>4247</v>
      </c>
      <c r="P47" s="958">
        <v>2311</v>
      </c>
      <c r="Q47" s="958">
        <v>476</v>
      </c>
      <c r="R47" s="958">
        <v>454</v>
      </c>
      <c r="S47" s="958">
        <v>920</v>
      </c>
      <c r="T47" s="958">
        <v>195</v>
      </c>
      <c r="U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2"/>
    </row>
    <row r="48" spans="1:60" ht="15.75" customHeight="1">
      <c r="A48" s="286">
        <v>1993</v>
      </c>
      <c r="B48" s="1007">
        <v>81</v>
      </c>
      <c r="C48" s="1005">
        <v>79</v>
      </c>
      <c r="D48" s="1005">
        <v>2</v>
      </c>
      <c r="E48" s="1005">
        <v>8899</v>
      </c>
      <c r="F48" s="1005">
        <v>409</v>
      </c>
      <c r="G48" s="1006">
        <v>9389</v>
      </c>
      <c r="H48" s="1005">
        <v>333</v>
      </c>
      <c r="I48" s="1006">
        <v>348</v>
      </c>
      <c r="J48" s="1006">
        <v>-58</v>
      </c>
      <c r="K48" s="1006">
        <v>8766</v>
      </c>
      <c r="L48" s="285"/>
      <c r="M48" s="286">
        <v>1993</v>
      </c>
      <c r="N48" s="981">
        <v>8766</v>
      </c>
      <c r="O48" s="958">
        <v>4360</v>
      </c>
      <c r="P48" s="958">
        <v>2518</v>
      </c>
      <c r="Q48" s="958">
        <v>502</v>
      </c>
      <c r="R48" s="958">
        <v>484</v>
      </c>
      <c r="S48" s="958">
        <v>705</v>
      </c>
      <c r="T48" s="958">
        <v>197</v>
      </c>
      <c r="U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row>
    <row r="49" spans="1:60" ht="15.75" customHeight="1">
      <c r="A49" s="286">
        <v>1994</v>
      </c>
      <c r="B49" s="1007">
        <v>81</v>
      </c>
      <c r="C49" s="1005">
        <v>79</v>
      </c>
      <c r="D49" s="1005">
        <v>2</v>
      </c>
      <c r="E49" s="1005">
        <v>8966</v>
      </c>
      <c r="F49" s="1006">
        <v>0</v>
      </c>
      <c r="G49" s="1006">
        <v>9047</v>
      </c>
      <c r="H49" s="1005">
        <v>368</v>
      </c>
      <c r="I49" s="1006">
        <v>56</v>
      </c>
      <c r="J49" s="1006">
        <v>4</v>
      </c>
      <c r="K49" s="1006">
        <v>8619</v>
      </c>
      <c r="L49" s="285"/>
      <c r="M49" s="286">
        <v>1994</v>
      </c>
      <c r="N49" s="981">
        <v>8619</v>
      </c>
      <c r="O49" s="958">
        <v>3268</v>
      </c>
      <c r="P49" s="958">
        <v>2433</v>
      </c>
      <c r="Q49" s="958">
        <v>507</v>
      </c>
      <c r="R49" s="958">
        <v>465</v>
      </c>
      <c r="S49" s="958">
        <v>719</v>
      </c>
      <c r="T49" s="958">
        <v>1227</v>
      </c>
      <c r="U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2"/>
      <c r="AY49" s="512"/>
      <c r="AZ49" s="512"/>
      <c r="BA49" s="512"/>
      <c r="BB49" s="512"/>
      <c r="BC49" s="512"/>
      <c r="BD49" s="512"/>
      <c r="BE49" s="512"/>
      <c r="BF49" s="512"/>
      <c r="BG49" s="512"/>
      <c r="BH49" s="512"/>
    </row>
    <row r="50" spans="1:60" ht="15.75" customHeight="1">
      <c r="A50" s="286">
        <v>1995</v>
      </c>
      <c r="B50" s="985">
        <v>87.177589340424419</v>
      </c>
      <c r="C50" s="981">
        <v>85.265944038316107</v>
      </c>
      <c r="D50" s="981">
        <v>1.9116453021083133</v>
      </c>
      <c r="E50" s="981">
        <v>9532.8938933762147</v>
      </c>
      <c r="F50" s="958">
        <v>139.33703050163851</v>
      </c>
      <c r="G50" s="958">
        <v>9759.4085132182772</v>
      </c>
      <c r="H50" s="981">
        <v>403.51651121754475</v>
      </c>
      <c r="I50" s="958">
        <v>0</v>
      </c>
      <c r="J50" s="958">
        <v>5.7348122006554068</v>
      </c>
      <c r="K50" s="958">
        <v>9350.1571898000766</v>
      </c>
      <c r="L50" s="285"/>
      <c r="M50" s="286">
        <v>1995</v>
      </c>
      <c r="N50" s="981">
        <v>9350.1571898000766</v>
      </c>
      <c r="O50" s="958">
        <v>3984.058473418519</v>
      </c>
      <c r="P50" s="958">
        <v>2741.4369999999999</v>
      </c>
      <c r="Q50" s="958">
        <v>559.83799999999997</v>
      </c>
      <c r="R50" s="958">
        <v>503.5</v>
      </c>
      <c r="S50" s="958">
        <v>785.4171918326191</v>
      </c>
      <c r="T50" s="958">
        <v>775.90652454893802</v>
      </c>
      <c r="U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2"/>
      <c r="AY50" s="512"/>
      <c r="AZ50" s="512"/>
      <c r="BA50" s="512"/>
      <c r="BB50" s="512"/>
      <c r="BC50" s="512"/>
      <c r="BD50" s="512"/>
      <c r="BE50" s="512"/>
      <c r="BF50" s="512"/>
      <c r="BG50" s="512"/>
      <c r="BH50" s="512"/>
    </row>
    <row r="51" spans="1:60" ht="15.75" customHeight="1">
      <c r="A51" s="286">
        <v>1996</v>
      </c>
      <c r="B51" s="288">
        <v>31.185025723949209</v>
      </c>
      <c r="C51" s="88">
        <v>27.980841946054952</v>
      </c>
      <c r="D51" s="981">
        <v>3.204183777894257</v>
      </c>
      <c r="E51" s="981">
        <v>10716.747988425612</v>
      </c>
      <c r="F51" s="285">
        <v>0</v>
      </c>
      <c r="G51" s="285">
        <v>10747.933014149561</v>
      </c>
      <c r="H51" s="88">
        <v>681.15074363498866</v>
      </c>
      <c r="I51" s="285">
        <v>31.919586589362236</v>
      </c>
      <c r="J51" s="285">
        <v>4.6949836148222834</v>
      </c>
      <c r="K51" s="285">
        <v>10030.167700310389</v>
      </c>
      <c r="L51" s="285"/>
      <c r="M51" s="286">
        <v>1996</v>
      </c>
      <c r="N51" s="981">
        <v>10030.167700310387</v>
      </c>
      <c r="O51" s="958">
        <v>3709.4200568254837</v>
      </c>
      <c r="P51" s="958">
        <v>3079</v>
      </c>
      <c r="Q51" s="958">
        <v>595</v>
      </c>
      <c r="R51" s="958">
        <v>555</v>
      </c>
      <c r="S51" s="958">
        <v>821.00993323080456</v>
      </c>
      <c r="T51" s="958">
        <v>1270.7377102540986</v>
      </c>
      <c r="U51" s="512"/>
      <c r="Z51" s="512"/>
      <c r="AA51" s="512"/>
      <c r="AB51" s="512"/>
      <c r="AC51" s="512"/>
      <c r="AD51" s="512"/>
      <c r="AE51" s="512"/>
      <c r="AF51" s="512"/>
      <c r="AG51" s="512"/>
      <c r="AH51" s="512"/>
      <c r="AI51" s="512"/>
      <c r="AJ51" s="512"/>
      <c r="AK51" s="512"/>
      <c r="AL51" s="512"/>
      <c r="AM51" s="512"/>
      <c r="AN51" s="512"/>
      <c r="AO51" s="512"/>
      <c r="AP51" s="512"/>
      <c r="AQ51" s="512"/>
      <c r="AR51" s="512"/>
      <c r="AS51" s="512"/>
      <c r="AT51" s="512"/>
      <c r="AU51" s="512"/>
      <c r="AV51" s="512"/>
      <c r="AW51" s="512"/>
      <c r="AX51" s="512"/>
      <c r="AY51" s="512"/>
      <c r="AZ51" s="512"/>
      <c r="BA51" s="512"/>
      <c r="BB51" s="512"/>
      <c r="BC51" s="512"/>
      <c r="BD51" s="512"/>
      <c r="BE51" s="512"/>
      <c r="BF51" s="512"/>
      <c r="BG51" s="512"/>
      <c r="BH51" s="512"/>
    </row>
    <row r="52" spans="1:60" ht="15.75" customHeight="1">
      <c r="A52" s="286">
        <v>1997</v>
      </c>
      <c r="B52" s="288">
        <v>22.614259347148526</v>
      </c>
      <c r="C52" s="88">
        <v>22.056970002520796</v>
      </c>
      <c r="D52" s="88">
        <v>0.55728934462773072</v>
      </c>
      <c r="E52" s="981">
        <v>10366.55132846925</v>
      </c>
      <c r="F52" s="285">
        <v>0</v>
      </c>
      <c r="G52" s="285">
        <v>10389.165587816398</v>
      </c>
      <c r="H52" s="88">
        <v>646.45828081673812</v>
      </c>
      <c r="I52" s="285">
        <v>57.852281320897404</v>
      </c>
      <c r="J52" s="285">
        <v>1.3234182001512478</v>
      </c>
      <c r="K52" s="285">
        <v>9683.5316074786133</v>
      </c>
      <c r="L52" s="285"/>
      <c r="M52" s="286">
        <v>1997</v>
      </c>
      <c r="N52" s="981">
        <v>9684.4694005389429</v>
      </c>
      <c r="O52" s="958">
        <v>3906.0784825072556</v>
      </c>
      <c r="P52" s="958">
        <v>2658</v>
      </c>
      <c r="Q52" s="958">
        <v>583</v>
      </c>
      <c r="R52" s="958">
        <v>528</v>
      </c>
      <c r="S52" s="958">
        <v>659.59192842356128</v>
      </c>
      <c r="T52" s="958">
        <v>1349.7989896081262</v>
      </c>
      <c r="U52" s="512"/>
      <c r="Z52" s="512"/>
      <c r="AA52" s="512"/>
      <c r="AB52" s="512"/>
      <c r="AC52" s="512"/>
      <c r="AD52" s="512"/>
      <c r="AE52" s="512"/>
      <c r="AF52" s="512"/>
      <c r="AG52" s="512"/>
      <c r="AH52" s="512"/>
      <c r="AI52" s="512"/>
      <c r="AJ52" s="512"/>
      <c r="AK52" s="512"/>
      <c r="AL52" s="512"/>
      <c r="AM52" s="512"/>
      <c r="AN52" s="512"/>
      <c r="AO52" s="512"/>
      <c r="AP52" s="512"/>
      <c r="AQ52" s="512"/>
      <c r="AR52" s="512"/>
      <c r="AS52" s="512"/>
      <c r="AT52" s="512"/>
      <c r="AU52" s="512"/>
      <c r="AV52" s="512"/>
      <c r="AW52" s="512"/>
      <c r="AX52" s="512"/>
      <c r="AY52" s="512"/>
      <c r="AZ52" s="512"/>
      <c r="BA52" s="512"/>
      <c r="BB52" s="512"/>
      <c r="BC52" s="512"/>
      <c r="BD52" s="512"/>
      <c r="BE52" s="512"/>
      <c r="BF52" s="512"/>
      <c r="BG52" s="512"/>
      <c r="BH52" s="512"/>
    </row>
    <row r="53" spans="1:60" ht="15.75" customHeight="1">
      <c r="A53" s="286">
        <v>1998</v>
      </c>
      <c r="B53" s="288">
        <v>15.830155583437902</v>
      </c>
      <c r="C53" s="88">
        <v>15.524000000000001</v>
      </c>
      <c r="D53" s="981">
        <v>0.30615558343790189</v>
      </c>
      <c r="E53" s="981">
        <v>10377.274251920637</v>
      </c>
      <c r="F53" s="88">
        <v>27.804426155672932</v>
      </c>
      <c r="G53" s="285">
        <v>10420.908833659749</v>
      </c>
      <c r="H53" s="88">
        <v>643.13260041763908</v>
      </c>
      <c r="I53" s="285">
        <v>18.416246980305452</v>
      </c>
      <c r="J53" s="285">
        <v>1.0707352000000001</v>
      </c>
      <c r="K53" s="285">
        <v>9758.289251061804</v>
      </c>
      <c r="L53" s="285"/>
      <c r="M53" s="286">
        <v>1998</v>
      </c>
      <c r="N53" s="981">
        <v>9758.2892510618003</v>
      </c>
      <c r="O53" s="958">
        <v>3793.177866748807</v>
      </c>
      <c r="P53" s="958">
        <v>2723</v>
      </c>
      <c r="Q53" s="958">
        <v>656</v>
      </c>
      <c r="R53" s="958">
        <v>454</v>
      </c>
      <c r="S53" s="958">
        <v>857.5169365298334</v>
      </c>
      <c r="T53" s="958">
        <v>1274.5944477831599</v>
      </c>
      <c r="U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row>
    <row r="54" spans="1:60" ht="15.75" customHeight="1">
      <c r="A54" s="286">
        <v>1999</v>
      </c>
      <c r="B54" s="288">
        <v>8.2355732517336975</v>
      </c>
      <c r="C54" s="88">
        <v>7.9339999999999993</v>
      </c>
      <c r="D54" s="981">
        <v>0.30157325173369864</v>
      </c>
      <c r="E54" s="981">
        <v>11441.881080589061</v>
      </c>
      <c r="F54" s="88">
        <v>1.4583589239651147</v>
      </c>
      <c r="G54" s="285">
        <v>11451.575012764759</v>
      </c>
      <c r="H54" s="88">
        <v>1152.3259837038859</v>
      </c>
      <c r="I54" s="285">
        <v>1.4544298397166213</v>
      </c>
      <c r="J54" s="285">
        <v>0.53495000000000004</v>
      </c>
      <c r="K54" s="285">
        <v>10297.259649221158</v>
      </c>
      <c r="L54" s="285"/>
      <c r="M54" s="286">
        <v>1999</v>
      </c>
      <c r="N54" s="981">
        <v>10297.310830162191</v>
      </c>
      <c r="O54" s="958">
        <v>4106.9648168356816</v>
      </c>
      <c r="P54" s="958">
        <v>2868.5668222577078</v>
      </c>
      <c r="Q54" s="958">
        <v>568.78946075420708</v>
      </c>
      <c r="R54" s="958">
        <v>480.1020554395447</v>
      </c>
      <c r="S54" s="958">
        <v>880.97070948895623</v>
      </c>
      <c r="T54" s="958">
        <v>1391.9169653860929</v>
      </c>
      <c r="U54" s="512"/>
      <c r="Z54" s="512"/>
      <c r="AA54" s="512"/>
      <c r="AB54" s="512"/>
      <c r="AC54" s="512"/>
      <c r="AD54" s="512"/>
      <c r="AE54" s="512"/>
      <c r="AF54" s="512"/>
      <c r="AG54" s="512"/>
      <c r="AH54" s="512"/>
      <c r="AI54" s="512"/>
      <c r="AJ54" s="512"/>
      <c r="AK54" s="512"/>
      <c r="AL54" s="512"/>
      <c r="AM54" s="512"/>
      <c r="AN54" s="512"/>
      <c r="AO54" s="512"/>
      <c r="AP54" s="512"/>
      <c r="AQ54" s="512"/>
      <c r="AR54" s="512"/>
      <c r="AS54" s="512"/>
      <c r="AT54" s="512"/>
      <c r="AU54" s="512"/>
      <c r="AV54" s="512"/>
      <c r="AW54" s="512"/>
      <c r="AX54" s="512"/>
      <c r="AY54" s="512"/>
      <c r="AZ54" s="512"/>
      <c r="BA54" s="512"/>
      <c r="BB54" s="512"/>
      <c r="BC54" s="512"/>
      <c r="BD54" s="512"/>
      <c r="BE54" s="512"/>
      <c r="BF54" s="512"/>
      <c r="BG54" s="512"/>
      <c r="BH54" s="512"/>
    </row>
    <row r="55" spans="1:60" ht="15.75" customHeight="1">
      <c r="A55" s="99" t="s">
        <v>161</v>
      </c>
      <c r="B55" s="88"/>
      <c r="C55" s="88"/>
      <c r="D55" s="88"/>
      <c r="E55" s="88"/>
      <c r="F55" s="88"/>
      <c r="G55" s="285"/>
      <c r="H55" s="88"/>
      <c r="I55" s="285"/>
      <c r="J55" s="285"/>
      <c r="K55" s="285"/>
      <c r="L55" s="285"/>
      <c r="M55" s="99" t="s">
        <v>161</v>
      </c>
      <c r="N55" s="285"/>
      <c r="O55" s="285"/>
      <c r="P55" s="285"/>
      <c r="Q55" s="285"/>
      <c r="R55" s="285"/>
      <c r="S55" s="285"/>
      <c r="T55" s="285"/>
      <c r="U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c r="BD55" s="512"/>
      <c r="BE55" s="512"/>
      <c r="BF55" s="512"/>
      <c r="BG55" s="512"/>
      <c r="BH55" s="512"/>
    </row>
    <row r="56" spans="1:60" ht="14.5">
      <c r="A56" s="105" t="s">
        <v>364</v>
      </c>
      <c r="B56" s="88"/>
      <c r="C56" s="88"/>
      <c r="D56" s="88"/>
      <c r="E56" s="88"/>
      <c r="F56" s="88"/>
      <c r="G56" s="285"/>
      <c r="H56" s="88"/>
      <c r="I56" s="285"/>
      <c r="J56" s="285"/>
      <c r="K56" s="285"/>
      <c r="L56" s="285"/>
      <c r="M56" s="105" t="s">
        <v>544</v>
      </c>
      <c r="N56" s="285"/>
      <c r="O56" s="285"/>
      <c r="P56" s="285"/>
      <c r="Q56" s="285"/>
      <c r="R56" s="285"/>
      <c r="S56" s="285"/>
      <c r="T56" s="285"/>
      <c r="U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2"/>
      <c r="AY56" s="512"/>
      <c r="AZ56" s="512"/>
      <c r="BA56" s="512"/>
      <c r="BB56" s="512"/>
      <c r="BC56" s="512"/>
      <c r="BD56" s="512"/>
      <c r="BE56" s="512"/>
      <c r="BF56" s="512"/>
      <c r="BG56" s="512"/>
      <c r="BH56" s="512"/>
    </row>
    <row r="57" spans="1:60" ht="14.5">
      <c r="A57" s="105" t="s">
        <v>359</v>
      </c>
      <c r="B57" s="88"/>
      <c r="C57" s="88"/>
      <c r="D57" s="88"/>
      <c r="E57" s="88"/>
      <c r="F57" s="88"/>
      <c r="G57" s="285"/>
      <c r="H57" s="88"/>
      <c r="I57" s="285"/>
      <c r="J57" s="285"/>
      <c r="K57" s="285"/>
      <c r="L57" s="285"/>
      <c r="M57" s="105" t="s">
        <v>541</v>
      </c>
      <c r="N57" s="285"/>
      <c r="O57" s="285"/>
      <c r="P57" s="285"/>
      <c r="Q57" s="285"/>
      <c r="R57" s="285"/>
      <c r="S57" s="285"/>
      <c r="T57" s="285"/>
      <c r="U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2"/>
      <c r="AY57" s="512"/>
      <c r="AZ57" s="512"/>
      <c r="BA57" s="512"/>
      <c r="BB57" s="512"/>
      <c r="BC57" s="512"/>
      <c r="BD57" s="512"/>
      <c r="BE57" s="512"/>
      <c r="BF57" s="512"/>
      <c r="BG57" s="512"/>
      <c r="BH57" s="512"/>
    </row>
    <row r="58" spans="1:60" ht="14.5">
      <c r="A58" s="105" t="s">
        <v>370</v>
      </c>
      <c r="B58" s="88"/>
      <c r="C58" s="88"/>
      <c r="D58" s="88"/>
      <c r="E58" s="88"/>
      <c r="F58" s="88"/>
      <c r="G58" s="285"/>
      <c r="H58" s="88"/>
      <c r="I58" s="285"/>
      <c r="J58" s="285"/>
      <c r="K58" s="285"/>
      <c r="L58" s="285"/>
      <c r="M58" s="105" t="s">
        <v>368</v>
      </c>
      <c r="N58" s="285"/>
      <c r="O58" s="285"/>
      <c r="P58" s="285"/>
      <c r="Q58" s="285"/>
      <c r="R58" s="285"/>
      <c r="S58" s="285"/>
      <c r="T58" s="285"/>
      <c r="U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c r="BF58" s="512"/>
      <c r="BG58" s="512"/>
      <c r="BH58" s="512"/>
    </row>
    <row r="59" spans="1:60" ht="14.5">
      <c r="A59" s="105" t="s">
        <v>681</v>
      </c>
      <c r="B59" s="88"/>
      <c r="C59" s="88"/>
      <c r="D59" s="88"/>
      <c r="E59" s="88"/>
      <c r="F59" s="88"/>
      <c r="G59" s="285"/>
      <c r="H59" s="88"/>
      <c r="I59" s="285"/>
      <c r="J59" s="285"/>
      <c r="K59" s="285"/>
      <c r="L59" s="285"/>
      <c r="M59" s="105" t="s">
        <v>681</v>
      </c>
      <c r="N59" s="285"/>
      <c r="O59" s="285"/>
      <c r="P59" s="285"/>
      <c r="Q59" s="285"/>
      <c r="R59" s="285"/>
      <c r="S59" s="285"/>
      <c r="T59" s="285"/>
      <c r="U59" s="512"/>
      <c r="Z59" s="512"/>
      <c r="AA59" s="512"/>
      <c r="AB59" s="512"/>
      <c r="AC59" s="512"/>
      <c r="AD59" s="512"/>
      <c r="AE59" s="512"/>
      <c r="AF59" s="512"/>
      <c r="AG59" s="512"/>
      <c r="AH59" s="512"/>
      <c r="AI59" s="512"/>
      <c r="AJ59" s="512"/>
      <c r="AK59" s="512"/>
      <c r="AL59" s="512"/>
      <c r="AM59" s="512"/>
      <c r="AN59" s="512"/>
      <c r="AO59" s="512"/>
      <c r="AP59" s="512"/>
      <c r="AQ59" s="512"/>
      <c r="AR59" s="512"/>
      <c r="AS59" s="512"/>
      <c r="AT59" s="512"/>
      <c r="AU59" s="512"/>
      <c r="AV59" s="512"/>
      <c r="AW59" s="512"/>
      <c r="AX59" s="512"/>
      <c r="AY59" s="512"/>
      <c r="AZ59" s="512"/>
      <c r="BA59" s="512"/>
      <c r="BB59" s="512"/>
      <c r="BC59" s="512"/>
      <c r="BD59" s="512"/>
      <c r="BE59" s="512"/>
      <c r="BF59" s="512"/>
      <c r="BG59" s="512"/>
      <c r="BH59" s="512"/>
    </row>
    <row r="60" spans="1:60" ht="15.75" customHeight="1">
      <c r="A60" s="471" t="s">
        <v>727</v>
      </c>
      <c r="B60" s="512"/>
      <c r="C60" s="512"/>
      <c r="D60" s="512"/>
      <c r="E60" s="512"/>
      <c r="F60" s="512"/>
      <c r="G60" s="512"/>
      <c r="H60" s="512"/>
      <c r="I60" s="512"/>
      <c r="J60" s="512"/>
      <c r="K60" s="512"/>
      <c r="L60" s="28"/>
      <c r="M60" s="471" t="s">
        <v>727</v>
      </c>
      <c r="N60" s="512"/>
      <c r="O60" s="512"/>
      <c r="P60" s="512"/>
      <c r="Q60" s="512"/>
      <c r="R60" s="512"/>
      <c r="S60" s="512"/>
      <c r="T60" s="512"/>
      <c r="U60" s="512"/>
      <c r="Z60" s="512"/>
      <c r="AA60" s="512"/>
      <c r="AB60" s="512"/>
      <c r="AC60" s="512"/>
      <c r="AD60" s="512"/>
      <c r="AE60" s="512"/>
      <c r="AF60" s="512"/>
      <c r="AG60" s="512"/>
      <c r="AH60" s="512"/>
      <c r="AI60" s="512"/>
      <c r="AJ60" s="512"/>
      <c r="AK60" s="512"/>
      <c r="AL60" s="512"/>
      <c r="AM60" s="512"/>
      <c r="AN60" s="512"/>
      <c r="AO60" s="512"/>
      <c r="AP60" s="512"/>
      <c r="AQ60" s="512"/>
      <c r="AR60" s="512"/>
      <c r="AS60" s="512"/>
      <c r="AT60" s="512"/>
      <c r="AU60" s="512"/>
      <c r="AV60" s="512"/>
      <c r="AW60" s="512"/>
      <c r="AX60" s="512"/>
      <c r="AY60" s="512"/>
      <c r="AZ60" s="512"/>
      <c r="BA60" s="512"/>
      <c r="BB60" s="512"/>
      <c r="BC60" s="512"/>
      <c r="BD60" s="512"/>
      <c r="BE60" s="512"/>
      <c r="BF60" s="512"/>
      <c r="BG60" s="512"/>
      <c r="BH60" s="512"/>
    </row>
    <row r="61" spans="1:60" ht="15.75" customHeight="1">
      <c r="A61" s="513"/>
      <c r="B61" s="514"/>
      <c r="C61" s="514"/>
      <c r="D61" s="514"/>
      <c r="E61" s="514"/>
      <c r="F61" s="514"/>
      <c r="G61" s="514"/>
      <c r="H61" s="514"/>
      <c r="I61" s="514"/>
      <c r="J61" s="514"/>
      <c r="K61" s="515"/>
      <c r="L61" s="28"/>
      <c r="M61" s="513"/>
      <c r="N61" s="515"/>
      <c r="O61" s="515"/>
      <c r="P61" s="514"/>
      <c r="Q61" s="512"/>
      <c r="R61" s="512"/>
      <c r="S61" s="512"/>
      <c r="T61" s="512"/>
      <c r="U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512"/>
      <c r="BE61" s="512"/>
      <c r="BF61" s="512"/>
      <c r="BG61" s="512"/>
      <c r="BH61" s="512"/>
    </row>
    <row r="62" spans="1:60" ht="15.75" customHeight="1">
      <c r="A62" s="238"/>
      <c r="B62" s="450"/>
      <c r="C62" s="307" t="s">
        <v>11</v>
      </c>
      <c r="D62" s="516"/>
      <c r="E62" s="517"/>
      <c r="F62" s="518"/>
      <c r="G62" s="518"/>
      <c r="H62" s="517"/>
      <c r="I62" s="519"/>
      <c r="J62" s="519"/>
      <c r="K62" s="520"/>
      <c r="L62" s="28"/>
      <c r="M62" s="379"/>
      <c r="N62" s="521"/>
      <c r="O62" s="250" t="s">
        <v>11</v>
      </c>
      <c r="P62" s="343"/>
      <c r="Q62" s="310"/>
      <c r="R62" s="310"/>
      <c r="S62" s="310"/>
      <c r="T62" s="310"/>
      <c r="U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2"/>
      <c r="AV62" s="512"/>
      <c r="AW62" s="512"/>
      <c r="AX62" s="512"/>
      <c r="AY62" s="512"/>
      <c r="AZ62" s="512"/>
      <c r="BA62" s="512"/>
      <c r="BB62" s="512"/>
      <c r="BC62" s="512"/>
      <c r="BD62" s="512"/>
      <c r="BE62" s="512"/>
      <c r="BF62" s="512"/>
      <c r="BG62" s="512"/>
      <c r="BH62" s="512"/>
    </row>
    <row r="63" spans="1:60" ht="31.5" customHeight="1">
      <c r="A63" s="238"/>
      <c r="B63" s="240"/>
      <c r="C63" s="462" t="s">
        <v>18</v>
      </c>
      <c r="D63" s="464" t="s">
        <v>54</v>
      </c>
      <c r="E63" s="463"/>
      <c r="F63" s="464"/>
      <c r="G63" s="464"/>
      <c r="H63" s="462"/>
      <c r="I63" s="462"/>
      <c r="J63" s="462"/>
      <c r="K63" s="462"/>
      <c r="L63" s="28"/>
      <c r="M63" s="238"/>
      <c r="N63" s="464"/>
      <c r="O63" s="308" t="s">
        <v>366</v>
      </c>
      <c r="P63" s="316" t="s">
        <v>50</v>
      </c>
      <c r="Q63" s="316" t="s">
        <v>371</v>
      </c>
      <c r="R63" s="316" t="s">
        <v>367</v>
      </c>
      <c r="S63" s="297" t="s">
        <v>360</v>
      </c>
      <c r="T63" s="297" t="s">
        <v>472</v>
      </c>
      <c r="U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2"/>
      <c r="AY63" s="512"/>
      <c r="AZ63" s="512"/>
      <c r="BA63" s="512"/>
      <c r="BB63" s="512"/>
      <c r="BC63" s="512"/>
      <c r="BD63" s="512"/>
      <c r="BE63" s="512"/>
      <c r="BF63" s="512"/>
      <c r="BG63" s="512"/>
      <c r="BH63" s="512"/>
    </row>
    <row r="64" spans="1:60" ht="15.75" customHeight="1">
      <c r="A64" s="237"/>
      <c r="B64" s="297" t="s">
        <v>350</v>
      </c>
      <c r="C64" s="250"/>
      <c r="D64" s="296"/>
      <c r="E64" s="443"/>
      <c r="F64" s="443"/>
      <c r="G64" s="443"/>
      <c r="H64" s="443"/>
      <c r="I64" s="443"/>
      <c r="J64" s="443"/>
      <c r="K64" s="443"/>
      <c r="L64" s="28"/>
      <c r="M64" s="237"/>
      <c r="N64" s="297" t="s">
        <v>361</v>
      </c>
      <c r="O64" s="250"/>
      <c r="P64" s="310"/>
      <c r="Q64" s="310"/>
      <c r="R64" s="310"/>
      <c r="S64" s="310"/>
      <c r="T64" s="310"/>
      <c r="U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2"/>
      <c r="AY64" s="512"/>
      <c r="AZ64" s="512"/>
      <c r="BA64" s="512"/>
      <c r="BB64" s="512"/>
      <c r="BC64" s="512"/>
      <c r="BD64" s="512"/>
      <c r="BE64" s="512"/>
      <c r="BF64" s="512"/>
      <c r="BG64" s="512"/>
      <c r="BH64" s="512"/>
    </row>
    <row r="65" spans="1:60" ht="15.75" customHeight="1">
      <c r="A65" s="286">
        <v>2000</v>
      </c>
      <c r="B65" s="1019">
        <v>3.6769999999999996</v>
      </c>
      <c r="C65" s="1016">
        <v>3.6769999999999996</v>
      </c>
      <c r="D65" s="576">
        <v>0</v>
      </c>
      <c r="E65" s="1016">
        <v>11550.787285393408</v>
      </c>
      <c r="F65" s="576">
        <v>0</v>
      </c>
      <c r="G65" s="1018">
        <v>11554.464285393407</v>
      </c>
      <c r="H65" s="1016">
        <v>1180.537505629939</v>
      </c>
      <c r="I65" s="1018">
        <v>138.27529378045287</v>
      </c>
      <c r="J65" s="1016">
        <v>0.2438784</v>
      </c>
      <c r="K65" s="1016">
        <v>10235.407607583014</v>
      </c>
      <c r="L65" s="1018"/>
      <c r="M65" s="959">
        <v>2000</v>
      </c>
      <c r="N65" s="1016">
        <v>10235.407607583016</v>
      </c>
      <c r="O65" s="1018">
        <v>3463.6071530933959</v>
      </c>
      <c r="P65" s="1018">
        <v>2647.8486600265001</v>
      </c>
      <c r="Q65" s="957" t="s">
        <v>32</v>
      </c>
      <c r="R65" s="957" t="s">
        <v>32</v>
      </c>
      <c r="S65" s="1018">
        <v>3008.6915249243762</v>
      </c>
      <c r="T65" s="1018">
        <v>1115.2602695387445</v>
      </c>
      <c r="U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512"/>
      <c r="BF65" s="512"/>
      <c r="BG65" s="512"/>
      <c r="BH65" s="512"/>
    </row>
    <row r="66" spans="1:60" ht="15.75" customHeight="1">
      <c r="A66" s="286">
        <v>2001</v>
      </c>
      <c r="B66" s="1019">
        <v>15.626999999999999</v>
      </c>
      <c r="C66" s="1016">
        <v>15.626999999999999</v>
      </c>
      <c r="D66" s="964">
        <v>0</v>
      </c>
      <c r="E66" s="1016">
        <v>11892.23386770785</v>
      </c>
      <c r="F66" s="1016">
        <v>166.52346149121732</v>
      </c>
      <c r="G66" s="1018">
        <v>12074.384329199067</v>
      </c>
      <c r="H66" s="1016">
        <v>1160.9631290177294</v>
      </c>
      <c r="I66" s="964">
        <v>0</v>
      </c>
      <c r="J66" s="1016">
        <v>0.9916256</v>
      </c>
      <c r="K66" s="1016">
        <v>10912.429574581338</v>
      </c>
      <c r="L66" s="1018"/>
      <c r="M66" s="959">
        <v>2001</v>
      </c>
      <c r="N66" s="1016">
        <v>10912.429574581338</v>
      </c>
      <c r="O66" s="1018">
        <v>3367.8254104737334</v>
      </c>
      <c r="P66" s="1018">
        <v>2648.8486601264999</v>
      </c>
      <c r="Q66" s="957" t="s">
        <v>32</v>
      </c>
      <c r="R66" s="957" t="s">
        <v>32</v>
      </c>
      <c r="S66" s="1018">
        <v>3008.6915249243762</v>
      </c>
      <c r="T66" s="1018">
        <v>1887.0639790567288</v>
      </c>
      <c r="U66" s="512"/>
      <c r="Z66" s="512"/>
      <c r="AA66" s="512"/>
      <c r="AB66" s="512"/>
      <c r="AC66" s="512"/>
      <c r="AD66" s="512"/>
      <c r="AE66" s="512"/>
      <c r="AF66" s="512"/>
      <c r="AG66" s="512"/>
      <c r="AH66" s="512"/>
      <c r="AI66" s="512"/>
      <c r="AJ66" s="512"/>
      <c r="AK66" s="512"/>
      <c r="AL66" s="512"/>
      <c r="AM66" s="512"/>
      <c r="AN66" s="512"/>
      <c r="AO66" s="512"/>
      <c r="AP66" s="512"/>
      <c r="AQ66" s="512"/>
      <c r="AR66" s="512"/>
      <c r="AS66" s="512"/>
      <c r="AT66" s="512"/>
      <c r="AU66" s="512"/>
      <c r="AV66" s="512"/>
      <c r="AW66" s="512"/>
      <c r="AX66" s="512"/>
      <c r="AY66" s="512"/>
      <c r="AZ66" s="512"/>
      <c r="BA66" s="512"/>
      <c r="BB66" s="512"/>
      <c r="BC66" s="512"/>
      <c r="BD66" s="512"/>
      <c r="BE66" s="512"/>
      <c r="BF66" s="512"/>
      <c r="BG66" s="512"/>
      <c r="BH66" s="512"/>
    </row>
    <row r="67" spans="1:60" ht="15.75" customHeight="1">
      <c r="A67" s="286">
        <v>2002</v>
      </c>
      <c r="B67" s="1019">
        <v>24.959</v>
      </c>
      <c r="C67" s="1016">
        <v>24.959</v>
      </c>
      <c r="D67" s="964">
        <v>0</v>
      </c>
      <c r="E67" s="1016">
        <v>11834.745989338639</v>
      </c>
      <c r="F67" s="1016">
        <v>47.081337264054369</v>
      </c>
      <c r="G67" s="1018">
        <v>11906.786326602694</v>
      </c>
      <c r="H67" s="1016">
        <v>1066.7955410883183</v>
      </c>
      <c r="I67" s="1018">
        <v>91.128649224092044</v>
      </c>
      <c r="J67" s="1016">
        <v>1.4459712</v>
      </c>
      <c r="K67" s="1016">
        <v>10747.416165090282</v>
      </c>
      <c r="L67" s="1018"/>
      <c r="M67" s="959">
        <v>2002</v>
      </c>
      <c r="N67" s="1016">
        <v>10747.416165090282</v>
      </c>
      <c r="O67" s="1018">
        <v>3393.343742801143</v>
      </c>
      <c r="P67" s="1018">
        <v>2649.8486602265002</v>
      </c>
      <c r="Q67" s="957" t="s">
        <v>32</v>
      </c>
      <c r="R67" s="957" t="s">
        <v>32</v>
      </c>
      <c r="S67" s="1018">
        <v>3008.6915249243762</v>
      </c>
      <c r="T67" s="1018">
        <v>1695.5322371382631</v>
      </c>
      <c r="U67" s="512"/>
      <c r="Z67" s="512"/>
      <c r="AA67" s="512"/>
      <c r="AB67" s="512"/>
      <c r="AC67" s="512"/>
      <c r="AD67" s="512"/>
      <c r="AE67" s="512"/>
      <c r="AF67" s="512"/>
      <c r="AG67" s="512"/>
      <c r="AH67" s="512"/>
      <c r="AI67" s="512"/>
      <c r="AJ67" s="512"/>
      <c r="AK67" s="512"/>
      <c r="AL67" s="512"/>
      <c r="AM67" s="512"/>
      <c r="AN67" s="512"/>
      <c r="AO67" s="512"/>
      <c r="AP67" s="512"/>
      <c r="AQ67" s="512"/>
      <c r="AR67" s="512"/>
      <c r="AS67" s="512"/>
      <c r="AT67" s="512"/>
      <c r="AU67" s="512"/>
      <c r="AV67" s="512"/>
      <c r="AW67" s="512"/>
      <c r="AX67" s="512"/>
      <c r="AY67" s="512"/>
      <c r="AZ67" s="512"/>
      <c r="BA67" s="512"/>
      <c r="BB67" s="512"/>
      <c r="BC67" s="512"/>
      <c r="BD67" s="512"/>
      <c r="BE67" s="512"/>
      <c r="BF67" s="512"/>
      <c r="BG67" s="512"/>
      <c r="BH67" s="512"/>
    </row>
    <row r="68" spans="1:60" ht="15.75" customHeight="1">
      <c r="A68" s="286">
        <v>2003</v>
      </c>
      <c r="B68" s="1019">
        <v>35.079000000000001</v>
      </c>
      <c r="C68" s="1016">
        <v>35.079000000000001</v>
      </c>
      <c r="D68" s="964">
        <v>0</v>
      </c>
      <c r="E68" s="1016">
        <v>12505.197931736835</v>
      </c>
      <c r="F68" s="1016">
        <v>34.249785038693034</v>
      </c>
      <c r="G68" s="1018">
        <v>12574.526716775528</v>
      </c>
      <c r="H68" s="1016">
        <v>1135.4392376038979</v>
      </c>
      <c r="I68" s="1018">
        <v>29.65708553412767</v>
      </c>
      <c r="J68" s="1016">
        <v>2.1662368999999995</v>
      </c>
      <c r="K68" s="1016">
        <v>11407.264156737503</v>
      </c>
      <c r="L68" s="1018"/>
      <c r="M68" s="959">
        <v>2003</v>
      </c>
      <c r="N68" s="1016">
        <v>11407.264156737503</v>
      </c>
      <c r="O68" s="1018">
        <v>3598.1057429230759</v>
      </c>
      <c r="P68" s="1018">
        <v>2650.8486603265001</v>
      </c>
      <c r="Q68" s="957" t="s">
        <v>32</v>
      </c>
      <c r="R68" s="957" t="s">
        <v>32</v>
      </c>
      <c r="S68" s="1018">
        <v>3008.6915249243762</v>
      </c>
      <c r="T68" s="1018">
        <v>2149.6182285635509</v>
      </c>
      <c r="U68" s="512"/>
      <c r="Z68" s="512"/>
      <c r="AA68" s="512"/>
      <c r="AB68" s="512"/>
      <c r="AC68" s="512"/>
      <c r="AD68" s="512"/>
      <c r="AE68" s="512"/>
      <c r="AF68" s="512"/>
      <c r="AG68" s="512"/>
      <c r="AH68" s="512"/>
      <c r="AI68" s="512"/>
      <c r="AJ68" s="512"/>
      <c r="AK68" s="512"/>
      <c r="AL68" s="512"/>
      <c r="AM68" s="512"/>
      <c r="AN68" s="512"/>
      <c r="AO68" s="512"/>
      <c r="AP68" s="512"/>
      <c r="AQ68" s="512"/>
      <c r="AR68" s="512"/>
      <c r="AS68" s="512"/>
      <c r="AT68" s="512"/>
      <c r="AU68" s="512"/>
      <c r="AV68" s="512"/>
      <c r="AW68" s="512"/>
      <c r="AX68" s="512"/>
      <c r="AY68" s="512"/>
      <c r="AZ68" s="512"/>
      <c r="BA68" s="512"/>
      <c r="BB68" s="512"/>
      <c r="BC68" s="512"/>
      <c r="BD68" s="512"/>
      <c r="BE68" s="512"/>
      <c r="BF68" s="512"/>
      <c r="BG68" s="512"/>
      <c r="BH68" s="512"/>
    </row>
    <row r="69" spans="1:60" ht="15.75" customHeight="1">
      <c r="A69" s="286">
        <v>2004</v>
      </c>
      <c r="B69" s="1019">
        <v>14.834999999999999</v>
      </c>
      <c r="C69" s="1016">
        <v>14.834999999999999</v>
      </c>
      <c r="D69" s="964">
        <v>0</v>
      </c>
      <c r="E69" s="1016">
        <v>12794.738542803161</v>
      </c>
      <c r="F69" s="1016">
        <v>14.945543135568931</v>
      </c>
      <c r="G69" s="1018">
        <v>12824.519085938729</v>
      </c>
      <c r="H69" s="1016">
        <v>1134.1909265855957</v>
      </c>
      <c r="I69" s="964">
        <v>0</v>
      </c>
      <c r="J69" s="1016">
        <v>0.92953920000000001</v>
      </c>
      <c r="K69" s="1016">
        <v>11689.398620153133</v>
      </c>
      <c r="L69" s="1018"/>
      <c r="M69" s="959">
        <v>2004</v>
      </c>
      <c r="N69" s="1016">
        <v>11689.398620153135</v>
      </c>
      <c r="O69" s="1018">
        <v>3944.45292123231</v>
      </c>
      <c r="P69" s="1018">
        <v>2651.8486604264999</v>
      </c>
      <c r="Q69" s="957" t="s">
        <v>32</v>
      </c>
      <c r="R69" s="957" t="s">
        <v>32</v>
      </c>
      <c r="S69" s="1018">
        <v>3008.6915249243762</v>
      </c>
      <c r="T69" s="1018">
        <v>2084.4055135699487</v>
      </c>
      <c r="U69" s="512"/>
      <c r="Z69" s="512"/>
      <c r="AA69" s="512"/>
      <c r="AB69" s="512"/>
      <c r="AC69" s="512"/>
      <c r="AD69" s="512"/>
      <c r="AE69" s="512"/>
      <c r="AF69" s="512"/>
      <c r="AG69" s="512"/>
      <c r="AH69" s="512"/>
      <c r="AI69" s="512"/>
      <c r="AJ69" s="512"/>
      <c r="AK69" s="512"/>
      <c r="AL69" s="512"/>
      <c r="AM69" s="512"/>
      <c r="AN69" s="512"/>
      <c r="AO69" s="512"/>
      <c r="AP69" s="512"/>
      <c r="AQ69" s="512"/>
      <c r="AR69" s="512"/>
      <c r="AS69" s="512"/>
      <c r="AT69" s="512"/>
      <c r="AU69" s="512"/>
      <c r="AV69" s="512"/>
      <c r="AW69" s="512"/>
      <c r="AX69" s="512"/>
      <c r="AY69" s="512"/>
      <c r="AZ69" s="512"/>
      <c r="BA69" s="512"/>
      <c r="BB69" s="512"/>
      <c r="BC69" s="512"/>
      <c r="BD69" s="512"/>
      <c r="BE69" s="512"/>
      <c r="BF69" s="512"/>
      <c r="BG69" s="512"/>
      <c r="BH69" s="512"/>
    </row>
    <row r="70" spans="1:60" ht="15.75" customHeight="1">
      <c r="A70" s="286">
        <v>2005</v>
      </c>
      <c r="B70" s="1019">
        <v>33.372</v>
      </c>
      <c r="C70" s="1016">
        <v>33.372</v>
      </c>
      <c r="D70" s="964">
        <v>0</v>
      </c>
      <c r="E70" s="1016">
        <v>12823.303495227879</v>
      </c>
      <c r="F70" s="1016">
        <v>6.926872210621136</v>
      </c>
      <c r="G70" s="1016">
        <v>12863.6023674385</v>
      </c>
      <c r="H70" s="964">
        <v>1300.8554436391923</v>
      </c>
      <c r="I70" s="964">
        <v>0</v>
      </c>
      <c r="J70" s="1016">
        <v>2.5660115999999995</v>
      </c>
      <c r="K70" s="1016">
        <v>11560.180912199306</v>
      </c>
      <c r="L70" s="1018"/>
      <c r="M70" s="959">
        <v>2005</v>
      </c>
      <c r="N70" s="1016">
        <v>11560.180912199308</v>
      </c>
      <c r="O70" s="1018">
        <v>3902.1522124088692</v>
      </c>
      <c r="P70" s="1018">
        <v>2652.8486605265002</v>
      </c>
      <c r="Q70" s="957" t="s">
        <v>32</v>
      </c>
      <c r="R70" s="957" t="s">
        <v>32</v>
      </c>
      <c r="S70" s="1018">
        <v>3008.6915249243762</v>
      </c>
      <c r="T70" s="1018">
        <v>1996.4885143395618</v>
      </c>
      <c r="U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2"/>
      <c r="AY70" s="512"/>
      <c r="AZ70" s="512"/>
      <c r="BA70" s="512"/>
      <c r="BB70" s="512"/>
      <c r="BC70" s="512"/>
      <c r="BD70" s="512"/>
      <c r="BE70" s="512"/>
      <c r="BF70" s="512"/>
      <c r="BG70" s="512"/>
      <c r="BH70" s="512"/>
    </row>
    <row r="71" spans="1:60" ht="15.75" customHeight="1">
      <c r="A71" s="286">
        <v>2006</v>
      </c>
      <c r="B71" s="1019">
        <v>17.797831999999996</v>
      </c>
      <c r="C71" s="1016">
        <v>17.797831999999996</v>
      </c>
      <c r="D71" s="964">
        <v>0</v>
      </c>
      <c r="E71" s="1016">
        <v>13433.058896875889</v>
      </c>
      <c r="F71" s="1016">
        <v>0</v>
      </c>
      <c r="G71" s="1016">
        <v>13450.85672887589</v>
      </c>
      <c r="H71" s="964">
        <v>1243.9695164394218</v>
      </c>
      <c r="I71" s="964">
        <v>88.356569626990947</v>
      </c>
      <c r="J71" s="1016">
        <v>1.394296</v>
      </c>
      <c r="K71" s="1016">
        <v>12117.136346809477</v>
      </c>
      <c r="L71" s="1018"/>
      <c r="M71" s="959">
        <v>2006</v>
      </c>
      <c r="N71" s="1016">
        <v>12117.136346809479</v>
      </c>
      <c r="O71" s="1018">
        <v>3926.3253347668301</v>
      </c>
      <c r="P71" s="1018">
        <v>2653.8486606265001</v>
      </c>
      <c r="Q71" s="957" t="s">
        <v>32</v>
      </c>
      <c r="R71" s="957" t="s">
        <v>32</v>
      </c>
      <c r="S71" s="1018">
        <v>3008.6915249243762</v>
      </c>
      <c r="T71" s="1018">
        <v>2528.2708264917724</v>
      </c>
      <c r="U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512"/>
    </row>
    <row r="72" spans="1:60" ht="15.75" customHeight="1">
      <c r="A72" s="286">
        <v>2007</v>
      </c>
      <c r="B72" s="1019">
        <v>11.53472</v>
      </c>
      <c r="C72" s="1016">
        <v>11.53472</v>
      </c>
      <c r="D72" s="964">
        <v>0</v>
      </c>
      <c r="E72" s="1016">
        <v>12540.85970368981</v>
      </c>
      <c r="F72" s="1016">
        <v>80.520718175490316</v>
      </c>
      <c r="G72" s="1016">
        <v>12632.9151418653</v>
      </c>
      <c r="H72" s="964">
        <v>1083.0813167915489</v>
      </c>
      <c r="I72" s="964">
        <v>0</v>
      </c>
      <c r="J72" s="1016">
        <v>0.90048465814780088</v>
      </c>
      <c r="K72" s="1016">
        <v>11548.933340415602</v>
      </c>
      <c r="L72" s="1018"/>
      <c r="M72" s="959">
        <v>2007</v>
      </c>
      <c r="N72" s="1016">
        <v>11548.83593167375</v>
      </c>
      <c r="O72" s="1018">
        <v>3969.8560956502947</v>
      </c>
      <c r="P72" s="1018">
        <v>2654.8486607264999</v>
      </c>
      <c r="Q72" s="957" t="s">
        <v>32</v>
      </c>
      <c r="R72" s="957" t="s">
        <v>32</v>
      </c>
      <c r="S72" s="1018">
        <v>3008.6915249243762</v>
      </c>
      <c r="T72" s="1018">
        <v>1915.4396503725779</v>
      </c>
      <c r="U72" s="512"/>
      <c r="Z72" s="512"/>
      <c r="AA72" s="512"/>
      <c r="AB72" s="512"/>
      <c r="AC72" s="512"/>
      <c r="AD72" s="512"/>
      <c r="AE72" s="512"/>
      <c r="AF72" s="512"/>
      <c r="AG72" s="512"/>
      <c r="AH72" s="512"/>
      <c r="AI72" s="512"/>
      <c r="AJ72" s="512"/>
      <c r="AK72" s="512"/>
      <c r="AL72" s="512"/>
      <c r="AM72" s="512"/>
      <c r="AN72" s="512"/>
      <c r="AO72" s="512"/>
      <c r="AP72" s="512"/>
      <c r="AQ72" s="512"/>
      <c r="AR72" s="512"/>
      <c r="AS72" s="512"/>
      <c r="AT72" s="512"/>
      <c r="AU72" s="512"/>
      <c r="AV72" s="512"/>
      <c r="AW72" s="512"/>
      <c r="AX72" s="512"/>
      <c r="AY72" s="512"/>
      <c r="AZ72" s="512"/>
      <c r="BA72" s="512"/>
      <c r="BB72" s="512"/>
      <c r="BC72" s="512"/>
      <c r="BD72" s="512"/>
      <c r="BE72" s="512"/>
      <c r="BF72" s="512"/>
      <c r="BG72" s="512"/>
      <c r="BH72" s="512"/>
    </row>
    <row r="73" spans="1:60" ht="15.75" customHeight="1">
      <c r="A73" s="286">
        <v>2008</v>
      </c>
      <c r="B73" s="1019">
        <v>8.0160449009070511</v>
      </c>
      <c r="C73" s="1016">
        <v>8.0160449009070511</v>
      </c>
      <c r="D73" s="964">
        <v>0</v>
      </c>
      <c r="E73" s="1016">
        <v>11934.621239892733</v>
      </c>
      <c r="F73" s="1016">
        <v>17.471567501251773</v>
      </c>
      <c r="G73" s="1016">
        <v>11960.108852294892</v>
      </c>
      <c r="H73" s="964">
        <v>1010.3616090610312</v>
      </c>
      <c r="I73" s="964">
        <v>0</v>
      </c>
      <c r="J73" s="1016">
        <v>0.71645831900093826</v>
      </c>
      <c r="K73" s="1016">
        <v>10949.030784914861</v>
      </c>
      <c r="L73" s="1018"/>
      <c r="M73" s="959">
        <v>2008</v>
      </c>
      <c r="N73" s="1016">
        <v>10949.030784914861</v>
      </c>
      <c r="O73" s="1018">
        <v>3467.8222320530194</v>
      </c>
      <c r="P73" s="1018">
        <v>2655.8486608264998</v>
      </c>
      <c r="Q73" s="957" t="s">
        <v>32</v>
      </c>
      <c r="R73" s="957" t="s">
        <v>32</v>
      </c>
      <c r="S73" s="1018">
        <v>2714.999978247889</v>
      </c>
      <c r="T73" s="1018">
        <v>2110.3599137874526</v>
      </c>
      <c r="U73" s="512"/>
      <c r="Z73" s="512"/>
      <c r="AA73" s="512"/>
      <c r="AB73" s="512"/>
      <c r="AC73" s="512"/>
      <c r="AD73" s="512"/>
      <c r="AE73" s="512"/>
      <c r="AF73" s="512"/>
      <c r="AG73" s="512"/>
      <c r="AH73" s="512"/>
      <c r="AI73" s="512"/>
      <c r="AJ73" s="512"/>
      <c r="AK73" s="512"/>
      <c r="AL73" s="512"/>
      <c r="AM73" s="512"/>
      <c r="AN73" s="512"/>
      <c r="AO73" s="512"/>
      <c r="AP73" s="512"/>
      <c r="AQ73" s="512"/>
      <c r="AR73" s="512"/>
      <c r="AS73" s="512"/>
      <c r="AT73" s="512"/>
      <c r="AU73" s="512"/>
      <c r="AV73" s="512"/>
      <c r="AW73" s="512"/>
      <c r="AX73" s="512"/>
      <c r="AY73" s="512"/>
      <c r="AZ73" s="512"/>
      <c r="BA73" s="512"/>
      <c r="BB73" s="512"/>
      <c r="BC73" s="512"/>
      <c r="BD73" s="512"/>
      <c r="BE73" s="512"/>
      <c r="BF73" s="512"/>
      <c r="BG73" s="512"/>
      <c r="BH73" s="512"/>
    </row>
    <row r="74" spans="1:60" ht="15.75" customHeight="1">
      <c r="A74" s="286">
        <v>2009</v>
      </c>
      <c r="B74" s="1019">
        <v>9.941670850123689</v>
      </c>
      <c r="C74" s="1016">
        <v>9.941670850123689</v>
      </c>
      <c r="D74" s="964">
        <v>0</v>
      </c>
      <c r="E74" s="1016">
        <v>10727.092292387171</v>
      </c>
      <c r="F74" s="1016">
        <v>0</v>
      </c>
      <c r="G74" s="1016">
        <v>10737.033963237294</v>
      </c>
      <c r="H74" s="964">
        <v>0</v>
      </c>
      <c r="I74" s="964">
        <v>74.379093338701949</v>
      </c>
      <c r="J74" s="1016">
        <v>0.54373808195117301</v>
      </c>
      <c r="K74" s="1016">
        <v>10662.11113181664</v>
      </c>
      <c r="L74" s="1018"/>
      <c r="M74" s="959">
        <v>2009</v>
      </c>
      <c r="N74" s="1016">
        <v>10661.789659366697</v>
      </c>
      <c r="O74" s="1018">
        <v>3222.9593608007058</v>
      </c>
      <c r="P74" s="1018">
        <v>2656.8486609265001</v>
      </c>
      <c r="Q74" s="957" t="s">
        <v>32</v>
      </c>
      <c r="R74" s="957" t="s">
        <v>32</v>
      </c>
      <c r="S74" s="1018">
        <v>2714.999978247889</v>
      </c>
      <c r="T74" s="1018">
        <v>2066.981659391603</v>
      </c>
      <c r="U74" s="512"/>
      <c r="Z74" s="512"/>
      <c r="AA74" s="512"/>
      <c r="AB74" s="512"/>
      <c r="AC74" s="512"/>
      <c r="AD74" s="512"/>
      <c r="AE74" s="512"/>
      <c r="AF74" s="512"/>
      <c r="AG74" s="512"/>
      <c r="AH74" s="512"/>
      <c r="AI74" s="512"/>
      <c r="AJ74" s="512"/>
      <c r="AK74" s="512"/>
      <c r="AL74" s="512"/>
      <c r="AM74" s="512"/>
      <c r="AN74" s="512"/>
      <c r="AO74" s="512"/>
      <c r="AP74" s="512"/>
      <c r="AQ74" s="512"/>
      <c r="AR74" s="512"/>
      <c r="AS74" s="512"/>
      <c r="AT74" s="512"/>
      <c r="AU74" s="512"/>
      <c r="AV74" s="512"/>
      <c r="AW74" s="512"/>
      <c r="AX74" s="512"/>
      <c r="AY74" s="512"/>
      <c r="AZ74" s="512"/>
      <c r="BA74" s="512"/>
      <c r="BB74" s="512"/>
      <c r="BC74" s="512"/>
      <c r="BD74" s="512"/>
      <c r="BE74" s="512"/>
      <c r="BF74" s="512"/>
      <c r="BG74" s="512"/>
      <c r="BH74" s="512"/>
    </row>
    <row r="75" spans="1:60" ht="15.75" customHeight="1">
      <c r="A75" s="286">
        <v>2010</v>
      </c>
      <c r="B75" s="1019">
        <v>6.396836623617391</v>
      </c>
      <c r="C75" s="1016">
        <v>6.396836623617391</v>
      </c>
      <c r="D75" s="964">
        <v>0</v>
      </c>
      <c r="E75" s="1016">
        <v>12122.446364385103</v>
      </c>
      <c r="F75" s="1016">
        <v>40.575253924284397</v>
      </c>
      <c r="G75" s="1016">
        <v>12169.418454933004</v>
      </c>
      <c r="H75" s="964">
        <v>0</v>
      </c>
      <c r="I75" s="964">
        <v>0</v>
      </c>
      <c r="J75" s="1016">
        <v>0.54373808195117301</v>
      </c>
      <c r="K75" s="1016">
        <v>12168.874716851053</v>
      </c>
      <c r="L75" s="1018"/>
      <c r="M75" s="959">
        <v>2010</v>
      </c>
      <c r="N75" s="1016">
        <v>12168.874716851054</v>
      </c>
      <c r="O75" s="1018">
        <v>3897.5089169438993</v>
      </c>
      <c r="P75" s="1018">
        <v>2657.8486610264999</v>
      </c>
      <c r="Q75" s="957" t="s">
        <v>32</v>
      </c>
      <c r="R75" s="957" t="s">
        <v>32</v>
      </c>
      <c r="S75" s="1018">
        <v>2714.999978247889</v>
      </c>
      <c r="T75" s="1018">
        <v>2898.5171606327658</v>
      </c>
      <c r="U75" s="512"/>
      <c r="Z75" s="512"/>
      <c r="AA75" s="512"/>
      <c r="AB75" s="512"/>
      <c r="AC75" s="512"/>
      <c r="AD75" s="512"/>
      <c r="AE75" s="512"/>
      <c r="AF75" s="512"/>
      <c r="AG75" s="512"/>
      <c r="AH75" s="512"/>
      <c r="AI75" s="512"/>
      <c r="AJ75" s="512"/>
      <c r="AK75" s="512"/>
      <c r="AL75" s="512"/>
      <c r="AM75" s="512"/>
      <c r="AN75" s="512"/>
      <c r="AO75" s="512"/>
      <c r="AP75" s="512"/>
      <c r="AQ75" s="512"/>
      <c r="AR75" s="512"/>
      <c r="AS75" s="512"/>
      <c r="AT75" s="512"/>
      <c r="AU75" s="512"/>
      <c r="AV75" s="512"/>
      <c r="AW75" s="512"/>
      <c r="AX75" s="512"/>
      <c r="AY75" s="512"/>
      <c r="AZ75" s="512"/>
      <c r="BA75" s="512"/>
      <c r="BB75" s="512"/>
      <c r="BC75" s="512"/>
      <c r="BD75" s="512"/>
      <c r="BE75" s="512"/>
      <c r="BF75" s="512"/>
      <c r="BG75" s="512"/>
      <c r="BH75" s="512"/>
    </row>
    <row r="76" spans="1:60" ht="15.75" customHeight="1">
      <c r="A76" s="286">
        <v>2011</v>
      </c>
      <c r="B76" s="1019">
        <v>7.0546378431004584</v>
      </c>
      <c r="C76" s="1016">
        <v>7.0546378431004584</v>
      </c>
      <c r="D76" s="964">
        <v>0</v>
      </c>
      <c r="E76" s="1016">
        <v>11708.698811175536</v>
      </c>
      <c r="F76" s="1016">
        <v>25.238042474607568</v>
      </c>
      <c r="G76" s="1016">
        <v>11740.991491493245</v>
      </c>
      <c r="H76" s="964">
        <v>0</v>
      </c>
      <c r="I76" s="964">
        <v>0</v>
      </c>
      <c r="J76" s="1016">
        <v>0.60061211151302552</v>
      </c>
      <c r="K76" s="1016">
        <v>11740.390879381732</v>
      </c>
      <c r="L76" s="1016"/>
      <c r="M76" s="959">
        <v>2011</v>
      </c>
      <c r="N76" s="1016">
        <v>11740.39087938173</v>
      </c>
      <c r="O76" s="1016">
        <v>3992.5004049020458</v>
      </c>
      <c r="P76" s="1016">
        <v>2262.6093259464451</v>
      </c>
      <c r="Q76" s="957" t="s">
        <v>32</v>
      </c>
      <c r="R76" s="957" t="s">
        <v>32</v>
      </c>
      <c r="S76" s="1016">
        <v>2747.6500965338792</v>
      </c>
      <c r="T76" s="1016">
        <v>2737.6310519993594</v>
      </c>
      <c r="U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2"/>
      <c r="AY76" s="512"/>
      <c r="AZ76" s="512"/>
      <c r="BA76" s="512"/>
      <c r="BB76" s="512"/>
      <c r="BC76" s="512"/>
      <c r="BD76" s="512"/>
      <c r="BE76" s="512"/>
      <c r="BF76" s="512"/>
      <c r="BG76" s="512"/>
      <c r="BH76" s="512"/>
    </row>
    <row r="77" spans="1:60" ht="15.75" customHeight="1">
      <c r="A77" s="1111">
        <v>2012</v>
      </c>
      <c r="B77" s="966">
        <v>6.0925377531348639</v>
      </c>
      <c r="C77" s="1016">
        <v>6.0925377531348639</v>
      </c>
      <c r="D77" s="964">
        <v>0</v>
      </c>
      <c r="E77" s="1016">
        <v>11627.408858877629</v>
      </c>
      <c r="F77" s="1016">
        <v>8.270175438596489</v>
      </c>
      <c r="G77" s="967">
        <v>11641.77157206936</v>
      </c>
      <c r="H77" s="964">
        <v>0</v>
      </c>
      <c r="I77" s="964">
        <v>0</v>
      </c>
      <c r="J77" s="1016">
        <v>0.58250414703745268</v>
      </c>
      <c r="K77" s="1016">
        <v>11641.189067922322</v>
      </c>
      <c r="L77" s="1016"/>
      <c r="M77" s="959">
        <v>2012</v>
      </c>
      <c r="N77" s="1016">
        <v>11641.189067922323</v>
      </c>
      <c r="O77" s="1016">
        <v>4058.1063055531863</v>
      </c>
      <c r="P77" s="1016">
        <v>2642.3330563250229</v>
      </c>
      <c r="Q77" s="957" t="s">
        <v>32</v>
      </c>
      <c r="R77" s="957" t="s">
        <v>32</v>
      </c>
      <c r="S77" s="1016">
        <v>2399.6776632830051</v>
      </c>
      <c r="T77" s="1016">
        <v>2541.0720427611086</v>
      </c>
      <c r="U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512"/>
      <c r="BE77" s="512"/>
      <c r="BF77" s="512"/>
      <c r="BG77" s="512"/>
      <c r="BH77" s="512"/>
    </row>
    <row r="78" spans="1:60" s="683" customFormat="1" ht="15.75" customHeight="1">
      <c r="A78" s="1111">
        <v>2013</v>
      </c>
      <c r="B78" s="966">
        <v>8.8409638599283706</v>
      </c>
      <c r="C78" s="1115">
        <v>8.8409638599283706</v>
      </c>
      <c r="D78" s="964">
        <v>0</v>
      </c>
      <c r="E78" s="1115">
        <v>11053.39943829868</v>
      </c>
      <c r="F78" s="1115">
        <v>0</v>
      </c>
      <c r="G78" s="1119">
        <v>11062.240402158608</v>
      </c>
      <c r="H78" s="964">
        <v>0</v>
      </c>
      <c r="I78" s="964">
        <v>97.922529313733975</v>
      </c>
      <c r="J78" s="1115">
        <v>0.83749273570767302</v>
      </c>
      <c r="K78" s="1115">
        <v>10963.480380109168</v>
      </c>
      <c r="L78" s="1115"/>
      <c r="M78" s="1111">
        <v>2013</v>
      </c>
      <c r="N78" s="1115">
        <v>10967.532961784545</v>
      </c>
      <c r="O78" s="1115">
        <v>4130.0572721846402</v>
      </c>
      <c r="P78" s="1115">
        <v>2737.6770083102492</v>
      </c>
      <c r="Q78" s="957" t="s">
        <v>32</v>
      </c>
      <c r="R78" s="957" t="s">
        <v>32</v>
      </c>
      <c r="S78" s="1115">
        <v>1862.5893132070385</v>
      </c>
      <c r="T78" s="1115">
        <v>2237.2093680826174</v>
      </c>
      <c r="U78" s="512"/>
      <c r="V78" s="28"/>
      <c r="W78" s="28"/>
      <c r="X78" s="28"/>
      <c r="Y78" s="28"/>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512"/>
      <c r="BE78" s="512"/>
      <c r="BF78" s="512"/>
      <c r="BG78" s="512"/>
      <c r="BH78" s="512"/>
    </row>
    <row r="79" spans="1:60" s="683" customFormat="1" ht="15.75" customHeight="1">
      <c r="A79" s="1111">
        <v>2014</v>
      </c>
      <c r="B79" s="966">
        <v>7.4802542197714752</v>
      </c>
      <c r="C79" s="1115">
        <v>7.4802542197714752</v>
      </c>
      <c r="D79" s="964">
        <v>0</v>
      </c>
      <c r="E79" s="1115">
        <v>10013.385883974201</v>
      </c>
      <c r="F79" s="1115">
        <v>0</v>
      </c>
      <c r="G79" s="1119">
        <v>10020.866138193973</v>
      </c>
      <c r="H79" s="964">
        <v>0</v>
      </c>
      <c r="I79" s="964">
        <v>35.89192460283612</v>
      </c>
      <c r="J79" s="1115">
        <v>0.75525547884579358</v>
      </c>
      <c r="K79" s="1115">
        <v>9984.2189581122911</v>
      </c>
      <c r="L79" s="1115"/>
      <c r="M79" s="1111">
        <v>2014</v>
      </c>
      <c r="N79" s="1115">
        <v>9987.9095619524796</v>
      </c>
      <c r="O79" s="1115">
        <v>4142.9225362401221</v>
      </c>
      <c r="P79" s="1115">
        <v>2331.5188699011969</v>
      </c>
      <c r="Q79" s="957" t="s">
        <v>32</v>
      </c>
      <c r="R79" s="957" t="s">
        <v>32</v>
      </c>
      <c r="S79" s="1115">
        <v>1484.4233076139799</v>
      </c>
      <c r="T79" s="1115">
        <v>2029.0448481971807</v>
      </c>
      <c r="U79" s="512"/>
      <c r="V79" s="28"/>
      <c r="W79" s="28"/>
      <c r="X79" s="28"/>
      <c r="Y79" s="28"/>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2"/>
      <c r="BB79" s="512"/>
      <c r="BC79" s="512"/>
      <c r="BD79" s="512"/>
      <c r="BE79" s="512"/>
      <c r="BF79" s="512"/>
      <c r="BG79" s="512"/>
      <c r="BH79" s="512"/>
    </row>
    <row r="80" spans="1:60" s="683" customFormat="1" ht="15.75" customHeight="1">
      <c r="A80" s="952">
        <v>2015</v>
      </c>
      <c r="B80" s="966">
        <v>12.576351136603947</v>
      </c>
      <c r="C80" s="1115">
        <v>12.576351136603947</v>
      </c>
      <c r="D80" s="964">
        <v>0</v>
      </c>
      <c r="E80" s="1115">
        <v>10538.385076545606</v>
      </c>
      <c r="F80" s="1115">
        <v>121.99778895209208</v>
      </c>
      <c r="G80" s="1119">
        <v>10672.959216634303</v>
      </c>
      <c r="H80" s="964">
        <v>0</v>
      </c>
      <c r="I80" s="964">
        <v>0</v>
      </c>
      <c r="J80" s="1115">
        <v>1.325415480713231</v>
      </c>
      <c r="K80" s="1115">
        <v>10671.63380115359</v>
      </c>
      <c r="L80" s="1115"/>
      <c r="M80" s="1111">
        <v>2015</v>
      </c>
      <c r="N80" s="1115">
        <v>10675.578503573763</v>
      </c>
      <c r="O80" s="1115">
        <v>4312.7386353817292</v>
      </c>
      <c r="P80" s="1115">
        <v>2495.3819055497725</v>
      </c>
      <c r="Q80" s="957" t="s">
        <v>32</v>
      </c>
      <c r="R80" s="957" t="s">
        <v>32</v>
      </c>
      <c r="S80" s="1115">
        <v>1757.0401480652883</v>
      </c>
      <c r="T80" s="1115">
        <v>2110.4178145769729</v>
      </c>
      <c r="U80" s="512"/>
      <c r="V80" s="28"/>
      <c r="W80" s="28"/>
      <c r="X80" s="28"/>
      <c r="Y80" s="28"/>
      <c r="Z80" s="512"/>
      <c r="AA80" s="512"/>
      <c r="AB80" s="512"/>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2"/>
      <c r="AY80" s="512"/>
      <c r="AZ80" s="512"/>
      <c r="BA80" s="512"/>
      <c r="BB80" s="512"/>
      <c r="BC80" s="512"/>
      <c r="BD80" s="512"/>
      <c r="BE80" s="512"/>
      <c r="BF80" s="512"/>
      <c r="BG80" s="512"/>
      <c r="BH80" s="512"/>
    </row>
    <row r="81" spans="1:60" s="769" customFormat="1" ht="15.75" customHeight="1">
      <c r="A81" s="952">
        <v>2016</v>
      </c>
      <c r="B81" s="966">
        <v>14.435855043147063</v>
      </c>
      <c r="C81" s="1115">
        <v>14.435855043147063</v>
      </c>
      <c r="D81" s="964">
        <v>0</v>
      </c>
      <c r="E81" s="1115">
        <v>11158.58917102845</v>
      </c>
      <c r="F81" s="1115">
        <v>97.195514726437636</v>
      </c>
      <c r="G81" s="1119">
        <v>11270.220540798036</v>
      </c>
      <c r="H81" s="964">
        <v>0</v>
      </c>
      <c r="I81" s="964">
        <v>0</v>
      </c>
      <c r="J81" s="1115">
        <v>1.4083559383835638</v>
      </c>
      <c r="K81" s="1115">
        <v>11268.812184859653</v>
      </c>
      <c r="L81" s="1115"/>
      <c r="M81" s="1111">
        <v>2016</v>
      </c>
      <c r="N81" s="1115">
        <v>11272.977630519274</v>
      </c>
      <c r="O81" s="1115">
        <v>4543.6348528533654</v>
      </c>
      <c r="P81" s="1115">
        <v>2682.2864723563134</v>
      </c>
      <c r="Q81" s="957" t="s">
        <v>32</v>
      </c>
      <c r="R81" s="957" t="s">
        <v>32</v>
      </c>
      <c r="S81" s="1115">
        <v>1773.7184544293634</v>
      </c>
      <c r="T81" s="1115">
        <v>2273.3378508802316</v>
      </c>
      <c r="U81" s="784"/>
      <c r="V81" s="771"/>
      <c r="W81" s="771"/>
      <c r="X81" s="771"/>
      <c r="Y81" s="771"/>
      <c r="Z81" s="784"/>
      <c r="AA81" s="784"/>
      <c r="AB81" s="784"/>
      <c r="AC81" s="784"/>
      <c r="AD81" s="784"/>
      <c r="AE81" s="784"/>
      <c r="AF81" s="784"/>
      <c r="AG81" s="784"/>
      <c r="AH81" s="784"/>
      <c r="AI81" s="784"/>
      <c r="AJ81" s="784"/>
      <c r="AK81" s="784"/>
      <c r="AL81" s="784"/>
      <c r="AM81" s="784"/>
      <c r="AN81" s="784"/>
      <c r="AO81" s="784"/>
      <c r="AP81" s="784"/>
      <c r="AQ81" s="784"/>
      <c r="AR81" s="784"/>
      <c r="AS81" s="784"/>
      <c r="AT81" s="784"/>
      <c r="AU81" s="784"/>
      <c r="AV81" s="784"/>
      <c r="AW81" s="784"/>
      <c r="AX81" s="784"/>
      <c r="AY81" s="784"/>
      <c r="AZ81" s="784"/>
      <c r="BA81" s="784"/>
      <c r="BB81" s="784"/>
      <c r="BC81" s="784"/>
      <c r="BD81" s="784"/>
      <c r="BE81" s="784"/>
      <c r="BF81" s="784"/>
      <c r="BG81" s="784"/>
      <c r="BH81" s="784"/>
    </row>
    <row r="82" spans="1:60" s="859" customFormat="1" ht="15.75" customHeight="1">
      <c r="A82" s="952">
        <v>2017</v>
      </c>
      <c r="B82" s="966">
        <v>12.948380911375136</v>
      </c>
      <c r="C82" s="1115">
        <v>12.948380911375136</v>
      </c>
      <c r="D82" s="964">
        <v>0</v>
      </c>
      <c r="E82" s="1162" t="s">
        <v>30</v>
      </c>
      <c r="F82" s="1162" t="s">
        <v>30</v>
      </c>
      <c r="G82" s="1119">
        <v>11586.635416152247</v>
      </c>
      <c r="H82" s="964">
        <v>0</v>
      </c>
      <c r="I82" s="964">
        <v>0</v>
      </c>
      <c r="J82" s="1115">
        <v>1.4532224175732302</v>
      </c>
      <c r="K82" s="1115">
        <v>11585.182193734674</v>
      </c>
      <c r="L82" s="1115"/>
      <c r="M82" s="1111">
        <v>2017</v>
      </c>
      <c r="N82" s="1115">
        <v>11589.464583581372</v>
      </c>
      <c r="O82" s="1115">
        <v>4554.1172333589238</v>
      </c>
      <c r="P82" s="1115">
        <v>2805.472486150551</v>
      </c>
      <c r="Q82" s="957" t="s">
        <v>32</v>
      </c>
      <c r="R82" s="957" t="s">
        <v>32</v>
      </c>
      <c r="S82" s="1115">
        <v>2075.3041372858029</v>
      </c>
      <c r="T82" s="1115">
        <v>2154.5707267860939</v>
      </c>
      <c r="U82" s="863"/>
      <c r="V82" s="860"/>
      <c r="W82" s="860"/>
      <c r="X82" s="860"/>
      <c r="Y82" s="860"/>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3"/>
      <c r="BA82" s="863"/>
      <c r="BB82" s="863"/>
      <c r="BC82" s="863"/>
      <c r="BD82" s="863"/>
      <c r="BE82" s="863"/>
      <c r="BF82" s="863"/>
      <c r="BG82" s="863"/>
      <c r="BH82" s="863"/>
    </row>
    <row r="83" spans="1:60" s="950" customFormat="1" ht="15.75" customHeight="1">
      <c r="A83" s="952">
        <v>2018</v>
      </c>
      <c r="B83" s="966">
        <v>9.6859260126147362</v>
      </c>
      <c r="C83" s="1115">
        <v>9.6859260126147362</v>
      </c>
      <c r="D83" s="964">
        <v>0</v>
      </c>
      <c r="E83" s="1115">
        <v>11370.505861993732</v>
      </c>
      <c r="F83" s="1115">
        <v>73.933839290292809</v>
      </c>
      <c r="G83" s="1119">
        <v>11454.12562729664</v>
      </c>
      <c r="H83" s="964">
        <v>0</v>
      </c>
      <c r="I83" s="964">
        <v>0</v>
      </c>
      <c r="J83" s="1115">
        <v>2.5194200457307954</v>
      </c>
      <c r="K83" s="1115">
        <v>11451.60620725091</v>
      </c>
      <c r="L83" s="1115"/>
      <c r="M83" s="1111">
        <v>2018</v>
      </c>
      <c r="N83" s="1115">
        <v>11451.606207250908</v>
      </c>
      <c r="O83" s="1115">
        <v>4238.9639872662165</v>
      </c>
      <c r="P83" s="1115">
        <v>2691.8777088354441</v>
      </c>
      <c r="Q83" s="957" t="s">
        <v>32</v>
      </c>
      <c r="R83" s="957" t="s">
        <v>32</v>
      </c>
      <c r="S83" s="1115">
        <v>2093.4512510948152</v>
      </c>
      <c r="T83" s="1115">
        <v>2427.3132600544322</v>
      </c>
      <c r="U83" s="963"/>
      <c r="V83" s="951"/>
      <c r="W83" s="951"/>
      <c r="X83" s="951"/>
      <c r="Y83" s="951"/>
      <c r="Z83" s="963"/>
      <c r="AA83" s="963"/>
      <c r="AB83" s="963"/>
      <c r="AC83" s="963"/>
      <c r="AD83" s="963"/>
      <c r="AE83" s="963"/>
      <c r="AF83" s="963"/>
      <c r="AG83" s="963"/>
      <c r="AH83" s="963"/>
      <c r="AI83" s="963"/>
      <c r="AJ83" s="963"/>
      <c r="AK83" s="963"/>
      <c r="AL83" s="963"/>
      <c r="AM83" s="963"/>
      <c r="AN83" s="963"/>
      <c r="AO83" s="963"/>
      <c r="AP83" s="963"/>
      <c r="AQ83" s="963"/>
      <c r="AR83" s="963"/>
      <c r="AS83" s="963"/>
      <c r="AT83" s="963"/>
      <c r="AU83" s="963"/>
      <c r="AV83" s="963"/>
      <c r="AW83" s="963"/>
      <c r="AX83" s="963"/>
      <c r="AY83" s="963"/>
      <c r="AZ83" s="963"/>
      <c r="BA83" s="963"/>
      <c r="BB83" s="963"/>
      <c r="BC83" s="963"/>
      <c r="BD83" s="963"/>
      <c r="BE83" s="963"/>
      <c r="BF83" s="963"/>
      <c r="BG83" s="963"/>
      <c r="BH83" s="963"/>
    </row>
    <row r="84" spans="1:60" s="950" customFormat="1" ht="15.75" customHeight="1">
      <c r="A84" s="959">
        <v>2019</v>
      </c>
      <c r="B84" s="1162" t="s">
        <v>30</v>
      </c>
      <c r="C84" s="1162" t="s">
        <v>30</v>
      </c>
      <c r="D84" s="964">
        <v>0</v>
      </c>
      <c r="E84" s="1115">
        <v>12258.578057727924</v>
      </c>
      <c r="F84" s="1129">
        <v>0</v>
      </c>
      <c r="G84" s="1119">
        <v>12260.394120613109</v>
      </c>
      <c r="H84" s="964">
        <v>0</v>
      </c>
      <c r="I84" s="1162" t="s">
        <v>30</v>
      </c>
      <c r="J84" s="957">
        <v>0.99206962906056917</v>
      </c>
      <c r="K84" s="1115">
        <v>11212.22839835085</v>
      </c>
      <c r="L84" s="1115"/>
      <c r="M84" s="1111">
        <v>2019</v>
      </c>
      <c r="N84" s="1115">
        <v>11212.228398350853</v>
      </c>
      <c r="O84" s="1115">
        <v>4090.2089136490249</v>
      </c>
      <c r="P84" s="1129">
        <v>2807.0339572329622</v>
      </c>
      <c r="Q84" s="957" t="s">
        <v>32</v>
      </c>
      <c r="R84" s="957" t="s">
        <v>32</v>
      </c>
      <c r="S84" s="1115">
        <v>1873.230828995436</v>
      </c>
      <c r="T84" s="1115">
        <v>2441.7546984734299</v>
      </c>
      <c r="U84" s="963"/>
      <c r="V84" s="951"/>
      <c r="W84" s="951"/>
      <c r="X84" s="951"/>
      <c r="Y84" s="951"/>
      <c r="Z84" s="963"/>
      <c r="AA84" s="963"/>
      <c r="AB84" s="963"/>
      <c r="AC84" s="963"/>
      <c r="AD84" s="963"/>
      <c r="AE84" s="963"/>
      <c r="AF84" s="963"/>
      <c r="AG84" s="963"/>
      <c r="AH84" s="963"/>
      <c r="AI84" s="963"/>
      <c r="AJ84" s="963"/>
      <c r="AK84" s="963"/>
      <c r="AL84" s="963"/>
      <c r="AM84" s="963"/>
      <c r="AN84" s="963"/>
      <c r="AO84" s="963"/>
      <c r="AP84" s="963"/>
      <c r="AQ84" s="963"/>
      <c r="AR84" s="963"/>
      <c r="AS84" s="963"/>
      <c r="AT84" s="963"/>
      <c r="AU84" s="963"/>
      <c r="AV84" s="963"/>
      <c r="AW84" s="963"/>
      <c r="AX84" s="963"/>
      <c r="AY84" s="963"/>
      <c r="AZ84" s="963"/>
      <c r="BA84" s="963"/>
      <c r="BB84" s="963"/>
      <c r="BC84" s="963"/>
      <c r="BD84" s="963"/>
      <c r="BE84" s="963"/>
      <c r="BF84" s="963"/>
      <c r="BG84" s="963"/>
      <c r="BH84" s="963"/>
    </row>
    <row r="85" spans="1:60" s="950" customFormat="1" ht="15.75" customHeight="1">
      <c r="A85" s="1111">
        <v>2020</v>
      </c>
      <c r="B85" s="1105">
        <v>1.7040039659504638</v>
      </c>
      <c r="C85" s="1115">
        <v>1.7040039659504638</v>
      </c>
      <c r="D85" s="964">
        <v>0</v>
      </c>
      <c r="E85" s="1115">
        <v>10597.558585468907</v>
      </c>
      <c r="F85" s="964">
        <v>748.69486692990097</v>
      </c>
      <c r="G85" s="1110">
        <v>11347.957456364758</v>
      </c>
      <c r="H85" s="1115">
        <v>0</v>
      </c>
      <c r="I85" s="1110">
        <v>0</v>
      </c>
      <c r="J85" s="1115">
        <v>1.1188501438740357</v>
      </c>
      <c r="K85" s="1115">
        <v>11346.838606220885</v>
      </c>
      <c r="L85" s="1110"/>
      <c r="M85" s="1111">
        <v>2020</v>
      </c>
      <c r="N85" s="1115">
        <v>11346.838800638481</v>
      </c>
      <c r="O85" s="1110">
        <v>4070.1168211016989</v>
      </c>
      <c r="P85" s="1110">
        <v>2726.2575149992304</v>
      </c>
      <c r="Q85" s="957" t="s">
        <v>32</v>
      </c>
      <c r="R85" s="957" t="s">
        <v>32</v>
      </c>
      <c r="S85" s="1110">
        <v>2373.6609779810883</v>
      </c>
      <c r="T85" s="1110">
        <v>2176.8034865564637</v>
      </c>
      <c r="U85" s="963"/>
      <c r="V85" s="1101"/>
      <c r="W85" s="1101"/>
      <c r="X85" s="1101"/>
      <c r="Y85" s="1101"/>
      <c r="Z85" s="963"/>
      <c r="AA85" s="963"/>
      <c r="AB85" s="963"/>
      <c r="AC85" s="963"/>
      <c r="AD85" s="963"/>
      <c r="AE85" s="963"/>
      <c r="AF85" s="963"/>
      <c r="AG85" s="963"/>
      <c r="AH85" s="963"/>
      <c r="AI85" s="963"/>
      <c r="AJ85" s="963"/>
      <c r="AK85" s="963"/>
      <c r="AL85" s="963"/>
      <c r="AM85" s="963"/>
      <c r="AN85" s="963"/>
      <c r="AO85" s="963"/>
      <c r="AP85" s="963"/>
      <c r="AQ85" s="963"/>
      <c r="AR85" s="963"/>
      <c r="AS85" s="963"/>
      <c r="AT85" s="963"/>
      <c r="AU85" s="963"/>
      <c r="AV85" s="963"/>
      <c r="AW85" s="963"/>
      <c r="AX85" s="963"/>
      <c r="AY85" s="963"/>
      <c r="AZ85" s="963"/>
      <c r="BA85" s="963"/>
      <c r="BB85" s="963"/>
      <c r="BC85" s="963"/>
      <c r="BD85" s="963"/>
      <c r="BE85" s="963"/>
      <c r="BF85" s="963"/>
      <c r="BG85" s="963"/>
      <c r="BH85" s="963"/>
    </row>
    <row r="86" spans="1:60" ht="15.75" customHeight="1">
      <c r="A86" s="99" t="s">
        <v>161</v>
      </c>
      <c r="B86" s="88"/>
      <c r="C86" s="88"/>
      <c r="D86" s="285"/>
      <c r="E86" s="88"/>
      <c r="F86" s="88"/>
      <c r="G86" s="285"/>
      <c r="H86" s="88"/>
      <c r="I86" s="285"/>
      <c r="J86" s="285"/>
      <c r="K86" s="285"/>
      <c r="L86" s="285"/>
      <c r="M86" s="99" t="s">
        <v>161</v>
      </c>
      <c r="N86" s="285"/>
      <c r="O86" s="285"/>
      <c r="P86" s="285"/>
      <c r="Q86" s="285"/>
      <c r="R86" s="285"/>
      <c r="S86" s="285"/>
      <c r="T86" s="285"/>
      <c r="U86" s="512"/>
      <c r="Z86" s="512"/>
      <c r="AA86" s="512"/>
      <c r="AB86" s="512"/>
      <c r="AC86" s="512"/>
      <c r="AD86" s="512"/>
      <c r="AE86" s="512"/>
      <c r="AF86" s="512"/>
      <c r="AG86" s="512"/>
      <c r="AH86" s="512"/>
      <c r="AI86" s="512"/>
      <c r="AJ86" s="512"/>
      <c r="AK86" s="512"/>
      <c r="AL86" s="512"/>
      <c r="AM86" s="512"/>
      <c r="AN86" s="512"/>
      <c r="AO86" s="512"/>
      <c r="AP86" s="512"/>
      <c r="AQ86" s="512"/>
      <c r="AR86" s="512"/>
      <c r="AS86" s="512"/>
      <c r="AT86" s="512"/>
      <c r="AU86" s="512"/>
      <c r="AV86" s="512"/>
      <c r="AW86" s="512"/>
      <c r="AX86" s="512"/>
      <c r="AY86" s="512"/>
      <c r="AZ86" s="512"/>
      <c r="BA86" s="512"/>
      <c r="BB86" s="512"/>
      <c r="BC86" s="512"/>
      <c r="BD86" s="512"/>
      <c r="BE86" s="512"/>
      <c r="BF86" s="512"/>
      <c r="BG86" s="512"/>
      <c r="BH86" s="512"/>
    </row>
    <row r="87" spans="1:60" ht="15.75" customHeight="1">
      <c r="A87" s="105" t="s">
        <v>249</v>
      </c>
      <c r="B87" s="88"/>
      <c r="C87" s="88"/>
      <c r="D87" s="285"/>
      <c r="E87" s="88"/>
      <c r="F87" s="88"/>
      <c r="G87" s="285"/>
      <c r="H87" s="88"/>
      <c r="I87" s="285"/>
      <c r="J87" s="285"/>
      <c r="K87" s="285"/>
      <c r="L87" s="285"/>
      <c r="M87" s="105" t="s">
        <v>545</v>
      </c>
      <c r="N87" s="285"/>
      <c r="O87" s="285"/>
      <c r="P87" s="285"/>
      <c r="Q87" s="285"/>
      <c r="R87" s="285"/>
      <c r="S87" s="285"/>
      <c r="T87" s="285"/>
      <c r="U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512"/>
      <c r="BE87" s="512"/>
      <c r="BF87" s="512"/>
      <c r="BG87" s="512"/>
      <c r="BH87" s="512"/>
    </row>
    <row r="88" spans="1:60" ht="15.75" customHeight="1">
      <c r="A88" s="105" t="s">
        <v>682</v>
      </c>
      <c r="B88" s="88"/>
      <c r="C88" s="88"/>
      <c r="D88" s="285"/>
      <c r="E88" s="88"/>
      <c r="F88" s="88"/>
      <c r="G88" s="285"/>
      <c r="H88" s="88"/>
      <c r="I88" s="285"/>
      <c r="J88" s="285"/>
      <c r="K88" s="285"/>
      <c r="L88" s="285"/>
      <c r="M88" s="105" t="s">
        <v>541</v>
      </c>
      <c r="N88" s="285"/>
      <c r="O88" s="285"/>
      <c r="P88" s="285"/>
      <c r="Q88" s="285"/>
      <c r="R88" s="285"/>
      <c r="S88" s="285"/>
      <c r="T88" s="285"/>
      <c r="U88" s="512"/>
      <c r="Z88" s="512"/>
      <c r="AA88" s="512"/>
      <c r="AB88" s="512"/>
      <c r="AC88" s="512"/>
      <c r="AD88" s="512"/>
      <c r="AE88" s="512"/>
      <c r="AF88" s="512"/>
      <c r="AG88" s="512"/>
      <c r="AH88" s="512"/>
      <c r="AI88" s="512"/>
      <c r="AJ88" s="512"/>
      <c r="AK88" s="512"/>
      <c r="AL88" s="512"/>
      <c r="AM88" s="512"/>
      <c r="AN88" s="512"/>
      <c r="AO88" s="512"/>
      <c r="AP88" s="512"/>
      <c r="AQ88" s="512"/>
      <c r="AR88" s="512"/>
      <c r="AS88" s="512"/>
      <c r="AT88" s="512"/>
      <c r="AU88" s="512"/>
      <c r="AV88" s="512"/>
      <c r="AW88" s="512"/>
      <c r="AX88" s="512"/>
      <c r="AY88" s="512"/>
      <c r="AZ88" s="512"/>
      <c r="BA88" s="512"/>
      <c r="BB88" s="512"/>
      <c r="BC88" s="512"/>
      <c r="BD88" s="512"/>
      <c r="BE88" s="512"/>
      <c r="BF88" s="512"/>
      <c r="BG88" s="512"/>
      <c r="BH88" s="512"/>
    </row>
    <row r="89" spans="1:60" s="950" customFormat="1" ht="15.75" customHeight="1">
      <c r="A89" s="903"/>
      <c r="B89" s="1115"/>
      <c r="C89" s="1115"/>
      <c r="D89" s="1110"/>
      <c r="E89" s="1115"/>
      <c r="F89" s="1115"/>
      <c r="G89" s="1110"/>
      <c r="H89" s="1115"/>
      <c r="I89" s="1110"/>
      <c r="J89" s="1110"/>
      <c r="K89" s="1110"/>
      <c r="L89" s="1110"/>
      <c r="M89" s="105" t="s">
        <v>546</v>
      </c>
      <c r="N89" s="1110"/>
      <c r="O89" s="1110"/>
      <c r="P89" s="1110"/>
      <c r="Q89" s="1110"/>
      <c r="R89" s="1110"/>
      <c r="S89" s="1110"/>
      <c r="T89" s="1110"/>
      <c r="U89" s="963"/>
      <c r="V89" s="1101"/>
      <c r="W89" s="1101"/>
      <c r="X89" s="1101"/>
      <c r="Y89" s="1101"/>
      <c r="Z89" s="963"/>
      <c r="AA89" s="963"/>
      <c r="AB89" s="963"/>
      <c r="AC89" s="963"/>
      <c r="AD89" s="963"/>
      <c r="AE89" s="963"/>
      <c r="AF89" s="963"/>
      <c r="AG89" s="963"/>
      <c r="AH89" s="963"/>
      <c r="AI89" s="963"/>
      <c r="AJ89" s="963"/>
      <c r="AK89" s="963"/>
      <c r="AL89" s="963"/>
      <c r="AM89" s="963"/>
      <c r="AN89" s="963"/>
      <c r="AO89" s="963"/>
      <c r="AP89" s="963"/>
      <c r="AQ89" s="963"/>
      <c r="AR89" s="963"/>
      <c r="AS89" s="963"/>
      <c r="AT89" s="963"/>
      <c r="AU89" s="963"/>
      <c r="AV89" s="963"/>
      <c r="AW89" s="963"/>
      <c r="AX89" s="963"/>
      <c r="AY89" s="963"/>
      <c r="AZ89" s="963"/>
      <c r="BA89" s="963"/>
      <c r="BB89" s="963"/>
      <c r="BC89" s="963"/>
      <c r="BD89" s="963"/>
      <c r="BE89" s="963"/>
      <c r="BF89" s="963"/>
      <c r="BG89" s="963"/>
      <c r="BH89" s="963"/>
    </row>
    <row r="90" spans="1:60" s="950" customFormat="1" ht="15.75" customHeight="1">
      <c r="A90" s="903"/>
      <c r="B90" s="1115"/>
      <c r="C90" s="1115"/>
      <c r="D90" s="1110"/>
      <c r="E90" s="1115"/>
      <c r="F90" s="1115"/>
      <c r="G90" s="1110"/>
      <c r="H90" s="1115"/>
      <c r="I90" s="1110"/>
      <c r="J90" s="1110"/>
      <c r="K90" s="1110"/>
      <c r="L90" s="1110"/>
      <c r="M90" s="105" t="s">
        <v>684</v>
      </c>
      <c r="N90" s="1110"/>
      <c r="O90" s="1110"/>
      <c r="P90" s="1110"/>
      <c r="Q90" s="1110"/>
      <c r="R90" s="1110"/>
      <c r="S90" s="1110"/>
      <c r="T90" s="1110"/>
      <c r="U90" s="963"/>
      <c r="V90" s="1101"/>
      <c r="W90" s="1101"/>
      <c r="X90" s="1101"/>
      <c r="Y90" s="1101"/>
      <c r="Z90" s="963"/>
      <c r="AA90" s="963"/>
      <c r="AB90" s="963"/>
      <c r="AC90" s="963"/>
      <c r="AD90" s="963"/>
      <c r="AE90" s="963"/>
      <c r="AF90" s="963"/>
      <c r="AG90" s="963"/>
      <c r="AH90" s="963"/>
      <c r="AI90" s="963"/>
      <c r="AJ90" s="963"/>
      <c r="AK90" s="963"/>
      <c r="AL90" s="963"/>
      <c r="AM90" s="963"/>
      <c r="AN90" s="963"/>
      <c r="AO90" s="963"/>
      <c r="AP90" s="963"/>
      <c r="AQ90" s="963"/>
      <c r="AR90" s="963"/>
      <c r="AS90" s="963"/>
      <c r="AT90" s="963"/>
      <c r="AU90" s="963"/>
      <c r="AV90" s="963"/>
      <c r="AW90" s="963"/>
      <c r="AX90" s="963"/>
      <c r="AY90" s="963"/>
      <c r="AZ90" s="963"/>
      <c r="BA90" s="963"/>
      <c r="BB90" s="963"/>
      <c r="BC90" s="963"/>
      <c r="BD90" s="963"/>
      <c r="BE90" s="963"/>
      <c r="BF90" s="963"/>
      <c r="BG90" s="963"/>
      <c r="BH90" s="963"/>
    </row>
    <row r="91" spans="1:60" ht="15.75" customHeight="1">
      <c r="A91" s="471"/>
      <c r="B91" s="963"/>
      <c r="C91" s="963"/>
      <c r="D91" s="963"/>
      <c r="E91" s="963"/>
      <c r="F91" s="963"/>
      <c r="G91" s="963"/>
      <c r="H91" s="963"/>
      <c r="I91" s="963"/>
      <c r="J91" s="963"/>
      <c r="K91" s="963"/>
      <c r="L91" s="1101"/>
      <c r="M91" s="471"/>
    </row>
  </sheetData>
  <conditionalFormatting sqref="A65:A85 A46:O54 A1:GM45 A55:GM64 S46:GM54 U65:GM85 A92:GM1009 A86:GM90 N91:GM91">
    <cfRule type="cellIs" dxfId="174" priority="82" stopIfTrue="1" operator="equal">
      <formula>0</formula>
    </cfRule>
  </conditionalFormatting>
  <conditionalFormatting sqref="P46:R54">
    <cfRule type="cellIs" dxfId="173" priority="42" stopIfTrue="1" operator="equal">
      <formula>0</formula>
    </cfRule>
  </conditionalFormatting>
  <conditionalFormatting sqref="D77:F77 H77:J77 L76:M78 D65:I69 L65:T75 M79:M85">
    <cfRule type="cellIs" dxfId="172" priority="41" stopIfTrue="1" operator="equal">
      <formula>0</formula>
    </cfRule>
  </conditionalFormatting>
  <conditionalFormatting sqref="B77 G77 B70:K76 B65:C69 J65:K69 C77:C83">
    <cfRule type="cellIs" dxfId="171" priority="40" stopIfTrue="1" operator="equal">
      <formula>0</formula>
    </cfRule>
  </conditionalFormatting>
  <conditionalFormatting sqref="N76:T76 N77:O82 S77:T82">
    <cfRule type="cellIs" dxfId="170" priority="39" stopIfTrue="1" operator="equal">
      <formula>0</formula>
    </cfRule>
  </conditionalFormatting>
  <conditionalFormatting sqref="K77">
    <cfRule type="cellIs" dxfId="169" priority="38" stopIfTrue="1" operator="equal">
      <formula>0</formula>
    </cfRule>
  </conditionalFormatting>
  <conditionalFormatting sqref="P77">
    <cfRule type="cellIs" dxfId="168" priority="37" stopIfTrue="1" operator="equal">
      <formula>0</formula>
    </cfRule>
  </conditionalFormatting>
  <conditionalFormatting sqref="Q77">
    <cfRule type="cellIs" dxfId="167" priority="36" stopIfTrue="1" operator="equal">
      <formula>0</formula>
    </cfRule>
  </conditionalFormatting>
  <conditionalFormatting sqref="R77">
    <cfRule type="cellIs" dxfId="166" priority="35" stopIfTrue="1" operator="equal">
      <formula>0</formula>
    </cfRule>
  </conditionalFormatting>
  <conditionalFormatting sqref="D78:F78 H78:J78">
    <cfRule type="cellIs" dxfId="165" priority="34" stopIfTrue="1" operator="equal">
      <formula>0</formula>
    </cfRule>
  </conditionalFormatting>
  <conditionalFormatting sqref="B78 G78">
    <cfRule type="cellIs" dxfId="164" priority="33" stopIfTrue="1" operator="equal">
      <formula>0</formula>
    </cfRule>
  </conditionalFormatting>
  <conditionalFormatting sqref="K78">
    <cfRule type="cellIs" dxfId="163" priority="32" stopIfTrue="1" operator="equal">
      <formula>0</formula>
    </cfRule>
  </conditionalFormatting>
  <conditionalFormatting sqref="P78">
    <cfRule type="cellIs" dxfId="162" priority="31" stopIfTrue="1" operator="equal">
      <formula>0</formula>
    </cfRule>
  </conditionalFormatting>
  <conditionalFormatting sqref="Q78">
    <cfRule type="cellIs" dxfId="161" priority="30" stopIfTrue="1" operator="equal">
      <formula>0</formula>
    </cfRule>
  </conditionalFormatting>
  <conditionalFormatting sqref="R78">
    <cfRule type="cellIs" dxfId="160" priority="29" stopIfTrue="1" operator="equal">
      <formula>0</formula>
    </cfRule>
  </conditionalFormatting>
  <conditionalFormatting sqref="L79:L85">
    <cfRule type="cellIs" dxfId="159" priority="28" stopIfTrue="1" operator="equal">
      <formula>0</formula>
    </cfRule>
  </conditionalFormatting>
  <conditionalFormatting sqref="B79">
    <cfRule type="cellIs" dxfId="158" priority="27" stopIfTrue="1" operator="equal">
      <formula>0</formula>
    </cfRule>
  </conditionalFormatting>
  <conditionalFormatting sqref="P79">
    <cfRule type="cellIs" dxfId="157" priority="26" stopIfTrue="1" operator="equal">
      <formula>0</formula>
    </cfRule>
  </conditionalFormatting>
  <conditionalFormatting sqref="Q79">
    <cfRule type="cellIs" dxfId="156" priority="25" stopIfTrue="1" operator="equal">
      <formula>0</formula>
    </cfRule>
  </conditionalFormatting>
  <conditionalFormatting sqref="R79">
    <cfRule type="cellIs" dxfId="155" priority="24" stopIfTrue="1" operator="equal">
      <formula>0</formula>
    </cfRule>
  </conditionalFormatting>
  <conditionalFormatting sqref="C85:F85 H80:J83 D80:F81 D82 D83:F84 H85:J85 H84">
    <cfRule type="cellIs" dxfId="154" priority="23" stopIfTrue="1" operator="equal">
      <formula>0</formula>
    </cfRule>
  </conditionalFormatting>
  <conditionalFormatting sqref="B80:B83 G80:G85 B85">
    <cfRule type="cellIs" dxfId="153" priority="22" stopIfTrue="1" operator="equal">
      <formula>0</formula>
    </cfRule>
  </conditionalFormatting>
  <conditionalFormatting sqref="K80:K85">
    <cfRule type="cellIs" dxfId="152" priority="21" stopIfTrue="1" operator="equal">
      <formula>0</formula>
    </cfRule>
  </conditionalFormatting>
  <conditionalFormatting sqref="K79">
    <cfRule type="cellIs" dxfId="151" priority="12" stopIfTrue="1" operator="equal">
      <formula>0</formula>
    </cfRule>
  </conditionalFormatting>
  <conditionalFormatting sqref="N83:N85 T83:T85">
    <cfRule type="cellIs" dxfId="150" priority="20" stopIfTrue="1" operator="equal">
      <formula>0</formula>
    </cfRule>
  </conditionalFormatting>
  <conditionalFormatting sqref="O83:O85">
    <cfRule type="cellIs" dxfId="149" priority="19" stopIfTrue="1" operator="equal">
      <formula>0</formula>
    </cfRule>
  </conditionalFormatting>
  <conditionalFormatting sqref="P80:P81 P83:P85">
    <cfRule type="cellIs" dxfId="148" priority="18" stopIfTrue="1" operator="equal">
      <formula>0</formula>
    </cfRule>
  </conditionalFormatting>
  <conditionalFormatting sqref="Q80:Q85">
    <cfRule type="cellIs" dxfId="147" priority="17" stopIfTrue="1" operator="equal">
      <formula>0</formula>
    </cfRule>
  </conditionalFormatting>
  <conditionalFormatting sqref="R80:R85">
    <cfRule type="cellIs" dxfId="146" priority="16" stopIfTrue="1" operator="equal">
      <formula>0</formula>
    </cfRule>
  </conditionalFormatting>
  <conditionalFormatting sqref="S83:S85">
    <cfRule type="cellIs" dxfId="145" priority="15" stopIfTrue="1" operator="equal">
      <formula>0</formula>
    </cfRule>
  </conditionalFormatting>
  <conditionalFormatting sqref="D79:F79 H79:J79">
    <cfRule type="cellIs" dxfId="144" priority="14" stopIfTrue="1" operator="equal">
      <formula>0</formula>
    </cfRule>
  </conditionalFormatting>
  <conditionalFormatting sqref="G79">
    <cfRule type="cellIs" dxfId="143" priority="13" stopIfTrue="1" operator="equal">
      <formula>0</formula>
    </cfRule>
  </conditionalFormatting>
  <conditionalFormatting sqref="P82">
    <cfRule type="cellIs" dxfId="142" priority="11" stopIfTrue="1" operator="equal">
      <formula>0</formula>
    </cfRule>
  </conditionalFormatting>
  <conditionalFormatting sqref="B85:C85 J85:K85">
    <cfRule type="cellIs" dxfId="141" priority="8" stopIfTrue="1" operator="equal">
      <formula>0</formula>
    </cfRule>
  </conditionalFormatting>
  <conditionalFormatting sqref="A91:M91">
    <cfRule type="cellIs" dxfId="140" priority="6" stopIfTrue="1" operator="equal">
      <formula>0</formula>
    </cfRule>
  </conditionalFormatting>
  <conditionalFormatting sqref="A85">
    <cfRule type="cellIs" dxfId="139" priority="10" stopIfTrue="1" operator="equal">
      <formula>0</formula>
    </cfRule>
  </conditionalFormatting>
  <conditionalFormatting sqref="D85:I85 L85:T85">
    <cfRule type="cellIs" dxfId="138" priority="9" stopIfTrue="1" operator="equal">
      <formula>0</formula>
    </cfRule>
  </conditionalFormatting>
  <conditionalFormatting sqref="C84">
    <cfRule type="cellIs" dxfId="137" priority="3" stopIfTrue="1" operator="equal">
      <formula>0</formula>
    </cfRule>
  </conditionalFormatting>
  <conditionalFormatting sqref="B84">
    <cfRule type="cellIs" dxfId="136" priority="4" stopIfTrue="1" operator="equal">
      <formula>0</formula>
    </cfRule>
  </conditionalFormatting>
  <conditionalFormatting sqref="E82:F82">
    <cfRule type="cellIs" dxfId="135" priority="2" stopIfTrue="1" operator="equal">
      <formula>0</formula>
    </cfRule>
  </conditionalFormatting>
  <conditionalFormatting sqref="I84:J84">
    <cfRule type="cellIs" dxfId="134" priority="1" stopIfTrue="1" operator="equal">
      <formula>0</formula>
    </cfRule>
  </conditionalFormatting>
  <pageMargins left="0.78740157480314965" right="0.78740157480314965" top="0.78740157480314965" bottom="0.78740157480314965" header="0.51181102362204722" footer="0.51181102362204722"/>
  <pageSetup paperSize="9" scale="98" fitToWidth="4"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9" max="20" man="1"/>
    <brk id="59" max="20" man="1"/>
  </rowBreaks>
  <colBreaks count="3" manualBreakCount="3">
    <brk id="12" max="128" man="1"/>
    <brk id="30" min="2" max="62" man="1"/>
    <brk id="40" min="2" max="56"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theme="4" tint="0.39997558519241921"/>
  </sheetPr>
  <dimension ref="A1:R56"/>
  <sheetViews>
    <sheetView view="pageBreakPreview" zoomScaleNormal="100" zoomScaleSheetLayoutView="100" workbookViewId="0"/>
  </sheetViews>
  <sheetFormatPr baseColWidth="10" defaultColWidth="11.453125" defaultRowHeight="15.75" customHeight="1"/>
  <cols>
    <col min="1" max="1" width="7.1796875" style="13" customWidth="1"/>
    <col min="2" max="9" width="14.26953125" style="13" customWidth="1"/>
    <col min="10" max="10" width="0.453125" style="13" customWidth="1"/>
    <col min="11" max="13" width="9.81640625" style="13" customWidth="1"/>
    <col min="14" max="16384" width="11.453125" style="13"/>
  </cols>
  <sheetData>
    <row r="1" spans="1:13" ht="15.75" customHeight="1">
      <c r="A1" s="471" t="s">
        <v>728</v>
      </c>
      <c r="B1" s="512"/>
      <c r="C1" s="512"/>
      <c r="D1" s="512"/>
      <c r="E1" s="512"/>
      <c r="F1" s="512"/>
      <c r="G1" s="512"/>
      <c r="H1" s="512"/>
      <c r="I1" s="512"/>
      <c r="J1" s="512"/>
      <c r="K1" s="512"/>
      <c r="L1" s="512"/>
      <c r="M1" s="512"/>
    </row>
    <row r="2" spans="1:13" ht="15.75" customHeight="1">
      <c r="A2" s="471"/>
      <c r="B2" s="512"/>
      <c r="C2" s="512"/>
      <c r="D2" s="514"/>
      <c r="E2" s="514"/>
      <c r="F2" s="514"/>
      <c r="G2" s="512"/>
      <c r="H2" s="512"/>
      <c r="I2" s="512"/>
      <c r="J2" s="512"/>
      <c r="K2" s="512"/>
      <c r="L2" s="512"/>
      <c r="M2" s="512"/>
    </row>
    <row r="3" spans="1:13" ht="15.75" customHeight="1">
      <c r="A3" s="239"/>
      <c r="B3" s="328"/>
      <c r="C3" s="378" t="s">
        <v>58</v>
      </c>
      <c r="D3" s="517"/>
      <c r="E3" s="518"/>
      <c r="F3" s="517"/>
      <c r="G3" s="520"/>
      <c r="H3" s="520"/>
      <c r="I3" s="520"/>
      <c r="J3" s="515"/>
      <c r="K3" s="515"/>
      <c r="L3" s="512"/>
      <c r="M3" s="512"/>
    </row>
    <row r="4" spans="1:13" ht="15.75" customHeight="1">
      <c r="A4" s="238"/>
      <c r="B4" s="240"/>
      <c r="C4" s="465" t="s">
        <v>18</v>
      </c>
      <c r="D4" s="463"/>
      <c r="E4" s="464"/>
      <c r="F4" s="462"/>
      <c r="G4" s="462"/>
      <c r="H4" s="462"/>
      <c r="I4" s="462"/>
      <c r="J4" s="515"/>
      <c r="K4" s="512"/>
      <c r="L4" s="512"/>
      <c r="M4" s="512"/>
    </row>
    <row r="5" spans="1:13" ht="15.75" customHeight="1">
      <c r="A5" s="237"/>
      <c r="B5" s="297" t="s">
        <v>362</v>
      </c>
      <c r="C5" s="250"/>
      <c r="D5" s="443"/>
      <c r="E5" s="443"/>
      <c r="F5" s="443"/>
      <c r="G5" s="443"/>
      <c r="H5" s="443"/>
      <c r="I5" s="443"/>
      <c r="J5" s="515"/>
      <c r="K5" s="512"/>
      <c r="L5" s="512"/>
      <c r="M5" s="512"/>
    </row>
    <row r="6" spans="1:13" ht="15.75" customHeight="1">
      <c r="A6" s="85">
        <v>1970</v>
      </c>
      <c r="B6" s="288">
        <v>25802</v>
      </c>
      <c r="C6" s="88">
        <v>12900</v>
      </c>
      <c r="D6" s="88">
        <v>3746</v>
      </c>
      <c r="E6" s="88">
        <v>-74</v>
      </c>
      <c r="F6" s="88">
        <v>29474</v>
      </c>
      <c r="G6" s="285">
        <v>167</v>
      </c>
      <c r="H6" s="285">
        <v>5066</v>
      </c>
      <c r="I6" s="285">
        <v>24241</v>
      </c>
      <c r="J6" s="512"/>
      <c r="K6" s="512"/>
      <c r="L6" s="279"/>
      <c r="M6" s="279"/>
    </row>
    <row r="7" spans="1:13" ht="15.75" customHeight="1">
      <c r="A7" s="85">
        <v>1975</v>
      </c>
      <c r="B7" s="288">
        <v>28687</v>
      </c>
      <c r="C7" s="88">
        <v>18812</v>
      </c>
      <c r="D7" s="88">
        <v>26897</v>
      </c>
      <c r="E7" s="88">
        <v>-360</v>
      </c>
      <c r="F7" s="88">
        <v>55224</v>
      </c>
      <c r="G7" s="285">
        <v>90</v>
      </c>
      <c r="H7" s="285">
        <v>4678</v>
      </c>
      <c r="I7" s="285">
        <v>50456</v>
      </c>
      <c r="J7" s="512"/>
      <c r="K7" s="512"/>
      <c r="L7" s="279"/>
      <c r="M7" s="279"/>
    </row>
    <row r="8" spans="1:13" ht="15.75" customHeight="1">
      <c r="A8" s="85">
        <v>1980</v>
      </c>
      <c r="B8" s="288">
        <v>27196</v>
      </c>
      <c r="C8" s="88">
        <v>18581</v>
      </c>
      <c r="D8" s="88">
        <v>43092</v>
      </c>
      <c r="E8" s="88">
        <v>-332</v>
      </c>
      <c r="F8" s="88">
        <v>69956</v>
      </c>
      <c r="G8" s="285">
        <v>2643</v>
      </c>
      <c r="H8" s="285">
        <v>4817</v>
      </c>
      <c r="I8" s="285">
        <v>62496</v>
      </c>
      <c r="J8" s="512"/>
      <c r="K8" s="512"/>
      <c r="L8" s="279"/>
      <c r="M8" s="279"/>
    </row>
    <row r="9" spans="1:13" ht="15.75" customHeight="1">
      <c r="A9" s="85">
        <v>1985</v>
      </c>
      <c r="B9" s="288">
        <v>22173</v>
      </c>
      <c r="C9" s="88">
        <v>15804</v>
      </c>
      <c r="D9" s="88">
        <v>40524</v>
      </c>
      <c r="E9" s="88">
        <v>-1234</v>
      </c>
      <c r="F9" s="88">
        <v>61463</v>
      </c>
      <c r="G9" s="285">
        <v>1353</v>
      </c>
      <c r="H9" s="285">
        <v>2395</v>
      </c>
      <c r="I9" s="285">
        <v>57715</v>
      </c>
      <c r="J9" s="512"/>
      <c r="K9" s="512"/>
      <c r="L9" s="279"/>
      <c r="M9" s="279"/>
    </row>
    <row r="10" spans="1:13" ht="15.75" customHeight="1">
      <c r="A10" s="286">
        <v>1990</v>
      </c>
      <c r="B10" s="985">
        <v>18422</v>
      </c>
      <c r="C10" s="981">
        <v>17703</v>
      </c>
      <c r="D10" s="981">
        <v>56447</v>
      </c>
      <c r="E10" s="981">
        <v>-634</v>
      </c>
      <c r="F10" s="981">
        <v>74235</v>
      </c>
      <c r="G10" s="981">
        <v>1335</v>
      </c>
      <c r="H10" s="981">
        <v>1318</v>
      </c>
      <c r="I10" s="958">
        <v>71582</v>
      </c>
      <c r="J10" s="512"/>
      <c r="K10" s="512"/>
      <c r="L10" s="279"/>
      <c r="M10" s="279"/>
    </row>
    <row r="11" spans="1:13" ht="15.75" customHeight="1">
      <c r="A11" s="286">
        <v>1991</v>
      </c>
      <c r="B11" s="985">
        <v>18268</v>
      </c>
      <c r="C11" s="981">
        <v>17460</v>
      </c>
      <c r="D11" s="981">
        <v>59721</v>
      </c>
      <c r="E11" s="981">
        <v>850</v>
      </c>
      <c r="F11" s="981">
        <v>78839</v>
      </c>
      <c r="G11" s="981">
        <v>2175</v>
      </c>
      <c r="H11" s="981">
        <v>1518</v>
      </c>
      <c r="I11" s="958">
        <v>75146</v>
      </c>
      <c r="J11" s="512"/>
      <c r="K11" s="512"/>
      <c r="L11" s="279"/>
      <c r="M11" s="279"/>
    </row>
    <row r="12" spans="1:13" ht="15.75" customHeight="1">
      <c r="A12" s="286">
        <v>1992</v>
      </c>
      <c r="B12" s="985">
        <v>18628</v>
      </c>
      <c r="C12" s="981">
        <v>17714</v>
      </c>
      <c r="D12" s="981">
        <v>62342</v>
      </c>
      <c r="E12" s="981">
        <v>-1351</v>
      </c>
      <c r="F12" s="981">
        <v>79619</v>
      </c>
      <c r="G12" s="981">
        <v>3596</v>
      </c>
      <c r="H12" s="981">
        <v>1114</v>
      </c>
      <c r="I12" s="958">
        <v>74909</v>
      </c>
      <c r="J12" s="512"/>
      <c r="K12" s="512"/>
      <c r="L12" s="279"/>
      <c r="M12" s="279"/>
    </row>
    <row r="13" spans="1:13" ht="15.75" customHeight="1">
      <c r="A13" s="286">
        <v>1993</v>
      </c>
      <c r="B13" s="985">
        <v>18560</v>
      </c>
      <c r="C13" s="981">
        <v>17629</v>
      </c>
      <c r="D13" s="981">
        <v>66436</v>
      </c>
      <c r="E13" s="981">
        <v>-796</v>
      </c>
      <c r="F13" s="981">
        <v>84200</v>
      </c>
      <c r="G13" s="981">
        <v>3846</v>
      </c>
      <c r="H13" s="981">
        <v>-781</v>
      </c>
      <c r="I13" s="958">
        <v>81135</v>
      </c>
      <c r="J13" s="512"/>
      <c r="K13" s="512"/>
      <c r="L13" s="279"/>
      <c r="M13" s="279"/>
    </row>
    <row r="14" spans="1:13" ht="15.75" customHeight="1">
      <c r="A14" s="286">
        <v>1994</v>
      </c>
      <c r="B14" s="288">
        <v>19411</v>
      </c>
      <c r="C14" s="88">
        <v>18498</v>
      </c>
      <c r="D14" s="88">
        <v>69709</v>
      </c>
      <c r="E14" s="88">
        <v>-2660</v>
      </c>
      <c r="F14" s="981">
        <v>86460</v>
      </c>
      <c r="G14" s="88">
        <v>4765</v>
      </c>
      <c r="H14" s="88">
        <v>-387</v>
      </c>
      <c r="I14" s="958">
        <v>82082</v>
      </c>
      <c r="J14" s="512"/>
      <c r="K14" s="512"/>
      <c r="L14" s="279"/>
      <c r="M14" s="279"/>
    </row>
    <row r="15" spans="1:13" ht="15.75" customHeight="1">
      <c r="A15" s="286">
        <v>1995</v>
      </c>
      <c r="B15" s="985">
        <v>20017.2</v>
      </c>
      <c r="C15" s="981">
        <v>19121</v>
      </c>
      <c r="D15" s="981">
        <v>73164</v>
      </c>
      <c r="E15" s="981">
        <v>-934</v>
      </c>
      <c r="F15" s="981">
        <v>92247.2</v>
      </c>
      <c r="G15" s="981">
        <v>3226.2</v>
      </c>
      <c r="H15" s="958">
        <v>1694.2</v>
      </c>
      <c r="I15" s="958">
        <v>87326.8</v>
      </c>
      <c r="J15" s="512"/>
      <c r="K15" s="512"/>
      <c r="L15" s="279"/>
      <c r="M15" s="279"/>
    </row>
    <row r="16" spans="1:13" ht="15.75" customHeight="1">
      <c r="A16" s="286">
        <v>1996</v>
      </c>
      <c r="B16" s="985">
        <v>21588</v>
      </c>
      <c r="C16" s="981">
        <v>20707</v>
      </c>
      <c r="D16" s="981">
        <v>83011</v>
      </c>
      <c r="E16" s="981">
        <v>-1371</v>
      </c>
      <c r="F16" s="981">
        <v>103228</v>
      </c>
      <c r="G16" s="981">
        <v>3716</v>
      </c>
      <c r="H16" s="958">
        <v>-60</v>
      </c>
      <c r="I16" s="958">
        <v>99572</v>
      </c>
      <c r="J16" s="512"/>
      <c r="K16" s="512"/>
      <c r="L16" s="279"/>
      <c r="M16" s="279"/>
    </row>
    <row r="17" spans="1:18" ht="15.75" customHeight="1">
      <c r="A17" s="286">
        <v>1997</v>
      </c>
      <c r="B17" s="985">
        <v>21256</v>
      </c>
      <c r="C17" s="981">
        <v>20356</v>
      </c>
      <c r="D17" s="981">
        <v>80886</v>
      </c>
      <c r="E17" s="981">
        <v>-3031</v>
      </c>
      <c r="F17" s="981">
        <v>99111</v>
      </c>
      <c r="G17" s="981">
        <v>3992</v>
      </c>
      <c r="H17" s="958">
        <v>554</v>
      </c>
      <c r="I17" s="958">
        <v>94565</v>
      </c>
      <c r="J17" s="512"/>
      <c r="K17" s="512"/>
      <c r="L17" s="279"/>
      <c r="M17" s="279"/>
    </row>
    <row r="18" spans="1:18" ht="15.75" customHeight="1">
      <c r="A18" s="286">
        <v>1998</v>
      </c>
      <c r="B18" s="985">
        <v>20652</v>
      </c>
      <c r="C18" s="981">
        <v>19889</v>
      </c>
      <c r="D18" s="981">
        <v>79118</v>
      </c>
      <c r="E18" s="981">
        <v>899</v>
      </c>
      <c r="F18" s="981">
        <v>100669</v>
      </c>
      <c r="G18" s="981">
        <v>4783</v>
      </c>
      <c r="H18" s="958">
        <v>-360</v>
      </c>
      <c r="I18" s="958">
        <v>96246</v>
      </c>
      <c r="J18" s="512"/>
      <c r="K18" s="512"/>
      <c r="L18" s="279"/>
      <c r="M18" s="279"/>
    </row>
    <row r="19" spans="1:18" ht="15.75" customHeight="1">
      <c r="A19" s="286">
        <v>1999</v>
      </c>
      <c r="B19" s="985">
        <v>22047</v>
      </c>
      <c r="C19" s="981">
        <v>21244</v>
      </c>
      <c r="D19" s="981">
        <v>83159</v>
      </c>
      <c r="E19" s="981">
        <v>-3092</v>
      </c>
      <c r="F19" s="981">
        <v>102114</v>
      </c>
      <c r="G19" s="981">
        <v>6521</v>
      </c>
      <c r="H19" s="958">
        <v>-132</v>
      </c>
      <c r="I19" s="958">
        <v>95725</v>
      </c>
      <c r="J19" s="512"/>
      <c r="K19" s="512"/>
      <c r="L19" s="279"/>
      <c r="M19" s="279"/>
    </row>
    <row r="20" spans="1:18" s="950" customFormat="1" ht="15.75" customHeight="1">
      <c r="A20" s="1111">
        <v>2000</v>
      </c>
      <c r="B20" s="1105">
        <v>20799</v>
      </c>
      <c r="C20" s="1115">
        <v>20092</v>
      </c>
      <c r="D20" s="1115">
        <v>84311.171846210535</v>
      </c>
      <c r="E20" s="1115">
        <v>-685.41948163616269</v>
      </c>
      <c r="F20" s="1115">
        <v>104424.75236457438</v>
      </c>
      <c r="G20" s="1115">
        <v>9715.5784301682834</v>
      </c>
      <c r="H20" s="1110">
        <v>2196.8260655939084</v>
      </c>
      <c r="I20" s="1110">
        <v>92512.347868812183</v>
      </c>
      <c r="J20" s="963"/>
      <c r="K20" s="963"/>
      <c r="L20" s="1109"/>
      <c r="M20" s="1109"/>
    </row>
    <row r="21" spans="1:18" s="950" customFormat="1" ht="15.75" customHeight="1">
      <c r="A21" s="1111">
        <v>2001</v>
      </c>
      <c r="B21" s="1105">
        <v>20945</v>
      </c>
      <c r="C21" s="1115">
        <v>20283</v>
      </c>
      <c r="D21" s="1115">
        <v>83921.152151042115</v>
      </c>
      <c r="E21" s="1115">
        <v>1934.6583639000257</v>
      </c>
      <c r="F21" s="1115">
        <v>106800.81051494215</v>
      </c>
      <c r="G21" s="1115">
        <v>6969.1982143364903</v>
      </c>
      <c r="H21" s="1110">
        <v>-173.61230060565867</v>
      </c>
      <c r="I21" s="1110">
        <v>100005.22460121132</v>
      </c>
      <c r="J21" s="963"/>
      <c r="K21" s="963"/>
      <c r="L21" s="1109"/>
      <c r="M21" s="1109"/>
    </row>
    <row r="22" spans="1:18" s="950" customFormat="1" ht="15.75" customHeight="1">
      <c r="A22" s="1111">
        <v>2002</v>
      </c>
      <c r="B22" s="1105">
        <v>21095</v>
      </c>
      <c r="C22" s="1115">
        <v>20230</v>
      </c>
      <c r="D22" s="1115">
        <v>87114</v>
      </c>
      <c r="E22" s="1115">
        <v>-645</v>
      </c>
      <c r="F22" s="1115">
        <v>107564</v>
      </c>
      <c r="G22" s="1115">
        <v>7662</v>
      </c>
      <c r="H22" s="1110">
        <v>1173</v>
      </c>
      <c r="I22" s="1110">
        <v>98729</v>
      </c>
      <c r="J22" s="963"/>
      <c r="K22" s="963"/>
      <c r="L22" s="1109"/>
      <c r="M22" s="1109"/>
    </row>
    <row r="23" spans="1:18" s="950" customFormat="1" ht="15.75" customHeight="1">
      <c r="A23" s="1111">
        <v>2003</v>
      </c>
      <c r="B23" s="1105">
        <v>21793.686969000002</v>
      </c>
      <c r="C23" s="1115">
        <v>21058.686969000002</v>
      </c>
      <c r="D23" s="1115">
        <v>92851.214633746873</v>
      </c>
      <c r="E23" s="1115">
        <v>464.29390328788435</v>
      </c>
      <c r="F23" s="1115">
        <v>115109.19550603475</v>
      </c>
      <c r="G23" s="1115">
        <v>14128.692523441019</v>
      </c>
      <c r="H23" s="1110">
        <v>966.70988462640435</v>
      </c>
      <c r="I23" s="1110">
        <v>100013.79309796734</v>
      </c>
      <c r="J23" s="963"/>
      <c r="K23" s="963"/>
      <c r="L23" s="1109"/>
      <c r="M23" s="1109"/>
    </row>
    <row r="24" spans="1:18" s="950" customFormat="1" ht="15.75" customHeight="1">
      <c r="A24" s="1111">
        <v>2004</v>
      </c>
      <c r="B24" s="1105">
        <v>20212.033518</v>
      </c>
      <c r="C24" s="1115">
        <v>19487.033518</v>
      </c>
      <c r="D24" s="1115">
        <v>99760.315378946078</v>
      </c>
      <c r="E24" s="1115">
        <v>-2650.952995127544</v>
      </c>
      <c r="F24" s="1115">
        <v>117321.39590181853</v>
      </c>
      <c r="G24" s="1115">
        <v>15841.431949391967</v>
      </c>
      <c r="H24" s="1110">
        <v>2076.8697098729936</v>
      </c>
      <c r="I24" s="1110">
        <v>99403.094242553576</v>
      </c>
      <c r="J24" s="963"/>
      <c r="K24" s="963"/>
      <c r="L24" s="1109"/>
      <c r="M24" s="1109"/>
    </row>
    <row r="25" spans="1:18" s="950" customFormat="1" ht="15.75" customHeight="1">
      <c r="A25" s="1111">
        <v>2005</v>
      </c>
      <c r="B25" s="1105">
        <v>17383.315291232964</v>
      </c>
      <c r="C25" s="1115">
        <v>16708.315291232964</v>
      </c>
      <c r="D25" s="1115">
        <v>94143.114995990793</v>
      </c>
      <c r="E25" s="1115">
        <v>1799.9752084381132</v>
      </c>
      <c r="F25" s="1115">
        <v>113326.40549566188</v>
      </c>
      <c r="G25" s="1115">
        <v>20237.05276720976</v>
      </c>
      <c r="H25" s="1110">
        <v>2817.7733064904296</v>
      </c>
      <c r="I25" s="1110">
        <v>90271.579421961695</v>
      </c>
      <c r="J25" s="963"/>
      <c r="K25" s="963"/>
      <c r="L25" s="1109"/>
      <c r="M25" s="1109"/>
    </row>
    <row r="26" spans="1:18" s="950" customFormat="1" ht="15.75" customHeight="1">
      <c r="A26" s="1111">
        <v>2006</v>
      </c>
      <c r="B26" s="1105">
        <v>18204.937089850009</v>
      </c>
      <c r="C26" s="1115">
        <v>17363.937089850009</v>
      </c>
      <c r="D26" s="1115">
        <v>93043.960568966999</v>
      </c>
      <c r="E26" s="1115">
        <v>-726.46796427535628</v>
      </c>
      <c r="F26" s="1115">
        <v>110522.42969454164</v>
      </c>
      <c r="G26" s="1115">
        <v>15500.448620626123</v>
      </c>
      <c r="H26" s="1110">
        <v>2574.6785524251982</v>
      </c>
      <c r="I26" s="1110">
        <v>92447.302521490317</v>
      </c>
      <c r="J26" s="963"/>
      <c r="K26" s="963"/>
      <c r="L26" s="1109"/>
      <c r="M26" s="1109"/>
    </row>
    <row r="27" spans="1:18" s="950" customFormat="1" ht="15.75" customHeight="1">
      <c r="A27" s="1111">
        <v>2007</v>
      </c>
      <c r="B27" s="1105">
        <v>17801.580209843898</v>
      </c>
      <c r="C27" s="1115">
        <v>17186.580209843898</v>
      </c>
      <c r="D27" s="1115">
        <v>86600.622728311879</v>
      </c>
      <c r="E27" s="1115">
        <v>2615.0179114373459</v>
      </c>
      <c r="F27" s="1115">
        <v>107017.22084959313</v>
      </c>
      <c r="G27" s="1115">
        <v>15671.588658363904</v>
      </c>
      <c r="H27" s="1110">
        <v>5030.5056203677659</v>
      </c>
      <c r="I27" s="1110">
        <v>86315.126570861452</v>
      </c>
      <c r="J27" s="963"/>
      <c r="K27" s="963"/>
      <c r="L27" s="1109"/>
      <c r="M27" s="1109"/>
    </row>
    <row r="28" spans="1:18" s="950" customFormat="1" ht="15.75" customHeight="1">
      <c r="A28" s="1111">
        <v>2008</v>
      </c>
      <c r="B28" s="1105">
        <v>15771.720441091413</v>
      </c>
      <c r="C28" s="1115">
        <v>15262.720441091413</v>
      </c>
      <c r="D28" s="1115">
        <v>90758.954822226413</v>
      </c>
      <c r="E28" s="1115">
        <v>641.27975655548937</v>
      </c>
      <c r="F28" s="1115">
        <v>107171.95501987332</v>
      </c>
      <c r="G28" s="1115">
        <v>15047.462148566072</v>
      </c>
      <c r="H28" s="1110">
        <v>4244.288778674445</v>
      </c>
      <c r="I28" s="1110">
        <v>87880.204092632805</v>
      </c>
      <c r="J28" s="963"/>
      <c r="K28" s="963"/>
      <c r="L28" s="1109"/>
      <c r="M28" s="1109"/>
    </row>
    <row r="29" spans="1:18" s="950" customFormat="1" ht="15.75" customHeight="1">
      <c r="A29" s="1111">
        <v>2009</v>
      </c>
      <c r="B29" s="1105">
        <v>15580.401630708709</v>
      </c>
      <c r="C29" s="1115">
        <v>15173.401630708709</v>
      </c>
      <c r="D29" s="1115">
        <v>87656.91458329781</v>
      </c>
      <c r="E29" s="1115">
        <v>-3175.0896037352218</v>
      </c>
      <c r="F29" s="1115">
        <v>100062.2266102713</v>
      </c>
      <c r="G29" s="1115">
        <v>13230.056407063039</v>
      </c>
      <c r="H29" s="1110">
        <v>1048.5903801900367</v>
      </c>
      <c r="I29" s="1110">
        <v>85783.579823018226</v>
      </c>
      <c r="J29" s="963"/>
      <c r="K29" s="963"/>
      <c r="L29" s="1109"/>
      <c r="M29" s="1109"/>
    </row>
    <row r="30" spans="1:18" ht="15.75" customHeight="1">
      <c r="A30" s="99" t="s">
        <v>161</v>
      </c>
      <c r="B30" s="88"/>
      <c r="C30" s="88"/>
      <c r="D30" s="88"/>
      <c r="E30" s="88"/>
      <c r="F30" s="88"/>
      <c r="G30" s="285"/>
      <c r="H30" s="284"/>
      <c r="I30" s="285"/>
      <c r="J30" s="512"/>
      <c r="K30" s="512"/>
      <c r="L30" s="512"/>
      <c r="M30" s="512"/>
      <c r="R30" s="955"/>
    </row>
    <row r="31" spans="1:18" ht="15.75" customHeight="1">
      <c r="A31" s="105" t="s">
        <v>751</v>
      </c>
      <c r="B31" s="88"/>
      <c r="C31" s="88"/>
      <c r="D31" s="88"/>
      <c r="E31" s="88"/>
      <c r="F31" s="88"/>
      <c r="G31" s="285"/>
      <c r="H31" s="284"/>
      <c r="I31" s="285"/>
      <c r="J31" s="512"/>
      <c r="K31" s="512"/>
      <c r="L31" s="512"/>
      <c r="M31" s="512"/>
    </row>
    <row r="32" spans="1:18" ht="15.75" customHeight="1">
      <c r="A32" s="105" t="s">
        <v>250</v>
      </c>
      <c r="B32" s="88"/>
      <c r="C32" s="88"/>
      <c r="D32" s="88"/>
      <c r="E32" s="88"/>
      <c r="F32" s="88"/>
      <c r="G32" s="285"/>
      <c r="H32" s="284"/>
      <c r="I32" s="285"/>
      <c r="J32" s="512"/>
      <c r="K32" s="512"/>
      <c r="L32" s="512"/>
      <c r="M32" s="512"/>
      <c r="N32" s="955"/>
    </row>
    <row r="33" spans="1:13" ht="15.75" customHeight="1">
      <c r="A33" s="105" t="s">
        <v>547</v>
      </c>
      <c r="B33" s="88"/>
      <c r="C33" s="88"/>
      <c r="D33" s="88"/>
      <c r="E33" s="88"/>
      <c r="F33" s="88"/>
      <c r="G33" s="285"/>
      <c r="H33" s="284"/>
      <c r="I33" s="285"/>
      <c r="J33" s="512"/>
      <c r="K33" s="512"/>
      <c r="L33" s="512"/>
      <c r="M33" s="512"/>
    </row>
    <row r="34" spans="1:13" ht="14.25" customHeight="1">
      <c r="A34" s="105" t="s">
        <v>404</v>
      </c>
      <c r="B34" s="88"/>
      <c r="C34" s="88"/>
      <c r="D34" s="88"/>
      <c r="E34" s="88"/>
      <c r="F34" s="88"/>
      <c r="G34" s="285"/>
      <c r="H34" s="284"/>
      <c r="I34" s="285"/>
      <c r="J34" s="512"/>
      <c r="K34" s="512"/>
      <c r="L34" s="512"/>
      <c r="M34" s="512"/>
    </row>
    <row r="35" spans="1:13" ht="15.75" customHeight="1">
      <c r="A35" s="471" t="s">
        <v>728</v>
      </c>
      <c r="B35" s="512"/>
      <c r="C35" s="512"/>
      <c r="D35" s="512"/>
      <c r="E35" s="512"/>
      <c r="F35" s="512"/>
      <c r="G35" s="512"/>
      <c r="H35" s="512"/>
      <c r="I35" s="512"/>
      <c r="J35" s="512"/>
      <c r="K35" s="512"/>
      <c r="L35" s="512"/>
      <c r="M35" s="512"/>
    </row>
    <row r="36" spans="1:13" ht="15.75" customHeight="1">
      <c r="A36" s="471"/>
      <c r="B36" s="512"/>
      <c r="C36" s="512"/>
      <c r="D36" s="514"/>
      <c r="E36" s="514"/>
      <c r="F36" s="514"/>
      <c r="G36" s="512"/>
      <c r="H36" s="512"/>
      <c r="I36" s="512"/>
      <c r="J36" s="512"/>
      <c r="K36" s="512"/>
      <c r="L36" s="512"/>
      <c r="M36" s="512"/>
    </row>
    <row r="37" spans="1:13" ht="15.75" customHeight="1">
      <c r="A37" s="239"/>
      <c r="B37" s="633"/>
      <c r="C37" s="619" t="s">
        <v>58</v>
      </c>
      <c r="D37" s="637"/>
      <c r="E37" s="638"/>
      <c r="F37" s="637"/>
      <c r="G37" s="639"/>
      <c r="H37" s="639"/>
      <c r="I37" s="639"/>
      <c r="J37" s="512"/>
      <c r="K37" s="512"/>
      <c r="L37" s="512"/>
      <c r="M37" s="512"/>
    </row>
    <row r="38" spans="1:13" ht="15.75" customHeight="1">
      <c r="A38" s="238"/>
      <c r="B38" s="611"/>
      <c r="C38" s="631" t="s">
        <v>18</v>
      </c>
      <c r="D38" s="640"/>
      <c r="E38" s="613"/>
      <c r="F38" s="477"/>
      <c r="G38" s="477"/>
      <c r="H38" s="477"/>
      <c r="I38" s="477"/>
      <c r="J38" s="512"/>
      <c r="K38" s="512"/>
      <c r="L38" s="512"/>
      <c r="M38" s="512"/>
    </row>
    <row r="39" spans="1:13" ht="15.75" customHeight="1">
      <c r="A39" s="237"/>
      <c r="B39" s="615" t="s">
        <v>362</v>
      </c>
      <c r="C39" s="616"/>
      <c r="D39" s="636"/>
      <c r="E39" s="636"/>
      <c r="F39" s="636"/>
      <c r="G39" s="636"/>
      <c r="H39" s="636"/>
      <c r="I39" s="636"/>
      <c r="J39" s="512"/>
      <c r="K39" s="512"/>
      <c r="L39" s="512"/>
      <c r="M39" s="512"/>
    </row>
    <row r="40" spans="1:13" ht="15.75" customHeight="1">
      <c r="A40" s="286">
        <v>2010</v>
      </c>
      <c r="B40" s="288">
        <v>13443.470101509854</v>
      </c>
      <c r="C40" s="88">
        <v>12843.470101509854</v>
      </c>
      <c r="D40" s="88">
        <v>94026.341380192782</v>
      </c>
      <c r="E40" s="88">
        <v>3754.5679433592086</v>
      </c>
      <c r="F40" s="88">
        <v>111224.37942506184</v>
      </c>
      <c r="G40" s="88">
        <v>20471.961102106972</v>
      </c>
      <c r="H40" s="285">
        <v>7694.9117120191077</v>
      </c>
      <c r="I40" s="285">
        <v>83057.506610935758</v>
      </c>
      <c r="J40" s="512"/>
      <c r="K40" s="512"/>
      <c r="L40" s="279"/>
      <c r="M40" s="279"/>
    </row>
    <row r="41" spans="1:13" ht="15.75" customHeight="1">
      <c r="A41" s="286">
        <v>2011</v>
      </c>
      <c r="B41" s="288">
        <v>13401.162074554297</v>
      </c>
      <c r="C41" s="88">
        <v>12700.162074554297</v>
      </c>
      <c r="D41" s="88">
        <v>89680.116011259917</v>
      </c>
      <c r="E41" s="88">
        <v>-1998.3280730188519</v>
      </c>
      <c r="F41" s="88">
        <v>101082.95001279535</v>
      </c>
      <c r="G41" s="88">
        <v>17610.713981062872</v>
      </c>
      <c r="H41" s="285">
        <v>6796.7259233984478</v>
      </c>
      <c r="I41" s="285">
        <v>76675.510108334027</v>
      </c>
      <c r="J41" s="512"/>
      <c r="K41" s="512"/>
      <c r="L41" s="279"/>
      <c r="M41" s="279"/>
    </row>
    <row r="42" spans="1:13" ht="15.75" customHeight="1">
      <c r="A42" s="1111">
        <v>2012</v>
      </c>
      <c r="B42" s="692">
        <v>11873.214620830846</v>
      </c>
      <c r="C42" s="711">
        <v>11108.214620830846</v>
      </c>
      <c r="D42" s="711">
        <v>88435.895248656496</v>
      </c>
      <c r="E42" s="711">
        <v>506.38914953510198</v>
      </c>
      <c r="F42" s="711">
        <v>100815.49901902243</v>
      </c>
      <c r="G42" s="711">
        <v>17023.867610679863</v>
      </c>
      <c r="H42" s="715">
        <v>4359.2716881344368</v>
      </c>
      <c r="I42" s="715">
        <v>79432.359720208129</v>
      </c>
      <c r="J42" s="512"/>
      <c r="K42" s="512"/>
      <c r="L42" s="279"/>
      <c r="M42" s="279"/>
    </row>
    <row r="43" spans="1:13" s="683" customFormat="1" ht="15.75" customHeight="1">
      <c r="A43" s="1111">
        <v>2013</v>
      </c>
      <c r="B43" s="692">
        <v>11460.101339247634</v>
      </c>
      <c r="C43" s="711">
        <v>10644.101339247634</v>
      </c>
      <c r="D43" s="711">
        <v>97815.610338650527</v>
      </c>
      <c r="E43" s="711">
        <v>491.64889533395893</v>
      </c>
      <c r="F43" s="711">
        <v>109767.36057323212</v>
      </c>
      <c r="G43" s="711">
        <v>21969.120532286961</v>
      </c>
      <c r="H43" s="715">
        <v>2655.6668088373281</v>
      </c>
      <c r="I43" s="715">
        <v>85142.573232107825</v>
      </c>
      <c r="J43" s="512"/>
      <c r="K43" s="512"/>
      <c r="L43" s="713"/>
      <c r="M43" s="713"/>
    </row>
    <row r="44" spans="1:13" s="683" customFormat="1" ht="15.75" customHeight="1">
      <c r="A44" s="1111">
        <v>2014</v>
      </c>
      <c r="B44" s="692">
        <v>9170.5992493389076</v>
      </c>
      <c r="C44" s="711">
        <v>8525.5992493389076</v>
      </c>
      <c r="D44" s="711">
        <v>89931.621598566926</v>
      </c>
      <c r="E44" s="711">
        <v>-533.20822315107068</v>
      </c>
      <c r="F44" s="711">
        <v>98569.01262475476</v>
      </c>
      <c r="G44" s="711">
        <v>22282.965111319631</v>
      </c>
      <c r="H44" s="715">
        <v>6479.0659387528794</v>
      </c>
      <c r="I44" s="715">
        <v>69806.981574682257</v>
      </c>
      <c r="J44" s="512"/>
      <c r="K44" s="512"/>
      <c r="L44" s="713"/>
      <c r="M44" s="713"/>
    </row>
    <row r="45" spans="1:13" s="683" customFormat="1" ht="15.75" customHeight="1">
      <c r="A45" s="1111">
        <v>2015</v>
      </c>
      <c r="B45" s="748">
        <v>8535.7214876738053</v>
      </c>
      <c r="C45" s="743">
        <v>7954.7214876738053</v>
      </c>
      <c r="D45" s="743">
        <v>102557.67295060992</v>
      </c>
      <c r="E45" s="743">
        <v>778.06022349228022</v>
      </c>
      <c r="F45" s="743">
        <v>111871.45466177601</v>
      </c>
      <c r="G45" s="743">
        <v>32518.433847991131</v>
      </c>
      <c r="H45" s="746">
        <v>6436.174699309051</v>
      </c>
      <c r="I45" s="746">
        <v>72916.846114475833</v>
      </c>
      <c r="J45" s="512"/>
      <c r="K45" s="512"/>
      <c r="L45" s="713"/>
      <c r="M45" s="713"/>
    </row>
    <row r="46" spans="1:13" s="769" customFormat="1" ht="15.75" customHeight="1">
      <c r="A46" s="1111">
        <v>2016</v>
      </c>
      <c r="B46" s="960">
        <v>8210.4904887827361</v>
      </c>
      <c r="C46" s="953">
        <v>7550.4904887827361</v>
      </c>
      <c r="D46" s="953">
        <v>102265.83639000257</v>
      </c>
      <c r="E46" s="953">
        <v>145.25292160709719</v>
      </c>
      <c r="F46" s="953">
        <v>110621.5798003924</v>
      </c>
      <c r="G46" s="953">
        <v>23071.056896698799</v>
      </c>
      <c r="H46" s="958">
        <v>4764.9271517529642</v>
      </c>
      <c r="I46" s="958">
        <v>82785.595751940637</v>
      </c>
      <c r="J46" s="784"/>
      <c r="K46" s="784"/>
      <c r="L46" s="778"/>
      <c r="M46" s="778"/>
    </row>
    <row r="47" spans="1:13" s="859" customFormat="1" ht="15.75" customHeight="1">
      <c r="A47" s="1111">
        <v>2017</v>
      </c>
      <c r="B47" s="985">
        <v>7451.9042054081729</v>
      </c>
      <c r="C47" s="981">
        <v>7000.9042054081729</v>
      </c>
      <c r="D47" s="981">
        <v>114281.90736159687</v>
      </c>
      <c r="E47" s="981">
        <v>638.53962296340535</v>
      </c>
      <c r="F47" s="981">
        <v>122372.35118996844</v>
      </c>
      <c r="G47" s="981">
        <v>32109.801245415001</v>
      </c>
      <c r="H47" s="958">
        <v>5480.6984560266137</v>
      </c>
      <c r="I47" s="958">
        <v>84781.851488526823</v>
      </c>
      <c r="J47" s="863"/>
      <c r="K47" s="863"/>
      <c r="L47" s="861"/>
      <c r="M47" s="861"/>
    </row>
    <row r="48" spans="1:13" s="950" customFormat="1" ht="15.75" customHeight="1">
      <c r="A48" s="1111">
        <v>2018</v>
      </c>
      <c r="B48" s="985">
        <v>6156.2972788535362</v>
      </c>
      <c r="C48" s="981">
        <v>5705.2972788535362</v>
      </c>
      <c r="D48" s="981">
        <v>163795.64957775315</v>
      </c>
      <c r="E48" s="981">
        <v>-2022.1786232193126</v>
      </c>
      <c r="F48" s="981">
        <v>167929.76823338738</v>
      </c>
      <c r="G48" s="981">
        <v>79599.419943700428</v>
      </c>
      <c r="H48" s="958">
        <v>2455.8168557536465</v>
      </c>
      <c r="I48" s="958">
        <v>85874.531433933313</v>
      </c>
      <c r="J48" s="963"/>
      <c r="K48" s="963"/>
      <c r="L48" s="955"/>
      <c r="M48" s="955"/>
    </row>
    <row r="49" spans="1:13" s="950" customFormat="1" ht="15.75" customHeight="1">
      <c r="A49" s="1111">
        <v>2019</v>
      </c>
      <c r="B49" s="1016">
        <v>5954.8393755864545</v>
      </c>
      <c r="C49" s="1016">
        <v>5520.8393755864545</v>
      </c>
      <c r="D49" s="1016">
        <v>158396.62202507892</v>
      </c>
      <c r="E49" s="1016">
        <v>-4454.5252921607107</v>
      </c>
      <c r="F49" s="1016">
        <v>159896.93610850465</v>
      </c>
      <c r="G49" s="1016">
        <v>68070.289175125828</v>
      </c>
      <c r="H49" s="1110">
        <v>1450.7813699564954</v>
      </c>
      <c r="I49" s="1110">
        <v>90375.865563422325</v>
      </c>
      <c r="J49" s="963"/>
      <c r="K49" s="963"/>
      <c r="L49" s="1017"/>
      <c r="M49" s="1017"/>
    </row>
    <row r="50" spans="1:13" s="950" customFormat="1" ht="15.75" customHeight="1">
      <c r="A50" s="1111">
        <v>2020</v>
      </c>
      <c r="B50" s="1105">
        <v>5269.4436813955481</v>
      </c>
      <c r="C50" s="1115">
        <v>4647.0446813955477</v>
      </c>
      <c r="D50" s="1115">
        <v>155639.29359379</v>
      </c>
      <c r="E50" s="1115">
        <v>5175.8719781625869</v>
      </c>
      <c r="F50" s="1115">
        <v>166084.60925334814</v>
      </c>
      <c r="G50" s="1115">
        <v>76296.461042395298</v>
      </c>
      <c r="H50" s="1110">
        <v>351.0178584833231</v>
      </c>
      <c r="I50" s="1110">
        <v>89437.130352469525</v>
      </c>
      <c r="J50" s="963"/>
      <c r="K50" s="963"/>
      <c r="L50" s="1109"/>
      <c r="M50" s="1109"/>
    </row>
    <row r="51" spans="1:13" ht="15.75" customHeight="1">
      <c r="A51" s="99" t="s">
        <v>161</v>
      </c>
      <c r="B51" s="88"/>
      <c r="C51" s="88"/>
      <c r="D51" s="88"/>
      <c r="E51" s="88"/>
      <c r="F51" s="88"/>
      <c r="G51" s="88"/>
      <c r="H51" s="88"/>
      <c r="I51" s="88"/>
      <c r="J51" s="512"/>
      <c r="K51" s="512"/>
      <c r="L51" s="1109"/>
      <c r="M51" s="1109"/>
    </row>
    <row r="52" spans="1:13" ht="15.75" customHeight="1">
      <c r="A52" s="105" t="s">
        <v>749</v>
      </c>
      <c r="B52" s="88"/>
      <c r="C52" s="88"/>
      <c r="D52" s="88"/>
      <c r="E52" s="88"/>
      <c r="F52" s="88"/>
      <c r="G52" s="88"/>
      <c r="H52" s="88"/>
      <c r="I52" s="88"/>
      <c r="J52" s="512"/>
      <c r="K52" s="512"/>
      <c r="L52" s="1109"/>
      <c r="M52" s="1109"/>
    </row>
    <row r="53" spans="1:13" ht="15.75" customHeight="1">
      <c r="A53" s="105" t="s">
        <v>250</v>
      </c>
      <c r="B53" s="88"/>
      <c r="C53" s="88"/>
      <c r="D53" s="88"/>
      <c r="E53" s="88"/>
      <c r="F53" s="88"/>
      <c r="G53" s="88"/>
      <c r="H53" s="88"/>
      <c r="I53" s="88"/>
      <c r="J53" s="512"/>
      <c r="K53" s="512"/>
      <c r="L53" s="1109"/>
      <c r="M53" s="1109"/>
    </row>
    <row r="54" spans="1:13" ht="15.75" customHeight="1">
      <c r="A54" s="105" t="s">
        <v>547</v>
      </c>
      <c r="B54" s="88"/>
      <c r="C54" s="88"/>
      <c r="D54" s="88"/>
      <c r="E54" s="88"/>
      <c r="F54" s="88"/>
      <c r="G54" s="88"/>
      <c r="H54" s="88"/>
      <c r="I54" s="88"/>
      <c r="J54" s="512"/>
      <c r="K54" s="512"/>
      <c r="L54" s="1109"/>
      <c r="M54" s="1109"/>
    </row>
    <row r="55" spans="1:13" ht="15.75" customHeight="1">
      <c r="A55" s="105" t="s">
        <v>680</v>
      </c>
      <c r="B55" s="88"/>
      <c r="C55" s="88"/>
      <c r="D55" s="88"/>
      <c r="E55" s="88"/>
      <c r="F55" s="88"/>
      <c r="G55" s="88"/>
      <c r="H55" s="88"/>
      <c r="I55" s="88"/>
      <c r="J55" s="512"/>
      <c r="K55" s="512"/>
      <c r="L55" s="1109"/>
      <c r="M55" s="1109"/>
    </row>
    <row r="56" spans="1:13" ht="18.75" customHeight="1">
      <c r="A56" s="471"/>
      <c r="B56" s="512"/>
      <c r="C56" s="512"/>
      <c r="D56" s="512"/>
      <c r="E56" s="512"/>
      <c r="F56" s="512"/>
      <c r="G56" s="512"/>
      <c r="H56" s="512"/>
      <c r="I56" s="512"/>
      <c r="J56" s="512"/>
      <c r="K56" s="512"/>
      <c r="L56" s="512"/>
      <c r="M56" s="512"/>
    </row>
  </sheetData>
  <conditionalFormatting sqref="A1:GR5 J6:GR17 J18:P18 R18:GR18 J19:GR19 A51:GR999 A6:A29 A30:GR41 B42:GR49 A42:A50">
    <cfRule type="cellIs" dxfId="133" priority="10" stopIfTrue="1" operator="equal">
      <formula>0</formula>
    </cfRule>
  </conditionalFormatting>
  <conditionalFormatting sqref="B6:I9 G10:H14 B10:E14">
    <cfRule type="cellIs" dxfId="132" priority="9" stopIfTrue="1" operator="equal">
      <formula>0</formula>
    </cfRule>
  </conditionalFormatting>
  <conditionalFormatting sqref="B15:I19 F10:F14 I10:I14">
    <cfRule type="cellIs" dxfId="131" priority="6" stopIfTrue="1" operator="equal">
      <formula>0</formula>
    </cfRule>
  </conditionalFormatting>
  <conditionalFormatting sqref="B25:I29 B20:I23 J20:GR29">
    <cfRule type="cellIs" dxfId="130" priority="4" stopIfTrue="1" operator="equal">
      <formula>0</formula>
    </cfRule>
  </conditionalFormatting>
  <conditionalFormatting sqref="B24:I24">
    <cfRule type="cellIs" dxfId="129" priority="3" stopIfTrue="1" operator="equal">
      <formula>0</formula>
    </cfRule>
  </conditionalFormatting>
  <conditionalFormatting sqref="J50:GR50">
    <cfRule type="cellIs" dxfId="128" priority="2" stopIfTrue="1" operator="equal">
      <formula>0</formula>
    </cfRule>
  </conditionalFormatting>
  <conditionalFormatting sqref="B50:I50">
    <cfRule type="cellIs" dxfId="127" priority="1" stopIfTrue="1" operator="equal">
      <formula>0</formula>
    </cfRule>
  </conditionalFormatting>
  <pageMargins left="0.78740157480314965" right="0.78740157480314965" top="0.78740157480314965" bottom="0.78740157480314965" header="0.51181102362204722" footer="0.51181102362204722"/>
  <pageSetup paperSize="9" scale="93" fitToWidth="4"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34" max="9"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6" tint="0.39997558519241921"/>
  </sheetPr>
  <dimension ref="A1:P60"/>
  <sheetViews>
    <sheetView view="pageBreakPreview" zoomScaleNormal="100" zoomScaleSheetLayoutView="100" workbookViewId="0"/>
  </sheetViews>
  <sheetFormatPr baseColWidth="10" defaultColWidth="13" defaultRowHeight="15.75" customHeight="1"/>
  <cols>
    <col min="1" max="1" width="44.453125" style="23" customWidth="1"/>
    <col min="2" max="4" width="27.1796875" style="23" customWidth="1"/>
    <col min="5" max="5" width="0.453125" style="23" customWidth="1"/>
    <col min="6" max="6" width="13" style="23"/>
    <col min="7" max="7" width="14.7265625" style="23" bestFit="1" customWidth="1"/>
    <col min="8" max="16384" width="13" style="23"/>
  </cols>
  <sheetData>
    <row r="1" spans="1:10" ht="15.75" customHeight="1">
      <c r="A1" s="391" t="s">
        <v>729</v>
      </c>
      <c r="B1" s="22"/>
      <c r="C1" s="432"/>
      <c r="D1" s="22"/>
    </row>
    <row r="2" spans="1:10" ht="15.75" customHeight="1">
      <c r="A2" s="391"/>
      <c r="B2" s="24"/>
      <c r="C2" s="433"/>
      <c r="D2" s="24"/>
      <c r="G2" s="945"/>
      <c r="H2" s="945"/>
      <c r="I2" s="945"/>
      <c r="J2" s="945"/>
    </row>
    <row r="3" spans="1:10" ht="15.75" customHeight="1">
      <c r="A3" s="434"/>
      <c r="B3" s="436">
        <v>2019</v>
      </c>
      <c r="C3" s="437">
        <v>2020</v>
      </c>
      <c r="D3" s="1" t="s">
        <v>56</v>
      </c>
      <c r="G3" s="945"/>
      <c r="H3" s="945"/>
      <c r="I3" s="945"/>
      <c r="J3" s="945"/>
    </row>
    <row r="4" spans="1:10" ht="15.75" customHeight="1">
      <c r="A4" s="435"/>
      <c r="B4" s="438" t="s">
        <v>17</v>
      </c>
      <c r="C4" s="439"/>
      <c r="D4" s="426" t="s">
        <v>5</v>
      </c>
    </row>
    <row r="5" spans="1:10" ht="15.75" customHeight="1">
      <c r="A5" s="669" t="s">
        <v>65</v>
      </c>
      <c r="B5" s="1093">
        <v>667842.00390755001</v>
      </c>
      <c r="C5" s="956">
        <v>626509.94315620093</v>
      </c>
      <c r="D5" s="641">
        <v>-6.1888980491665393</v>
      </c>
      <c r="E5" s="431"/>
      <c r="G5" s="279"/>
      <c r="H5" s="279"/>
    </row>
    <row r="6" spans="1:10" ht="15.75" customHeight="1">
      <c r="A6" s="668" t="s">
        <v>388</v>
      </c>
      <c r="B6" s="1092">
        <v>1765.8702250000001</v>
      </c>
      <c r="C6" s="981">
        <v>1631.8094550000001</v>
      </c>
      <c r="D6" s="641">
        <v>-7.5917679624503576</v>
      </c>
      <c r="E6" s="431"/>
    </row>
    <row r="7" spans="1:10" ht="15.75" customHeight="1">
      <c r="A7" s="668" t="s">
        <v>274</v>
      </c>
      <c r="B7" s="1115">
        <v>597120.45739440504</v>
      </c>
      <c r="C7" s="1115">
        <v>576417.37672686996</v>
      </c>
      <c r="D7" s="641">
        <v>-3.4671531365505452</v>
      </c>
      <c r="E7" s="431"/>
    </row>
    <row r="8" spans="1:10" ht="15.75" customHeight="1">
      <c r="A8" s="668" t="s">
        <v>275</v>
      </c>
      <c r="B8" s="1115">
        <v>68955.676288144969</v>
      </c>
      <c r="C8" s="981">
        <v>48460.756974330965</v>
      </c>
      <c r="D8" s="641">
        <v>-29.721874132844288</v>
      </c>
      <c r="E8" s="431"/>
    </row>
    <row r="9" spans="1:10" ht="15.75" customHeight="1">
      <c r="A9" s="668" t="s">
        <v>52</v>
      </c>
      <c r="B9" s="1092">
        <v>-2663.2978631487349</v>
      </c>
      <c r="C9" s="981">
        <v>193.68257255316712</v>
      </c>
      <c r="D9" s="725" t="s">
        <v>53</v>
      </c>
      <c r="E9" s="431"/>
    </row>
    <row r="10" spans="1:10" ht="15.75" customHeight="1">
      <c r="A10" s="668" t="s">
        <v>373</v>
      </c>
      <c r="B10" s="1092">
        <v>670505.30177069874</v>
      </c>
      <c r="C10" s="981">
        <v>626316.26058364776</v>
      </c>
      <c r="D10" s="641">
        <v>-6.5904089155379832</v>
      </c>
      <c r="E10" s="431"/>
      <c r="G10" s="279"/>
      <c r="H10" s="279"/>
      <c r="I10" s="279"/>
    </row>
    <row r="11" spans="1:10" ht="15.75" customHeight="1">
      <c r="A11" s="668" t="s">
        <v>372</v>
      </c>
      <c r="B11" s="1092">
        <v>69365.61897245195</v>
      </c>
      <c r="C11" s="981">
        <v>35763.519778964284</v>
      </c>
      <c r="D11" s="725" t="s">
        <v>53</v>
      </c>
      <c r="E11" s="431"/>
      <c r="G11" s="279"/>
      <c r="H11" s="279"/>
      <c r="I11" s="279"/>
    </row>
    <row r="12" spans="1:10" ht="15.75" customHeight="1">
      <c r="A12" s="670" t="s">
        <v>59</v>
      </c>
      <c r="B12" s="1094">
        <v>739870.92074315064</v>
      </c>
      <c r="C12" s="962">
        <v>662079.7803626121</v>
      </c>
      <c r="D12" s="642">
        <v>-10.514150265887267</v>
      </c>
    </row>
    <row r="13" spans="1:10" ht="15.75" customHeight="1">
      <c r="A13" s="668" t="s">
        <v>759</v>
      </c>
      <c r="B13" s="1092">
        <v>34457.003189992363</v>
      </c>
      <c r="C13" s="981">
        <v>34403.923111269083</v>
      </c>
      <c r="D13" s="641">
        <v>-0.15404728737029766</v>
      </c>
    </row>
    <row r="14" spans="1:10" ht="15.75" customHeight="1">
      <c r="A14" s="668" t="s">
        <v>290</v>
      </c>
      <c r="B14" s="1092">
        <v>2190.3770295596846</v>
      </c>
      <c r="C14" s="1115">
        <v>2062.1227209099038</v>
      </c>
      <c r="D14" s="641">
        <v>-5.8553530702229297</v>
      </c>
      <c r="F14" s="1002"/>
    </row>
    <row r="15" spans="1:10" ht="15.75" customHeight="1">
      <c r="A15" s="668" t="s">
        <v>377</v>
      </c>
      <c r="B15" s="1162" t="s">
        <v>30</v>
      </c>
      <c r="C15" s="1162" t="s">
        <v>30</v>
      </c>
      <c r="D15" s="1162" t="s">
        <v>30</v>
      </c>
    </row>
    <row r="16" spans="1:10" ht="15.75" customHeight="1">
      <c r="A16" s="670" t="s">
        <v>289</v>
      </c>
      <c r="B16" s="1094">
        <v>705413.91755315824</v>
      </c>
      <c r="C16" s="962">
        <v>627675.85725134297</v>
      </c>
      <c r="D16" s="642">
        <v>-11.020205069310549</v>
      </c>
      <c r="E16" s="431"/>
      <c r="G16" s="649"/>
    </row>
    <row r="17" spans="1:8" s="1107" customFormat="1" ht="15.75" customHeight="1">
      <c r="A17" s="99" t="s">
        <v>161</v>
      </c>
      <c r="B17" s="1118"/>
      <c r="C17" s="1118"/>
      <c r="D17" s="788"/>
      <c r="E17" s="431"/>
      <c r="G17" s="1008"/>
    </row>
    <row r="18" spans="1:8" s="1107" customFormat="1" ht="15.75" customHeight="1">
      <c r="A18" s="903" t="s">
        <v>757</v>
      </c>
      <c r="B18" s="1118"/>
      <c r="C18" s="1118"/>
      <c r="D18" s="788"/>
      <c r="E18" s="431"/>
      <c r="G18" s="1008"/>
    </row>
    <row r="19" spans="1:8" s="1107" customFormat="1" ht="15.75" customHeight="1">
      <c r="A19" s="1166"/>
      <c r="B19" s="1118"/>
      <c r="C19" s="1118"/>
      <c r="D19" s="788"/>
      <c r="E19" s="431"/>
      <c r="G19" s="1008"/>
    </row>
    <row r="20" spans="1:8" ht="15.75" customHeight="1">
      <c r="A20" s="391" t="s">
        <v>729</v>
      </c>
      <c r="B20" s="22"/>
      <c r="C20" s="432"/>
      <c r="D20" s="22"/>
      <c r="E20" s="431"/>
    </row>
    <row r="21" spans="1:8" ht="15.75" customHeight="1">
      <c r="A21" s="391"/>
      <c r="B21" s="24"/>
      <c r="C21" s="433"/>
      <c r="D21" s="24"/>
      <c r="E21" s="431"/>
      <c r="H21" s="649"/>
    </row>
    <row r="22" spans="1:8" ht="15.75" customHeight="1">
      <c r="A22" s="434"/>
      <c r="B22" s="436">
        <v>2019</v>
      </c>
      <c r="C22" s="437">
        <v>2020</v>
      </c>
      <c r="D22" s="1" t="s">
        <v>56</v>
      </c>
      <c r="E22" s="431"/>
    </row>
    <row r="23" spans="1:8" ht="15.75" customHeight="1">
      <c r="A23" s="435"/>
      <c r="B23" s="438" t="s">
        <v>17</v>
      </c>
      <c r="C23" s="439"/>
      <c r="D23" s="466" t="s">
        <v>5</v>
      </c>
      <c r="E23" s="431"/>
    </row>
    <row r="24" spans="1:8" ht="15.75" customHeight="1">
      <c r="A24" s="667" t="s">
        <v>373</v>
      </c>
      <c r="B24" s="1096">
        <v>670505.30177069874</v>
      </c>
      <c r="C24" s="944">
        <v>626316.26058364776</v>
      </c>
      <c r="D24" s="642">
        <v>-6.5904089155379832</v>
      </c>
    </row>
    <row r="25" spans="1:8" ht="15.75" customHeight="1">
      <c r="A25" s="668" t="s">
        <v>374</v>
      </c>
      <c r="B25" s="1095">
        <v>69980.267147999999</v>
      </c>
      <c r="C25" s="981">
        <v>73984.197979999997</v>
      </c>
      <c r="D25" s="641">
        <v>5.7215140712912076</v>
      </c>
      <c r="E25" s="431"/>
    </row>
    <row r="26" spans="1:8" ht="15.75" customHeight="1">
      <c r="A26" s="668" t="s">
        <v>276</v>
      </c>
      <c r="B26" s="1095">
        <v>111779.18187966</v>
      </c>
      <c r="C26" s="981">
        <v>108654.19888257001</v>
      </c>
      <c r="D26" s="641">
        <v>-2.7956753167636386</v>
      </c>
      <c r="E26" s="431"/>
    </row>
    <row r="27" spans="1:8" ht="15.75" customHeight="1">
      <c r="A27" s="668" t="s">
        <v>277</v>
      </c>
      <c r="B27" s="1095">
        <v>230046.62063183999</v>
      </c>
      <c r="C27" s="981">
        <v>209400.71705080805</v>
      </c>
      <c r="D27" s="641">
        <v>-8.9746606684881751</v>
      </c>
      <c r="E27" s="431"/>
    </row>
    <row r="28" spans="1:8" ht="15.75" customHeight="1">
      <c r="A28" s="668" t="s">
        <v>281</v>
      </c>
      <c r="B28" s="1095">
        <v>55562.228804799997</v>
      </c>
      <c r="C28" s="981">
        <v>19165.455227999999</v>
      </c>
      <c r="D28" s="641">
        <v>-65.506323917761364</v>
      </c>
      <c r="E28" s="431"/>
    </row>
    <row r="29" spans="1:8" ht="15.75" customHeight="1">
      <c r="A29" s="668" t="s">
        <v>375</v>
      </c>
      <c r="B29" s="1095">
        <v>83425.178498688023</v>
      </c>
      <c r="C29" s="981">
        <v>90771.087849215997</v>
      </c>
      <c r="D29" s="641">
        <v>8.8053864345564428</v>
      </c>
      <c r="E29" s="431"/>
    </row>
    <row r="30" spans="1:8" ht="15.75" customHeight="1">
      <c r="A30" s="668" t="s">
        <v>278</v>
      </c>
      <c r="B30" s="1095">
        <v>8889.3218951430008</v>
      </c>
      <c r="C30" s="981">
        <v>5077.8035256270005</v>
      </c>
      <c r="D30" s="641">
        <v>-42.877492957011263</v>
      </c>
      <c r="E30" s="431"/>
    </row>
    <row r="31" spans="1:8" ht="15.75" customHeight="1">
      <c r="A31" s="668" t="s">
        <v>282</v>
      </c>
      <c r="B31" s="1095">
        <v>13331.072</v>
      </c>
      <c r="C31" s="981">
        <v>11174.752</v>
      </c>
      <c r="D31" s="641">
        <v>-16.175143304304406</v>
      </c>
      <c r="E31" s="431"/>
    </row>
    <row r="32" spans="1:8" ht="15.75" customHeight="1">
      <c r="A32" s="668" t="s">
        <v>283</v>
      </c>
      <c r="B32" s="1095">
        <v>33587.453138899684</v>
      </c>
      <c r="C32" s="981">
        <v>47016.333618396689</v>
      </c>
      <c r="D32" s="641">
        <v>39.981836145665348</v>
      </c>
      <c r="E32" s="431"/>
    </row>
    <row r="33" spans="1:16" ht="15.75" customHeight="1">
      <c r="A33" s="668" t="s">
        <v>280</v>
      </c>
      <c r="B33" s="1095">
        <v>35042.442721667998</v>
      </c>
      <c r="C33" s="981">
        <v>31119.548554583998</v>
      </c>
      <c r="D33" s="787">
        <v>-11.19469381242174</v>
      </c>
      <c r="E33" s="431"/>
    </row>
    <row r="34" spans="1:16" ht="15.75" customHeight="1">
      <c r="A34" s="668" t="s">
        <v>279</v>
      </c>
      <c r="B34" s="1095">
        <v>28861.535051999999</v>
      </c>
      <c r="C34" s="981">
        <v>29952.16589444593</v>
      </c>
      <c r="D34" s="787">
        <v>3.7788386531795179</v>
      </c>
      <c r="E34" s="431"/>
    </row>
    <row r="35" spans="1:16" ht="15.75" customHeight="1">
      <c r="A35" s="391" t="s">
        <v>729</v>
      </c>
      <c r="B35" s="22"/>
      <c r="C35" s="432"/>
      <c r="D35" s="22"/>
      <c r="E35" s="431"/>
    </row>
    <row r="36" spans="1:16" ht="15.75" customHeight="1">
      <c r="A36" s="391"/>
      <c r="B36" s="24"/>
      <c r="C36" s="433"/>
      <c r="D36" s="24"/>
      <c r="E36" s="431"/>
    </row>
    <row r="37" spans="1:16" ht="15.75" customHeight="1">
      <c r="A37" s="434"/>
      <c r="B37" s="436">
        <v>2019</v>
      </c>
      <c r="C37" s="437">
        <v>2020</v>
      </c>
      <c r="D37" s="1" t="s">
        <v>56</v>
      </c>
      <c r="E37" s="431"/>
    </row>
    <row r="38" spans="1:16" ht="15.75" customHeight="1">
      <c r="A38" s="435"/>
      <c r="B38" s="438" t="s">
        <v>17</v>
      </c>
      <c r="C38" s="440"/>
      <c r="D38" s="466" t="s">
        <v>5</v>
      </c>
      <c r="E38" s="431"/>
    </row>
    <row r="39" spans="1:16" ht="15.75" customHeight="1">
      <c r="A39" s="667" t="s">
        <v>372</v>
      </c>
      <c r="B39" s="1099">
        <v>69365.61897245195</v>
      </c>
      <c r="C39" s="944">
        <v>35763.519778964284</v>
      </c>
      <c r="D39" s="726" t="s">
        <v>53</v>
      </c>
    </row>
    <row r="40" spans="1:16" ht="15.75" customHeight="1">
      <c r="A40" s="668" t="s">
        <v>374</v>
      </c>
      <c r="B40" s="1097">
        <v>-43262.642759607217</v>
      </c>
      <c r="C40" s="981">
        <v>-42442.945550356773</v>
      </c>
      <c r="D40" s="727" t="s">
        <v>53</v>
      </c>
      <c r="G40" s="1165"/>
      <c r="H40" s="1165"/>
      <c r="I40" s="1165"/>
      <c r="J40" s="1165"/>
      <c r="K40" s="1165"/>
      <c r="L40" s="1165"/>
      <c r="M40" s="1165"/>
      <c r="N40" s="1165"/>
      <c r="O40" s="1165"/>
      <c r="P40" s="1165"/>
    </row>
    <row r="41" spans="1:16" ht="15.75" customHeight="1">
      <c r="A41" s="668" t="s">
        <v>276</v>
      </c>
      <c r="B41" s="1097">
        <v>14252.383843739997</v>
      </c>
      <c r="C41" s="981">
        <v>4475.0226541461452</v>
      </c>
      <c r="D41" s="727" t="s">
        <v>53</v>
      </c>
    </row>
    <row r="42" spans="1:16" ht="15.75" customHeight="1">
      <c r="A42" s="668" t="s">
        <v>284</v>
      </c>
      <c r="B42" s="1097">
        <v>39173.632235643316</v>
      </c>
      <c r="C42" s="981">
        <v>33882.991803490673</v>
      </c>
      <c r="D42" s="727" t="s">
        <v>53</v>
      </c>
    </row>
    <row r="43" spans="1:16" ht="15.75" customHeight="1">
      <c r="A43" s="668" t="s">
        <v>281</v>
      </c>
      <c r="B43" s="1097">
        <v>24599.951152147252</v>
      </c>
      <c r="C43" s="981">
        <v>5377.65169202576</v>
      </c>
      <c r="D43" s="727" t="s">
        <v>53</v>
      </c>
    </row>
    <row r="44" spans="1:16" ht="15.75" customHeight="1">
      <c r="A44" s="668" t="s">
        <v>376</v>
      </c>
      <c r="B44" s="1097">
        <v>71769.960838911997</v>
      </c>
      <c r="C44" s="981">
        <v>76701.273566784002</v>
      </c>
      <c r="D44" s="727" t="s">
        <v>53</v>
      </c>
    </row>
    <row r="45" spans="1:16" ht="15.75" customHeight="1">
      <c r="A45" s="668" t="s">
        <v>285</v>
      </c>
      <c r="B45" s="1097">
        <v>-6540.3721491430015</v>
      </c>
      <c r="C45" s="981">
        <v>-3587.1177956270003</v>
      </c>
      <c r="D45" s="727" t="s">
        <v>53</v>
      </c>
    </row>
    <row r="46" spans="1:16" ht="15.75" customHeight="1">
      <c r="A46" s="668" t="s">
        <v>288</v>
      </c>
      <c r="B46" s="1097">
        <v>-6187.5480000000007</v>
      </c>
      <c r="C46" s="981">
        <v>-4831.5120000000006</v>
      </c>
      <c r="D46" s="727" t="s">
        <v>53</v>
      </c>
    </row>
    <row r="47" spans="1:16" ht="15.75" customHeight="1">
      <c r="A47" s="668" t="s">
        <v>283</v>
      </c>
      <c r="B47" s="1097">
        <v>128.94284360444908</v>
      </c>
      <c r="C47" s="981">
        <v>-13764.602900158325</v>
      </c>
      <c r="D47" s="728" t="s">
        <v>53</v>
      </c>
    </row>
    <row r="48" spans="1:16" ht="15.75" customHeight="1">
      <c r="A48" s="668" t="s">
        <v>287</v>
      </c>
      <c r="B48" s="1097">
        <v>-24568.68903284485</v>
      </c>
      <c r="C48" s="981">
        <v>-20047.241691340201</v>
      </c>
      <c r="D48" s="727" t="s">
        <v>53</v>
      </c>
    </row>
    <row r="49" spans="1:5" ht="15.75" customHeight="1">
      <c r="A49" s="668" t="s">
        <v>286</v>
      </c>
      <c r="B49" s="1098">
        <v>0</v>
      </c>
      <c r="C49" s="943">
        <v>0</v>
      </c>
      <c r="D49" s="727" t="s">
        <v>53</v>
      </c>
    </row>
    <row r="51" spans="1:5" ht="15.75" customHeight="1">
      <c r="E51" s="431"/>
    </row>
    <row r="52" spans="1:5" ht="15.75" customHeight="1">
      <c r="E52" s="431"/>
    </row>
    <row r="53" spans="1:5" ht="15.75" customHeight="1">
      <c r="E53" s="431"/>
    </row>
    <row r="54" spans="1:5" ht="15.75" customHeight="1">
      <c r="E54" s="431"/>
    </row>
    <row r="55" spans="1:5" ht="15.75" customHeight="1">
      <c r="E55" s="431"/>
    </row>
    <row r="56" spans="1:5" ht="15.75" customHeight="1">
      <c r="E56" s="431"/>
    </row>
    <row r="57" spans="1:5" ht="15.75" customHeight="1">
      <c r="E57" s="431"/>
    </row>
    <row r="58" spans="1:5" ht="15.75" customHeight="1">
      <c r="E58" s="431"/>
    </row>
    <row r="59" spans="1:5" ht="15.75" customHeight="1">
      <c r="E59" s="431"/>
    </row>
    <row r="60" spans="1:5" ht="15.75" customHeight="1">
      <c r="E60" s="431"/>
    </row>
  </sheetData>
  <conditionalFormatting sqref="A20:GR23 A5:A16 A35:GR38 A24:A34 C24:GR34 A50:GR1002 A39:A49 C5:GR14 A1:GR4 C39:GR49 A19 C16:GR19 E15:GR15">
    <cfRule type="cellIs" dxfId="126" priority="10" stopIfTrue="1" operator="equal">
      <formula>0</formula>
    </cfRule>
  </conditionalFormatting>
  <conditionalFormatting sqref="B24:B34">
    <cfRule type="cellIs" dxfId="125" priority="7" stopIfTrue="1" operator="equal">
      <formula>0</formula>
    </cfRule>
  </conditionalFormatting>
  <conditionalFormatting sqref="B39:B49">
    <cfRule type="cellIs" dxfId="124" priority="6" stopIfTrue="1" operator="equal">
      <formula>0</formula>
    </cfRule>
  </conditionalFormatting>
  <conditionalFormatting sqref="B5:B14 B16:B19">
    <cfRule type="cellIs" dxfId="123" priority="5" stopIfTrue="1" operator="equal">
      <formula>0</formula>
    </cfRule>
  </conditionalFormatting>
  <conditionalFormatting sqref="A17">
    <cfRule type="cellIs" dxfId="122" priority="4" stopIfTrue="1" operator="equal">
      <formula>0</formula>
    </cfRule>
  </conditionalFormatting>
  <conditionalFormatting sqref="A18">
    <cfRule type="cellIs" dxfId="121" priority="3" stopIfTrue="1" operator="equal">
      <formula>0</formula>
    </cfRule>
  </conditionalFormatting>
  <conditionalFormatting sqref="B15">
    <cfRule type="cellIs" dxfId="120" priority="2" stopIfTrue="1" operator="equal">
      <formula>0</formula>
    </cfRule>
  </conditionalFormatting>
  <conditionalFormatting sqref="C15:D15">
    <cfRule type="cellIs" dxfId="119" priority="1" stopIfTrue="1" operator="equal">
      <formula>0</formula>
    </cfRule>
  </conditionalFormatting>
  <pageMargins left="0.78740157480314965" right="0.78740157480314965" top="0.78740157480314965" bottom="0.78740157480314965" header="0.51181102362204722" footer="0.51181102362204722"/>
  <pageSetup paperSize="9" scale="96"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19" max="4" man="1"/>
    <brk id="34" max="4"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6" tint="0.39997558519241921"/>
  </sheetPr>
  <dimension ref="A1:E31"/>
  <sheetViews>
    <sheetView view="pageBreakPreview" zoomScaleNormal="100" zoomScaleSheetLayoutView="100" workbookViewId="0"/>
  </sheetViews>
  <sheetFormatPr baseColWidth="10" defaultColWidth="13" defaultRowHeight="15.75" customHeight="1"/>
  <cols>
    <col min="1" max="1" width="60" style="23" customWidth="1"/>
    <col min="2" max="4" width="22.1796875" style="23" customWidth="1"/>
    <col min="5" max="5" width="0.453125" style="23" customWidth="1"/>
    <col min="6" max="16384" width="13" style="23"/>
  </cols>
  <sheetData>
    <row r="1" spans="1:5" ht="15.75" customHeight="1">
      <c r="A1" s="391" t="s">
        <v>730</v>
      </c>
      <c r="B1" s="306"/>
      <c r="C1" s="306"/>
      <c r="D1" s="306"/>
    </row>
    <row r="2" spans="1:5" ht="15.75" customHeight="1">
      <c r="A2" s="427"/>
      <c r="B2" s="428"/>
      <c r="C2" s="428"/>
      <c r="D2" s="428"/>
    </row>
    <row r="3" spans="1:5" ht="15.75" customHeight="1">
      <c r="A3" s="429"/>
      <c r="B3" s="344">
        <v>2019</v>
      </c>
      <c r="C3" s="2">
        <v>2020</v>
      </c>
      <c r="D3" s="1" t="s">
        <v>56</v>
      </c>
    </row>
    <row r="4" spans="1:5" ht="15.75" customHeight="1">
      <c r="A4" s="430"/>
      <c r="B4" s="19" t="s">
        <v>17</v>
      </c>
      <c r="C4" s="311"/>
      <c r="D4" s="7" t="s">
        <v>5</v>
      </c>
    </row>
    <row r="5" spans="1:5" ht="15.75" customHeight="1">
      <c r="A5" s="669" t="s">
        <v>69</v>
      </c>
      <c r="B5" s="1104">
        <v>653783.40839549864</v>
      </c>
      <c r="C5" s="868">
        <v>571427.88262406341</v>
      </c>
      <c r="D5" s="641">
        <v>-12.596759831142002</v>
      </c>
      <c r="E5" s="431"/>
    </row>
    <row r="6" spans="1:5" ht="15.75" customHeight="1">
      <c r="A6" s="56" t="s">
        <v>380</v>
      </c>
      <c r="B6" s="1102">
        <v>475412.63371939783</v>
      </c>
      <c r="C6" s="866">
        <v>380950.21687325794</v>
      </c>
      <c r="D6" s="641">
        <v>-19.869563858055635</v>
      </c>
      <c r="E6" s="431"/>
    </row>
    <row r="7" spans="1:5" ht="15.75" customHeight="1">
      <c r="A7" s="668" t="s">
        <v>294</v>
      </c>
      <c r="B7" s="1102">
        <v>126031.5657234</v>
      </c>
      <c r="C7" s="866">
        <v>113129.22153671616</v>
      </c>
      <c r="D7" s="641">
        <v>-10.237391015993932</v>
      </c>
      <c r="E7" s="431"/>
    </row>
    <row r="8" spans="1:5" ht="15.75" customHeight="1">
      <c r="A8" s="668" t="s">
        <v>295</v>
      </c>
      <c r="B8" s="1102">
        <v>269218.88803905062</v>
      </c>
      <c r="C8" s="866">
        <v>243277.88841651601</v>
      </c>
      <c r="D8" s="641">
        <v>-9.6356536539783306</v>
      </c>
      <c r="E8" s="431"/>
    </row>
    <row r="9" spans="1:5" ht="15.75" customHeight="1">
      <c r="A9" s="668" t="s">
        <v>296</v>
      </c>
      <c r="B9" s="1102">
        <v>80162.17995694725</v>
      </c>
      <c r="C9" s="866">
        <v>24543.106920025759</v>
      </c>
      <c r="D9" s="641">
        <v>-69.383184273173285</v>
      </c>
      <c r="E9" s="431"/>
    </row>
    <row r="10" spans="1:5" ht="15.75" customHeight="1">
      <c r="A10" s="668" t="s">
        <v>381</v>
      </c>
      <c r="B10" s="1102">
        <v>156790.06575159999</v>
      </c>
      <c r="C10" s="866">
        <v>168275.37941600001</v>
      </c>
      <c r="D10" s="641">
        <v>7.3252814898336851</v>
      </c>
      <c r="E10" s="431"/>
    </row>
    <row r="11" spans="1:5" ht="15.75" customHeight="1">
      <c r="A11" s="668" t="s">
        <v>291</v>
      </c>
      <c r="B11" s="1102">
        <v>154994.78333760001</v>
      </c>
      <c r="C11" s="866">
        <v>167192.56141600001</v>
      </c>
      <c r="D11" s="641">
        <v>7.8697991091942514</v>
      </c>
      <c r="E11" s="431"/>
    </row>
    <row r="12" spans="1:5" ht="15.75" customHeight="1">
      <c r="A12" s="668" t="s">
        <v>292</v>
      </c>
      <c r="B12" s="1162" t="s">
        <v>30</v>
      </c>
      <c r="C12" s="1162" t="s">
        <v>30</v>
      </c>
      <c r="D12" s="787">
        <v>-0.22057091731074097</v>
      </c>
      <c r="E12" s="431"/>
    </row>
    <row r="13" spans="1:5" ht="15.75" customHeight="1">
      <c r="A13" s="668" t="s">
        <v>379</v>
      </c>
      <c r="B13" s="1162" t="s">
        <v>30</v>
      </c>
      <c r="C13" s="1162" t="s">
        <v>30</v>
      </c>
      <c r="D13" s="787">
        <v>11.487486660470223</v>
      </c>
      <c r="E13" s="431"/>
    </row>
    <row r="14" spans="1:5" ht="15.75" customHeight="1">
      <c r="A14" s="668" t="s">
        <v>456</v>
      </c>
      <c r="B14" s="1102">
        <v>148901.3573376</v>
      </c>
      <c r="C14" s="866">
        <v>161051.356416</v>
      </c>
      <c r="D14" s="787">
        <v>8.1597638165598667</v>
      </c>
      <c r="E14" s="431"/>
    </row>
    <row r="15" spans="1:5" ht="15.75" customHeight="1">
      <c r="A15" s="668" t="s">
        <v>293</v>
      </c>
      <c r="B15" s="1102">
        <v>1795.282414</v>
      </c>
      <c r="C15" s="866">
        <v>1082.818</v>
      </c>
      <c r="D15" s="787">
        <v>-39.685366961991534</v>
      </c>
      <c r="E15" s="431"/>
    </row>
    <row r="16" spans="1:5" ht="15.75" customHeight="1">
      <c r="A16" s="668" t="s">
        <v>292</v>
      </c>
      <c r="B16" s="1162" t="s">
        <v>30</v>
      </c>
      <c r="C16" s="1162" t="s">
        <v>30</v>
      </c>
      <c r="D16" s="787">
        <v>-31.886220655417723</v>
      </c>
      <c r="E16" s="431"/>
    </row>
    <row r="17" spans="1:5" ht="15.75" customHeight="1">
      <c r="A17" s="668" t="s">
        <v>379</v>
      </c>
      <c r="B17" s="1162" t="s">
        <v>30</v>
      </c>
      <c r="C17" s="1162" t="s">
        <v>30</v>
      </c>
      <c r="D17" s="787">
        <v>-55.08158418017922</v>
      </c>
      <c r="E17" s="431"/>
    </row>
    <row r="18" spans="1:5" ht="15.75" customHeight="1">
      <c r="A18" s="668" t="s">
        <v>456</v>
      </c>
      <c r="B18" s="1102">
        <v>38.245164000000003</v>
      </c>
      <c r="C18" s="866">
        <v>0</v>
      </c>
      <c r="D18" s="775" t="s">
        <v>569</v>
      </c>
      <c r="E18" s="431"/>
    </row>
    <row r="19" spans="1:5" ht="15.75" customHeight="1">
      <c r="A19" s="668" t="s">
        <v>297</v>
      </c>
      <c r="B19" s="1102">
        <v>21580.708924500716</v>
      </c>
      <c r="C19" s="866">
        <v>22202.286334805423</v>
      </c>
      <c r="D19" s="787">
        <v>2.8802455585647007</v>
      </c>
      <c r="E19" s="431"/>
    </row>
    <row r="20" spans="1:5" ht="15.75" customHeight="1">
      <c r="A20" s="668" t="s">
        <v>298</v>
      </c>
      <c r="B20" s="1102">
        <v>10218.467688823146</v>
      </c>
      <c r="C20" s="866">
        <v>11015.213863243795</v>
      </c>
      <c r="D20" s="787">
        <v>7.7971198684918406</v>
      </c>
      <c r="E20" s="431"/>
    </row>
    <row r="21" spans="1:5" ht="15.75" customHeight="1">
      <c r="A21" s="668" t="s">
        <v>299</v>
      </c>
      <c r="B21" s="1102">
        <v>2258.768</v>
      </c>
      <c r="C21" s="866">
        <v>1546.77</v>
      </c>
      <c r="D21" s="775" t="s">
        <v>569</v>
      </c>
      <c r="E21" s="431"/>
    </row>
    <row r="22" spans="1:5" ht="15.75" customHeight="1">
      <c r="A22" s="668" t="s">
        <v>378</v>
      </c>
      <c r="B22" s="1102">
        <v>51630.509157659653</v>
      </c>
      <c r="C22" s="866">
        <v>56247.974627279516</v>
      </c>
      <c r="D22" s="787">
        <v>8.943288658106983</v>
      </c>
      <c r="E22" s="431"/>
    </row>
    <row r="23" spans="1:5" ht="15.75" customHeight="1">
      <c r="A23" s="668" t="s">
        <v>300</v>
      </c>
      <c r="B23" s="1102">
        <v>26717.624388392778</v>
      </c>
      <c r="C23" s="866">
        <v>31541.25242964322</v>
      </c>
      <c r="D23" s="787">
        <v>18.054105301914575</v>
      </c>
      <c r="E23" s="431"/>
    </row>
    <row r="24" spans="1:5" ht="15.75" customHeight="1">
      <c r="A24" s="668" t="s">
        <v>302</v>
      </c>
      <c r="B24" s="1162" t="s">
        <v>30</v>
      </c>
      <c r="C24" s="1162" t="s">
        <v>30</v>
      </c>
      <c r="D24" s="787">
        <v>-10.801896516182238</v>
      </c>
      <c r="E24" s="431"/>
    </row>
    <row r="25" spans="1:5" ht="15.75" customHeight="1">
      <c r="A25" s="668" t="s">
        <v>301</v>
      </c>
      <c r="B25" s="1102">
        <v>14620.303699365968</v>
      </c>
      <c r="C25" s="981">
        <v>15038.439791249248</v>
      </c>
      <c r="D25" s="787">
        <v>2.8599685785009572</v>
      </c>
      <c r="E25" s="431"/>
    </row>
    <row r="26" spans="1:5" ht="15.75" customHeight="1">
      <c r="A26" s="671" t="s">
        <v>68</v>
      </c>
      <c r="B26" s="1106">
        <v>705413.91755315824</v>
      </c>
      <c r="C26" s="869">
        <v>627675.85725134297</v>
      </c>
      <c r="D26" s="788">
        <v>-11.020205069310549</v>
      </c>
      <c r="E26" s="431"/>
    </row>
    <row r="27" spans="1:5" ht="15.75" customHeight="1">
      <c r="A27" s="668" t="s">
        <v>758</v>
      </c>
      <c r="B27" s="1102">
        <v>34457.003189992363</v>
      </c>
      <c r="C27" s="866">
        <v>34403.923111269083</v>
      </c>
      <c r="D27" s="641">
        <v>-0.15404728737029766</v>
      </c>
      <c r="E27" s="431"/>
    </row>
    <row r="28" spans="1:5" ht="15.75" customHeight="1">
      <c r="A28" s="671" t="s">
        <v>66</v>
      </c>
      <c r="B28" s="1106">
        <v>739870.92074315064</v>
      </c>
      <c r="C28" s="869">
        <v>662079.7803626121</v>
      </c>
      <c r="D28" s="642">
        <v>-10.514150265887267</v>
      </c>
      <c r="E28" s="431"/>
    </row>
    <row r="29" spans="1:5" ht="15.75" customHeight="1">
      <c r="A29" s="99" t="s">
        <v>161</v>
      </c>
    </row>
    <row r="30" spans="1:5" s="1107" customFormat="1" ht="15.75" customHeight="1">
      <c r="A30" s="105" t="s">
        <v>249</v>
      </c>
    </row>
    <row r="31" spans="1:5" ht="15.75" customHeight="1">
      <c r="A31" s="903" t="s">
        <v>757</v>
      </c>
    </row>
  </sheetData>
  <conditionalFormatting sqref="A5:A28 C21 C18 A38:GK1001 D34:GK37 A1:GK4 E21 C19:E20 E18 C12:E15 F12:GK21 C5:GK11 C22:GK23 A32:GK33 B31:GK31 A29:GK30 D16:E17 C25:GK28 D24:GK24">
    <cfRule type="cellIs" dxfId="118" priority="16" stopIfTrue="1" operator="equal">
      <formula>0</formula>
    </cfRule>
  </conditionalFormatting>
  <conditionalFormatting sqref="B5:B11 B21:B23 B25:B28">
    <cfRule type="cellIs" dxfId="117" priority="13" stopIfTrue="1" operator="equal">
      <formula>0</formula>
    </cfRule>
  </conditionalFormatting>
  <conditionalFormatting sqref="B13:B15 B18:B20">
    <cfRule type="cellIs" dxfId="116" priority="12" stopIfTrue="1" operator="equal">
      <formula>0</formula>
    </cfRule>
  </conditionalFormatting>
  <conditionalFormatting sqref="D21">
    <cfRule type="cellIs" dxfId="115" priority="10" stopIfTrue="1" operator="equal">
      <formula>0</formula>
    </cfRule>
  </conditionalFormatting>
  <conditionalFormatting sqref="D18">
    <cfRule type="cellIs" dxfId="114" priority="8" stopIfTrue="1" operator="equal">
      <formula>0</formula>
    </cfRule>
  </conditionalFormatting>
  <conditionalFormatting sqref="A31">
    <cfRule type="cellIs" dxfId="113" priority="7" stopIfTrue="1" operator="equal">
      <formula>0</formula>
    </cfRule>
  </conditionalFormatting>
  <conditionalFormatting sqref="B12:C13">
    <cfRule type="cellIs" dxfId="112" priority="6" stopIfTrue="1" operator="equal">
      <formula>0</formula>
    </cfRule>
  </conditionalFormatting>
  <conditionalFormatting sqref="C16:C17">
    <cfRule type="cellIs" dxfId="111" priority="5" stopIfTrue="1" operator="equal">
      <formula>0</formula>
    </cfRule>
  </conditionalFormatting>
  <conditionalFormatting sqref="B17">
    <cfRule type="cellIs" dxfId="110" priority="4" stopIfTrue="1" operator="equal">
      <formula>0</formula>
    </cfRule>
  </conditionalFormatting>
  <conditionalFormatting sqref="B16:C17">
    <cfRule type="cellIs" dxfId="109" priority="3" stopIfTrue="1" operator="equal">
      <formula>0</formula>
    </cfRule>
  </conditionalFormatting>
  <conditionalFormatting sqref="B24:C24">
    <cfRule type="cellIs" dxfId="108" priority="2" stopIfTrue="1" operator="equal">
      <formula>0</formula>
    </cfRule>
  </conditionalFormatting>
  <conditionalFormatting sqref="B24:C24">
    <cfRule type="cellIs" dxfId="107"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theme="6" tint="0.39997558519241921"/>
  </sheetPr>
  <dimension ref="A1:M47"/>
  <sheetViews>
    <sheetView view="pageBreakPreview" zoomScaleNormal="100" zoomScaleSheetLayoutView="100" workbookViewId="0"/>
  </sheetViews>
  <sheetFormatPr baseColWidth="10" defaultColWidth="13" defaultRowHeight="15.75" customHeight="1"/>
  <cols>
    <col min="1" max="1" width="7.1796875" style="23" customWidth="1"/>
    <col min="2" max="9" width="14.26953125" style="23" customWidth="1"/>
    <col min="10" max="10" width="0.453125" style="23" customWidth="1"/>
    <col min="11" max="16384" width="13" style="23"/>
  </cols>
  <sheetData>
    <row r="1" spans="1:13" ht="15.75" customHeight="1">
      <c r="A1" s="391" t="s">
        <v>740</v>
      </c>
      <c r="B1" s="306"/>
      <c r="C1" s="306"/>
      <c r="D1" s="306"/>
      <c r="E1" s="306"/>
      <c r="F1" s="306"/>
      <c r="G1" s="306"/>
      <c r="H1" s="306"/>
      <c r="I1" s="306"/>
      <c r="J1" s="28"/>
    </row>
    <row r="2" spans="1:13" ht="15.75" customHeight="1">
      <c r="A2" s="391"/>
      <c r="B2" s="306"/>
      <c r="C2" s="306"/>
      <c r="D2" s="306"/>
      <c r="E2" s="306"/>
      <c r="F2" s="306"/>
      <c r="G2" s="306"/>
      <c r="H2" s="306"/>
      <c r="I2" s="306"/>
      <c r="J2" s="28"/>
    </row>
    <row r="3" spans="1:13" ht="15.75" customHeight="1">
      <c r="A3" s="239"/>
      <c r="B3" s="328"/>
      <c r="C3" s="297" t="s">
        <v>11</v>
      </c>
      <c r="D3" s="250"/>
      <c r="E3" s="250"/>
      <c r="F3" s="328"/>
      <c r="G3" s="297" t="s">
        <v>11</v>
      </c>
      <c r="H3" s="250"/>
      <c r="I3" s="250"/>
      <c r="J3" s="441"/>
    </row>
    <row r="4" spans="1:13" ht="47.25" customHeight="1">
      <c r="A4" s="238"/>
      <c r="B4" s="240"/>
      <c r="C4" s="424" t="s">
        <v>304</v>
      </c>
      <c r="D4" s="425" t="s">
        <v>269</v>
      </c>
      <c r="E4" s="424" t="s">
        <v>258</v>
      </c>
      <c r="F4" s="240"/>
      <c r="G4" s="707" t="s">
        <v>304</v>
      </c>
      <c r="H4" s="708" t="s">
        <v>269</v>
      </c>
      <c r="I4" s="707" t="s">
        <v>258</v>
      </c>
      <c r="J4" s="28"/>
    </row>
    <row r="5" spans="1:13" ht="15.75" customHeight="1">
      <c r="A5" s="237"/>
      <c r="B5" s="1332" t="s">
        <v>17</v>
      </c>
      <c r="C5" s="1333"/>
      <c r="D5" s="1333"/>
      <c r="E5" s="1379"/>
      <c r="F5" s="1332" t="s">
        <v>17</v>
      </c>
      <c r="G5" s="1333"/>
      <c r="H5" s="1333"/>
      <c r="I5" s="1333"/>
      <c r="J5" s="28"/>
    </row>
    <row r="6" spans="1:13" ht="15.75" customHeight="1">
      <c r="A6" s="85">
        <v>1970</v>
      </c>
      <c r="B6" s="288">
        <v>215645</v>
      </c>
      <c r="C6" s="88">
        <v>124968</v>
      </c>
      <c r="D6" s="88">
        <v>81994</v>
      </c>
      <c r="E6" s="1154">
        <v>8683</v>
      </c>
      <c r="F6" s="690">
        <v>1152629</v>
      </c>
      <c r="G6" s="711">
        <v>674568</v>
      </c>
      <c r="H6" s="711">
        <v>411676</v>
      </c>
      <c r="I6" s="715">
        <v>66385</v>
      </c>
      <c r="J6" s="28"/>
      <c r="L6" s="279"/>
      <c r="M6" s="713"/>
    </row>
    <row r="7" spans="1:13" ht="15.75" customHeight="1">
      <c r="A7" s="85">
        <v>1975</v>
      </c>
      <c r="B7" s="288">
        <v>251885</v>
      </c>
      <c r="C7" s="88">
        <v>154926</v>
      </c>
      <c r="D7" s="88">
        <v>87588</v>
      </c>
      <c r="E7" s="1088">
        <v>9371</v>
      </c>
      <c r="F7" s="690">
        <v>1386077</v>
      </c>
      <c r="G7" s="711">
        <v>859844</v>
      </c>
      <c r="H7" s="711">
        <v>441228</v>
      </c>
      <c r="I7" s="715">
        <v>85005</v>
      </c>
      <c r="J7" s="28"/>
      <c r="K7" s="709"/>
      <c r="L7" s="279"/>
      <c r="M7" s="713"/>
    </row>
    <row r="8" spans="1:13" ht="15.75" customHeight="1">
      <c r="A8" s="85">
        <v>1980</v>
      </c>
      <c r="B8" s="288">
        <v>322156</v>
      </c>
      <c r="C8" s="88">
        <v>195944</v>
      </c>
      <c r="D8" s="88">
        <v>115450</v>
      </c>
      <c r="E8" s="1088">
        <v>10762</v>
      </c>
      <c r="F8" s="690">
        <v>1697439</v>
      </c>
      <c r="G8" s="711">
        <v>1032884</v>
      </c>
      <c r="H8" s="711">
        <v>555549</v>
      </c>
      <c r="I8" s="715">
        <v>109006</v>
      </c>
      <c r="J8" s="28"/>
      <c r="K8" s="709"/>
      <c r="L8" s="279"/>
      <c r="M8" s="713"/>
    </row>
    <row r="9" spans="1:13" ht="15.75" customHeight="1">
      <c r="A9" s="85">
        <v>1985</v>
      </c>
      <c r="B9" s="288">
        <v>337578</v>
      </c>
      <c r="C9" s="88">
        <v>191154</v>
      </c>
      <c r="D9" s="88">
        <v>128266</v>
      </c>
      <c r="E9" s="1088">
        <v>18158</v>
      </c>
      <c r="F9" s="690">
        <v>1809335</v>
      </c>
      <c r="G9" s="715">
        <v>1028486</v>
      </c>
      <c r="H9" s="711">
        <v>628874</v>
      </c>
      <c r="I9" s="715">
        <v>151975</v>
      </c>
      <c r="J9" s="28"/>
      <c r="K9" s="709"/>
      <c r="L9" s="279"/>
      <c r="M9" s="713"/>
    </row>
    <row r="10" spans="1:13" ht="15.75" customHeight="1">
      <c r="A10" s="286">
        <v>1990</v>
      </c>
      <c r="B10" s="1007">
        <v>410663.82682530931</v>
      </c>
      <c r="C10" s="1005">
        <v>226772</v>
      </c>
      <c r="D10" s="1005">
        <v>158392.82682530928</v>
      </c>
      <c r="E10" s="1088">
        <v>25499</v>
      </c>
      <c r="F10" s="690">
        <v>2714071</v>
      </c>
      <c r="G10" s="981">
        <v>1559494</v>
      </c>
      <c r="H10" s="981">
        <v>929804</v>
      </c>
      <c r="I10" s="981">
        <v>224773</v>
      </c>
      <c r="J10" s="28"/>
      <c r="K10" s="709"/>
      <c r="L10" s="279"/>
      <c r="M10" s="713"/>
    </row>
    <row r="11" spans="1:13" ht="15.75" customHeight="1">
      <c r="A11" s="286">
        <v>1995</v>
      </c>
      <c r="B11" s="288">
        <v>440809</v>
      </c>
      <c r="C11" s="88">
        <v>222505</v>
      </c>
      <c r="D11" s="88">
        <v>192676</v>
      </c>
      <c r="E11" s="1088">
        <v>25628</v>
      </c>
      <c r="F11" s="690">
        <v>2869291</v>
      </c>
      <c r="G11" s="981">
        <v>1494243</v>
      </c>
      <c r="H11" s="981">
        <v>1125468</v>
      </c>
      <c r="I11" s="981">
        <v>249580</v>
      </c>
      <c r="J11" s="28"/>
      <c r="K11" s="709"/>
      <c r="L11" s="279"/>
      <c r="M11" s="713"/>
    </row>
    <row r="12" spans="1:13" ht="15.75" customHeight="1">
      <c r="A12" s="286">
        <v>1996</v>
      </c>
      <c r="B12" s="288">
        <v>438316</v>
      </c>
      <c r="C12" s="88">
        <v>221852</v>
      </c>
      <c r="D12" s="88">
        <v>191395</v>
      </c>
      <c r="E12" s="1088">
        <v>25069</v>
      </c>
      <c r="F12" s="690">
        <v>2867262</v>
      </c>
      <c r="G12" s="981">
        <v>1496226</v>
      </c>
      <c r="H12" s="981">
        <v>1115784</v>
      </c>
      <c r="I12" s="981">
        <v>255252</v>
      </c>
      <c r="J12" s="28"/>
      <c r="K12" s="709"/>
      <c r="L12" s="279"/>
      <c r="M12" s="713"/>
    </row>
    <row r="13" spans="1:13" ht="15.75" customHeight="1">
      <c r="A13" s="286">
        <v>1997</v>
      </c>
      <c r="B13" s="288">
        <v>446297</v>
      </c>
      <c r="C13" s="88">
        <v>224856</v>
      </c>
      <c r="D13" s="88">
        <v>194308</v>
      </c>
      <c r="E13" s="1088">
        <v>27133</v>
      </c>
      <c r="F13" s="690">
        <v>2881789</v>
      </c>
      <c r="G13" s="981">
        <v>1488345</v>
      </c>
      <c r="H13" s="981">
        <v>1125709</v>
      </c>
      <c r="I13" s="981">
        <v>267735</v>
      </c>
      <c r="J13" s="28"/>
      <c r="K13" s="709"/>
      <c r="L13" s="279"/>
      <c r="M13" s="713"/>
    </row>
    <row r="14" spans="1:13" ht="15.75" customHeight="1">
      <c r="A14" s="286">
        <v>1998</v>
      </c>
      <c r="B14" s="288">
        <v>457407.62528000004</v>
      </c>
      <c r="C14" s="88">
        <v>224943.13800000001</v>
      </c>
      <c r="D14" s="88">
        <v>202837.48728</v>
      </c>
      <c r="E14" s="1088">
        <v>29627</v>
      </c>
      <c r="F14" s="690">
        <v>2935031</v>
      </c>
      <c r="G14" s="981">
        <v>1493501</v>
      </c>
      <c r="H14" s="981">
        <v>1164853</v>
      </c>
      <c r="I14" s="981">
        <v>276677</v>
      </c>
      <c r="J14" s="28"/>
      <c r="K14" s="709"/>
      <c r="L14" s="279"/>
      <c r="M14" s="713"/>
    </row>
    <row r="15" spans="1:13" s="89" customFormat="1" ht="15.75" customHeight="1">
      <c r="A15" s="286">
        <v>1999</v>
      </c>
      <c r="B15" s="288">
        <v>479202.93932</v>
      </c>
      <c r="C15" s="88">
        <v>224986.68100000001</v>
      </c>
      <c r="D15" s="88">
        <v>222181.25831999999</v>
      </c>
      <c r="E15" s="1088">
        <v>32035</v>
      </c>
      <c r="F15" s="690">
        <v>3010254</v>
      </c>
      <c r="G15" s="981">
        <v>1480856</v>
      </c>
      <c r="H15" s="981">
        <v>1236832</v>
      </c>
      <c r="I15" s="981">
        <v>292566</v>
      </c>
      <c r="J15" s="28"/>
      <c r="K15" s="709"/>
      <c r="L15" s="279"/>
      <c r="M15" s="713"/>
    </row>
    <row r="16" spans="1:13" s="1107" customFormat="1" ht="15.75" customHeight="1">
      <c r="A16" s="1111">
        <v>2000</v>
      </c>
      <c r="B16" s="1105">
        <v>471108.82088000001</v>
      </c>
      <c r="C16" s="1115">
        <v>213012.356</v>
      </c>
      <c r="D16" s="1115">
        <v>224427.46487999998</v>
      </c>
      <c r="E16" s="1088">
        <v>33669</v>
      </c>
      <c r="F16" s="1115">
        <v>2952688</v>
      </c>
      <c r="G16" s="1115">
        <v>1402817</v>
      </c>
      <c r="H16" s="1115">
        <v>1242593</v>
      </c>
      <c r="I16" s="1115">
        <v>307278</v>
      </c>
      <c r="J16" s="1101"/>
      <c r="L16" s="1109"/>
      <c r="M16" s="1109"/>
    </row>
    <row r="17" spans="1:13" s="1107" customFormat="1" ht="15.75" customHeight="1">
      <c r="A17" s="1111">
        <v>2001</v>
      </c>
      <c r="B17" s="1105">
        <v>460525.18255999999</v>
      </c>
      <c r="C17" s="1115">
        <v>205871.304</v>
      </c>
      <c r="D17" s="1115">
        <v>221801.87856000001</v>
      </c>
      <c r="E17" s="1088">
        <v>32852</v>
      </c>
      <c r="F17" s="1115">
        <v>2870199</v>
      </c>
      <c r="G17" s="1115">
        <v>1349582</v>
      </c>
      <c r="H17" s="1115">
        <v>1227562</v>
      </c>
      <c r="I17" s="1115">
        <v>293055</v>
      </c>
      <c r="J17" s="1101"/>
      <c r="L17" s="1109"/>
      <c r="M17" s="1109"/>
    </row>
    <row r="18" spans="1:13" s="1107" customFormat="1" ht="15.75" customHeight="1">
      <c r="A18" s="1111">
        <v>2002</v>
      </c>
      <c r="B18" s="1105">
        <v>454406.40096</v>
      </c>
      <c r="C18" s="1115">
        <v>198817.33799999999</v>
      </c>
      <c r="D18" s="1115">
        <v>222565.06296000001</v>
      </c>
      <c r="E18" s="1088">
        <v>33024</v>
      </c>
      <c r="F18" s="1115">
        <v>2835527</v>
      </c>
      <c r="G18" s="1115">
        <v>1313091</v>
      </c>
      <c r="H18" s="1115">
        <v>1230363</v>
      </c>
      <c r="I18" s="1115">
        <v>292073</v>
      </c>
      <c r="J18" s="1101"/>
      <c r="L18" s="1109"/>
      <c r="M18" s="1109"/>
    </row>
    <row r="19" spans="1:13" s="1107" customFormat="1" ht="15.75" customHeight="1">
      <c r="A19" s="1111">
        <v>2003</v>
      </c>
      <c r="B19" s="1105">
        <v>437141.87511999998</v>
      </c>
      <c r="C19" s="1115">
        <v>185319.008</v>
      </c>
      <c r="D19" s="1115">
        <v>217121.86712000001</v>
      </c>
      <c r="E19" s="1088">
        <v>34701</v>
      </c>
      <c r="F19" s="1115">
        <v>2751068</v>
      </c>
      <c r="G19" s="1115">
        <v>1251207</v>
      </c>
      <c r="H19" s="1115">
        <v>1200846</v>
      </c>
      <c r="I19" s="1115">
        <v>299015</v>
      </c>
      <c r="J19" s="1101"/>
      <c r="L19" s="1109"/>
      <c r="M19" s="1109"/>
    </row>
    <row r="20" spans="1:13" s="1107" customFormat="1" ht="15.75" customHeight="1">
      <c r="A20" s="1111">
        <v>2004</v>
      </c>
      <c r="B20" s="1105">
        <v>451717.47227899998</v>
      </c>
      <c r="C20" s="1115">
        <v>179746.94091899999</v>
      </c>
      <c r="D20" s="1115">
        <v>224026.56336</v>
      </c>
      <c r="E20" s="1088">
        <v>47943.968000000001</v>
      </c>
      <c r="F20" s="1115">
        <v>2746590</v>
      </c>
      <c r="G20" s="1115">
        <v>1211243</v>
      </c>
      <c r="H20" s="1115">
        <v>1231054</v>
      </c>
      <c r="I20" s="1115">
        <v>304293</v>
      </c>
      <c r="J20" s="1101"/>
      <c r="L20" s="1109"/>
      <c r="M20" s="1109"/>
    </row>
    <row r="21" spans="1:13" s="1107" customFormat="1" ht="15.75" customHeight="1">
      <c r="A21" s="1111">
        <v>2005</v>
      </c>
      <c r="B21" s="1105">
        <v>435643.55846333457</v>
      </c>
      <c r="C21" s="1115">
        <v>166995.45591168001</v>
      </c>
      <c r="D21" s="1115">
        <v>215441.54442841269</v>
      </c>
      <c r="E21" s="1088">
        <v>53206.558123241906</v>
      </c>
      <c r="F21" s="1115">
        <v>2686231</v>
      </c>
      <c r="G21" s="1115">
        <v>1144315</v>
      </c>
      <c r="H21" s="1115">
        <v>1195435</v>
      </c>
      <c r="I21" s="1115">
        <v>346481</v>
      </c>
      <c r="J21" s="1101"/>
      <c r="L21" s="1109"/>
      <c r="M21" s="1109"/>
    </row>
    <row r="22" spans="1:13" s="1107" customFormat="1" ht="15.75" customHeight="1">
      <c r="A22" s="1111">
        <v>2006</v>
      </c>
      <c r="B22" s="1105">
        <v>431690.07029258081</v>
      </c>
      <c r="C22" s="1115">
        <v>157365.65081324003</v>
      </c>
      <c r="D22" s="1115">
        <v>215696.8246234064</v>
      </c>
      <c r="E22" s="1088">
        <v>58627.594855934381</v>
      </c>
      <c r="F22" s="1115">
        <v>2631832</v>
      </c>
      <c r="G22" s="1115">
        <v>1072412</v>
      </c>
      <c r="H22" s="1115">
        <v>1195526</v>
      </c>
      <c r="I22" s="1115">
        <v>363894</v>
      </c>
      <c r="J22" s="1101"/>
      <c r="L22" s="1109"/>
      <c r="M22" s="1109"/>
    </row>
    <row r="23" spans="1:13" s="1107" customFormat="1" ht="15.75" customHeight="1">
      <c r="A23" s="1111">
        <v>2007</v>
      </c>
      <c r="B23" s="1105">
        <v>426911.7159047075</v>
      </c>
      <c r="C23" s="1115">
        <v>151468.96253373357</v>
      </c>
      <c r="D23" s="1115">
        <v>214677.70712361389</v>
      </c>
      <c r="E23" s="1088">
        <v>60765.046247359998</v>
      </c>
      <c r="F23" s="1115">
        <v>2603144</v>
      </c>
      <c r="G23" s="1115">
        <v>1039203</v>
      </c>
      <c r="H23" s="1115">
        <v>1186959</v>
      </c>
      <c r="I23" s="1115">
        <v>376982</v>
      </c>
      <c r="J23" s="1101"/>
      <c r="L23" s="1109"/>
      <c r="M23" s="1109"/>
    </row>
    <row r="24" spans="1:13" s="1107" customFormat="1" ht="15.75" customHeight="1">
      <c r="A24" s="1111">
        <v>2008</v>
      </c>
      <c r="B24" s="1105">
        <v>427710.36196823214</v>
      </c>
      <c r="C24" s="1115">
        <v>145345.35791700296</v>
      </c>
      <c r="D24" s="1115">
        <v>220035.38973122922</v>
      </c>
      <c r="E24" s="1088">
        <v>62329.614319999993</v>
      </c>
      <c r="F24" s="1115">
        <v>2584237</v>
      </c>
      <c r="G24" s="1115">
        <v>986900</v>
      </c>
      <c r="H24" s="1115">
        <v>1215382</v>
      </c>
      <c r="I24" s="1115">
        <v>381955</v>
      </c>
      <c r="J24" s="1101"/>
      <c r="L24" s="1109"/>
      <c r="M24" s="1109"/>
    </row>
    <row r="25" spans="1:13" s="1107" customFormat="1" ht="15.75" customHeight="1">
      <c r="A25" s="1111">
        <v>2009</v>
      </c>
      <c r="B25" s="1105">
        <v>432242.10257486708</v>
      </c>
      <c r="C25" s="1115">
        <v>141091.33207573739</v>
      </c>
      <c r="D25" s="1115">
        <v>221849.92063379195</v>
      </c>
      <c r="E25" s="1088">
        <v>69300.849865337717</v>
      </c>
      <c r="F25" s="1115">
        <v>2523084</v>
      </c>
      <c r="G25" s="1115">
        <v>920354</v>
      </c>
      <c r="H25" s="1115">
        <v>1231099</v>
      </c>
      <c r="I25" s="1115">
        <v>371631</v>
      </c>
      <c r="J25" s="1101"/>
      <c r="L25" s="1109"/>
      <c r="M25" s="1109"/>
    </row>
    <row r="26" spans="1:13" s="89" customFormat="1" ht="15.75" customHeight="1">
      <c r="A26" s="99" t="s">
        <v>161</v>
      </c>
      <c r="B26" s="690"/>
      <c r="C26" s="690"/>
      <c r="D26" s="690"/>
      <c r="E26" s="690"/>
      <c r="F26" s="690"/>
      <c r="G26" s="690"/>
      <c r="H26" s="690"/>
      <c r="I26" s="690"/>
      <c r="J26" s="441"/>
      <c r="K26" s="709"/>
      <c r="L26" s="706"/>
    </row>
    <row r="27" spans="1:13" s="89" customFormat="1" ht="15.75" customHeight="1">
      <c r="A27" s="105" t="s">
        <v>557</v>
      </c>
      <c r="B27" s="690"/>
      <c r="C27" s="690"/>
      <c r="D27" s="690"/>
      <c r="E27" s="690"/>
      <c r="F27" s="690"/>
      <c r="G27" s="690"/>
      <c r="H27" s="690"/>
      <c r="I27" s="690"/>
      <c r="J27" s="441"/>
      <c r="K27" s="709"/>
      <c r="L27" s="706"/>
    </row>
    <row r="28" spans="1:13" s="89" customFormat="1" ht="15.75" customHeight="1">
      <c r="A28" s="105" t="s">
        <v>695</v>
      </c>
      <c r="B28" s="690"/>
      <c r="C28" s="690"/>
      <c r="D28" s="690"/>
      <c r="E28" s="690"/>
      <c r="F28" s="690"/>
      <c r="G28" s="690"/>
      <c r="H28" s="690"/>
      <c r="I28" s="690"/>
      <c r="J28" s="441"/>
      <c r="K28" s="709"/>
      <c r="L28" s="706"/>
    </row>
    <row r="29" spans="1:13" s="89" customFormat="1" ht="15.75" customHeight="1">
      <c r="A29" s="391" t="s">
        <v>740</v>
      </c>
      <c r="B29" s="306"/>
      <c r="C29" s="306"/>
      <c r="D29" s="306"/>
      <c r="E29" s="306"/>
      <c r="F29" s="306"/>
      <c r="G29" s="306"/>
      <c r="H29" s="306"/>
      <c r="I29" s="306"/>
      <c r="J29" s="441"/>
      <c r="K29" s="709"/>
      <c r="L29" s="706"/>
    </row>
    <row r="30" spans="1:13" s="89" customFormat="1" ht="15.75" customHeight="1">
      <c r="A30" s="391"/>
      <c r="B30" s="306"/>
      <c r="C30" s="306"/>
      <c r="D30" s="306"/>
      <c r="E30" s="306"/>
      <c r="F30" s="306"/>
      <c r="G30" s="306"/>
      <c r="H30" s="306"/>
      <c r="I30" s="306"/>
      <c r="J30" s="441"/>
      <c r="K30" s="709"/>
      <c r="L30" s="706"/>
    </row>
    <row r="31" spans="1:13" s="89" customFormat="1" ht="15.75" customHeight="1">
      <c r="A31" s="239"/>
      <c r="B31" s="328"/>
      <c r="C31" s="297" t="s">
        <v>11</v>
      </c>
      <c r="D31" s="250"/>
      <c r="E31" s="250"/>
      <c r="F31" s="328"/>
      <c r="G31" s="297" t="s">
        <v>11</v>
      </c>
      <c r="H31" s="250"/>
      <c r="I31" s="250"/>
      <c r="J31" s="441"/>
      <c r="K31" s="709"/>
      <c r="L31" s="706"/>
    </row>
    <row r="32" spans="1:13" s="89" customFormat="1" ht="47.25" customHeight="1">
      <c r="A32" s="238"/>
      <c r="B32" s="240"/>
      <c r="C32" s="707" t="s">
        <v>304</v>
      </c>
      <c r="D32" s="708" t="s">
        <v>269</v>
      </c>
      <c r="E32" s="707" t="s">
        <v>258</v>
      </c>
      <c r="F32" s="240"/>
      <c r="G32" s="707" t="s">
        <v>304</v>
      </c>
      <c r="H32" s="708" t="s">
        <v>269</v>
      </c>
      <c r="I32" s="707" t="s">
        <v>258</v>
      </c>
      <c r="J32" s="441"/>
      <c r="K32" s="709"/>
      <c r="L32" s="706"/>
    </row>
    <row r="33" spans="1:13" s="89" customFormat="1" ht="15.75" customHeight="1">
      <c r="A33" s="237"/>
      <c r="B33" s="1332" t="s">
        <v>17</v>
      </c>
      <c r="C33" s="1333"/>
      <c r="D33" s="1333"/>
      <c r="E33" s="1379"/>
      <c r="F33" s="1332" t="s">
        <v>17</v>
      </c>
      <c r="G33" s="1333"/>
      <c r="H33" s="1333"/>
      <c r="I33" s="1333"/>
      <c r="J33" s="441"/>
      <c r="K33" s="709"/>
      <c r="L33" s="706"/>
    </row>
    <row r="34" spans="1:13" ht="15.75" customHeight="1">
      <c r="A34" s="286">
        <v>2010</v>
      </c>
      <c r="B34" s="1162" t="s">
        <v>30</v>
      </c>
      <c r="C34" s="88">
        <v>135221.54639795385</v>
      </c>
      <c r="D34" s="1162" t="s">
        <v>30</v>
      </c>
      <c r="E34" s="1088">
        <v>60251.663075870936</v>
      </c>
      <c r="F34" s="690">
        <v>2522520</v>
      </c>
      <c r="G34" s="871">
        <v>873459</v>
      </c>
      <c r="H34" s="871">
        <v>1284022</v>
      </c>
      <c r="I34" s="871">
        <v>365039</v>
      </c>
      <c r="J34" s="28"/>
      <c r="K34" s="709"/>
      <c r="L34" s="955"/>
      <c r="M34" s="713"/>
    </row>
    <row r="35" spans="1:13" ht="15.75" customHeight="1">
      <c r="A35" s="1111">
        <v>2011</v>
      </c>
      <c r="B35" s="288">
        <v>435975.20568499505</v>
      </c>
      <c r="C35" s="88">
        <v>136788.80671406095</v>
      </c>
      <c r="D35" s="88">
        <v>239055.30606214656</v>
      </c>
      <c r="E35" s="1088">
        <v>60131.09290878757</v>
      </c>
      <c r="F35" s="690">
        <v>2549721</v>
      </c>
      <c r="G35" s="871">
        <v>880657</v>
      </c>
      <c r="H35" s="871">
        <v>1318725</v>
      </c>
      <c r="I35" s="871">
        <v>350339</v>
      </c>
      <c r="J35" s="581"/>
      <c r="K35" s="709"/>
      <c r="L35" s="279"/>
      <c r="M35" s="713"/>
    </row>
    <row r="36" spans="1:13" ht="15.75" customHeight="1">
      <c r="A36" s="1111">
        <v>2012</v>
      </c>
      <c r="B36" s="692">
        <v>428104.05393669062</v>
      </c>
      <c r="C36" s="711">
        <v>128514.31446283869</v>
      </c>
      <c r="D36" s="711">
        <v>241232.89976125816</v>
      </c>
      <c r="E36" s="1088">
        <v>58356.839712593763</v>
      </c>
      <c r="F36" s="711">
        <v>2522376</v>
      </c>
      <c r="G36" s="871">
        <v>811482</v>
      </c>
      <c r="H36" s="871">
        <v>1339161</v>
      </c>
      <c r="I36" s="871">
        <v>371733</v>
      </c>
      <c r="J36" s="581"/>
      <c r="K36" s="709"/>
      <c r="L36" s="713"/>
      <c r="M36" s="713"/>
    </row>
    <row r="37" spans="1:13" s="709" customFormat="1" ht="15.75" customHeight="1">
      <c r="A37" s="1111">
        <v>2013</v>
      </c>
      <c r="B37" s="1105">
        <v>434376.02291403199</v>
      </c>
      <c r="C37" s="1115">
        <v>129120.99660909215</v>
      </c>
      <c r="D37" s="1115">
        <v>249957.80959795869</v>
      </c>
      <c r="E37" s="1088">
        <v>55297.21670698114</v>
      </c>
      <c r="F37" s="1115">
        <v>2584143</v>
      </c>
      <c r="G37" s="1115">
        <v>803861</v>
      </c>
      <c r="H37" s="1115">
        <v>1403563</v>
      </c>
      <c r="I37" s="1115">
        <v>376719</v>
      </c>
      <c r="L37" s="713"/>
      <c r="M37" s="713"/>
    </row>
    <row r="38" spans="1:13" s="709" customFormat="1" ht="15.75" customHeight="1">
      <c r="A38" s="1111">
        <v>2014</v>
      </c>
      <c r="B38" s="1105">
        <v>440445.45986408013</v>
      </c>
      <c r="C38" s="1115">
        <v>129429.26065577721</v>
      </c>
      <c r="D38" s="1115">
        <v>257011.31895782848</v>
      </c>
      <c r="E38" s="1088">
        <v>54004.880250474424</v>
      </c>
      <c r="F38" s="1115">
        <v>2590803</v>
      </c>
      <c r="G38" s="1115">
        <v>806568</v>
      </c>
      <c r="H38" s="1115">
        <v>1419188</v>
      </c>
      <c r="I38" s="1115">
        <v>365047</v>
      </c>
      <c r="L38" s="713"/>
      <c r="M38" s="713"/>
    </row>
    <row r="39" spans="1:13" s="709" customFormat="1" ht="15.75" customHeight="1">
      <c r="A39" s="1111">
        <v>2015</v>
      </c>
      <c r="B39" s="1105">
        <v>458530.72843415622</v>
      </c>
      <c r="C39" s="1115">
        <v>123581.60053541034</v>
      </c>
      <c r="D39" s="1115">
        <v>264217.90791155706</v>
      </c>
      <c r="E39" s="1088">
        <v>70731.219987188801</v>
      </c>
      <c r="F39" s="1115">
        <v>2618164</v>
      </c>
      <c r="G39" s="1115">
        <v>774889</v>
      </c>
      <c r="H39" s="1115">
        <v>1477673</v>
      </c>
      <c r="I39" s="1115">
        <v>365602</v>
      </c>
      <c r="L39" s="713"/>
      <c r="M39" s="713"/>
    </row>
    <row r="40" spans="1:13" s="770" customFormat="1" ht="15.75" customHeight="1">
      <c r="A40" s="1111">
        <v>2016</v>
      </c>
      <c r="B40" s="1105">
        <v>471339.0907195718</v>
      </c>
      <c r="C40" s="1115">
        <v>122565.90199300091</v>
      </c>
      <c r="D40" s="1115">
        <v>273432.88786961086</v>
      </c>
      <c r="E40" s="1088">
        <v>75340.300856960021</v>
      </c>
      <c r="F40" s="1115">
        <v>2693087</v>
      </c>
      <c r="G40" s="1115">
        <v>773790</v>
      </c>
      <c r="H40" s="1115">
        <v>1525434</v>
      </c>
      <c r="I40" s="1115">
        <v>393863</v>
      </c>
      <c r="L40" s="778"/>
      <c r="M40" s="778"/>
    </row>
    <row r="41" spans="1:13" s="864" customFormat="1" ht="15.75" customHeight="1">
      <c r="A41" s="1111">
        <v>2017</v>
      </c>
      <c r="B41" s="1105">
        <v>477934.80213402456</v>
      </c>
      <c r="C41" s="1115">
        <v>123130.65759831818</v>
      </c>
      <c r="D41" s="1115">
        <v>279516.8901357064</v>
      </c>
      <c r="E41" s="1088">
        <v>75287.254399999991</v>
      </c>
      <c r="F41" s="1115">
        <v>2780904</v>
      </c>
      <c r="G41" s="1115">
        <v>793133</v>
      </c>
      <c r="H41" s="1115">
        <v>1559171</v>
      </c>
      <c r="I41" s="1115">
        <v>428600</v>
      </c>
      <c r="L41" s="867"/>
      <c r="M41" s="867"/>
    </row>
    <row r="42" spans="1:13" s="945" customFormat="1" ht="15.75" customHeight="1">
      <c r="A42" s="1111">
        <v>2018</v>
      </c>
      <c r="B42" s="949">
        <v>467993.97199939116</v>
      </c>
      <c r="C42" s="981">
        <v>124418.54354208212</v>
      </c>
      <c r="D42" s="981">
        <v>266147.82079842471</v>
      </c>
      <c r="E42" s="1088">
        <v>77427.607658884313</v>
      </c>
      <c r="F42" s="981">
        <v>2840729</v>
      </c>
      <c r="G42" s="981">
        <v>899226</v>
      </c>
      <c r="H42" s="981">
        <v>1501344</v>
      </c>
      <c r="I42" s="981">
        <v>440159</v>
      </c>
      <c r="L42" s="948"/>
      <c r="M42" s="948"/>
    </row>
    <row r="43" spans="1:13" s="945" customFormat="1" ht="15.75" customHeight="1">
      <c r="A43" s="1111">
        <v>2019</v>
      </c>
      <c r="B43" s="1105">
        <v>475412.63371939783</v>
      </c>
      <c r="C43" s="1016">
        <v>126031.5657234</v>
      </c>
      <c r="D43" s="1016">
        <v>269218.88803905062</v>
      </c>
      <c r="E43" s="1016">
        <v>80162.17995694725</v>
      </c>
      <c r="F43" s="1105">
        <v>2746960</v>
      </c>
      <c r="G43" s="1016">
        <v>782500</v>
      </c>
      <c r="H43" s="1016">
        <v>1524174</v>
      </c>
      <c r="I43" s="1016">
        <v>440286</v>
      </c>
      <c r="L43" s="1103"/>
      <c r="M43" s="1017"/>
    </row>
    <row r="44" spans="1:13" s="1107" customFormat="1" ht="15.75" customHeight="1">
      <c r="A44" s="1111">
        <v>2020</v>
      </c>
      <c r="B44" s="1105">
        <v>380950.21687325794</v>
      </c>
      <c r="C44" s="1115">
        <v>113129.22153671616</v>
      </c>
      <c r="D44" s="1115">
        <v>243277.88841651601</v>
      </c>
      <c r="E44" s="1088">
        <v>24543.106920025759</v>
      </c>
      <c r="F44" s="1105">
        <v>2274836.6199999996</v>
      </c>
      <c r="G44" s="1115">
        <v>695578.04599999997</v>
      </c>
      <c r="H44" s="1115">
        <v>1374560.041</v>
      </c>
      <c r="I44" s="1115">
        <v>204698.533</v>
      </c>
      <c r="L44" s="1109"/>
      <c r="M44" s="1109"/>
    </row>
    <row r="45" spans="1:13" ht="15.75" customHeight="1">
      <c r="A45" s="99" t="s">
        <v>161</v>
      </c>
      <c r="K45" s="945"/>
      <c r="L45" s="945"/>
    </row>
    <row r="46" spans="1:13" ht="15.75" customHeight="1">
      <c r="A46" s="105" t="s">
        <v>557</v>
      </c>
    </row>
    <row r="47" spans="1:13" ht="15.75" customHeight="1">
      <c r="A47" s="105" t="s">
        <v>750</v>
      </c>
    </row>
  </sheetData>
  <mergeCells count="4">
    <mergeCell ref="B5:E5"/>
    <mergeCell ref="F5:I5"/>
    <mergeCell ref="B33:E33"/>
    <mergeCell ref="F33:I33"/>
  </mergeCells>
  <conditionalFormatting sqref="B26:J28 A29:J32 A48:J1016 B45:J47 B36 A1:GI4 A7:J9 K45:GI1016 M36:GI44 J10:J15 K7:GI15 A10:F15 A6:GI6 A5:B5 J5:GI5 A33:B33 A16:A25 F34:F35 J33:J35 K26:GI35 G34:I39 A34:A44 C34 E34">
    <cfRule type="cellIs" dxfId="106" priority="27" stopIfTrue="1" operator="equal">
      <formula>0</formula>
    </cfRule>
  </conditionalFormatting>
  <conditionalFormatting sqref="B35:E35">
    <cfRule type="cellIs" dxfId="105" priority="26" stopIfTrue="1" operator="equal">
      <formula>0</formula>
    </cfRule>
  </conditionalFormatting>
  <conditionalFormatting sqref="A26">
    <cfRule type="cellIs" dxfId="104" priority="23" stopIfTrue="1" operator="equal">
      <formula>0</formula>
    </cfRule>
  </conditionalFormatting>
  <conditionalFormatting sqref="A27">
    <cfRule type="cellIs" dxfId="103" priority="21" stopIfTrue="1" operator="equal">
      <formula>0</formula>
    </cfRule>
  </conditionalFormatting>
  <conditionalFormatting sqref="A45">
    <cfRule type="cellIs" dxfId="102" priority="20" stopIfTrue="1" operator="equal">
      <formula>0</formula>
    </cfRule>
  </conditionalFormatting>
  <conditionalFormatting sqref="A47">
    <cfRule type="cellIs" dxfId="101" priority="19" stopIfTrue="1" operator="equal">
      <formula>0</formula>
    </cfRule>
  </conditionalFormatting>
  <conditionalFormatting sqref="A46">
    <cfRule type="cellIs" dxfId="100" priority="18" stopIfTrue="1" operator="equal">
      <formula>0</formula>
    </cfRule>
  </conditionalFormatting>
  <conditionalFormatting sqref="A28">
    <cfRule type="cellIs" dxfId="99" priority="17" stopIfTrue="1" operator="equal">
      <formula>0</formula>
    </cfRule>
  </conditionalFormatting>
  <conditionalFormatting sqref="B37 J37:L37 G42:K44 J38:K41 G41:I41 C41:E41 B42:E44">
    <cfRule type="cellIs" dxfId="98" priority="16" stopIfTrue="1" operator="equal">
      <formula>0</formula>
    </cfRule>
  </conditionalFormatting>
  <conditionalFormatting sqref="C36:E36">
    <cfRule type="cellIs" dxfId="97" priority="14" stopIfTrue="1" operator="equal">
      <formula>0</formula>
    </cfRule>
  </conditionalFormatting>
  <conditionalFormatting sqref="F36 J36:L36 L38:L44">
    <cfRule type="cellIs" dxfId="96" priority="15" stopIfTrue="1" operator="equal">
      <formula>0</formula>
    </cfRule>
  </conditionalFormatting>
  <conditionalFormatting sqref="C37:E37">
    <cfRule type="cellIs" dxfId="95" priority="13" stopIfTrue="1" operator="equal">
      <formula>0</formula>
    </cfRule>
  </conditionalFormatting>
  <conditionalFormatting sqref="F37">
    <cfRule type="cellIs" dxfId="94" priority="12" stopIfTrue="1" operator="equal">
      <formula>0</formula>
    </cfRule>
  </conditionalFormatting>
  <conditionalFormatting sqref="B38:B41">
    <cfRule type="cellIs" dxfId="93" priority="11" stopIfTrue="1" operator="equal">
      <formula>0</formula>
    </cfRule>
  </conditionalFormatting>
  <conditionalFormatting sqref="C38:E40">
    <cfRule type="cellIs" dxfId="92" priority="10" stopIfTrue="1" operator="equal">
      <formula>0</formula>
    </cfRule>
  </conditionalFormatting>
  <conditionalFormatting sqref="F40:I40 F38:F39 F41:F44">
    <cfRule type="cellIs" dxfId="91" priority="9" stopIfTrue="1" operator="equal">
      <formula>0</formula>
    </cfRule>
  </conditionalFormatting>
  <conditionalFormatting sqref="G10:I15">
    <cfRule type="cellIs" dxfId="90" priority="7" stopIfTrue="1" operator="equal">
      <formula>0</formula>
    </cfRule>
  </conditionalFormatting>
  <conditionalFormatting sqref="B16:E21 F16:F25 B23:E25 B22:D22 J16:GI25">
    <cfRule type="cellIs" dxfId="89" priority="5" stopIfTrue="1" operator="equal">
      <formula>0</formula>
    </cfRule>
  </conditionalFormatting>
  <conditionalFormatting sqref="G16:I25">
    <cfRule type="cellIs" dxfId="88" priority="4" stopIfTrue="1" operator="equal">
      <formula>0</formula>
    </cfRule>
  </conditionalFormatting>
  <conditionalFormatting sqref="E22">
    <cfRule type="cellIs" dxfId="87" priority="3" stopIfTrue="1" operator="equal">
      <formula>0</formula>
    </cfRule>
  </conditionalFormatting>
  <conditionalFormatting sqref="B34">
    <cfRule type="cellIs" dxfId="86" priority="2" stopIfTrue="1" operator="equal">
      <formula>0</formula>
    </cfRule>
  </conditionalFormatting>
  <conditionalFormatting sqref="D34">
    <cfRule type="cellIs" dxfId="8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8" max="9" man="1"/>
  </rowBreaks>
  <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theme="6" tint="0.39997558519241921"/>
  </sheetPr>
  <dimension ref="A1:AL59"/>
  <sheetViews>
    <sheetView view="pageBreakPreview" zoomScaleNormal="115" zoomScaleSheetLayoutView="100" workbookViewId="0"/>
  </sheetViews>
  <sheetFormatPr baseColWidth="10" defaultColWidth="13" defaultRowHeight="15.75" customHeight="1"/>
  <cols>
    <col min="1" max="1" width="6.7265625" style="23" customWidth="1"/>
    <col min="2" max="13" width="10" style="23" customWidth="1"/>
    <col min="14" max="14" width="0.453125" style="23" customWidth="1"/>
    <col min="15" max="15" width="6.7265625" style="23" customWidth="1"/>
    <col min="16" max="16" width="10.81640625" style="23" customWidth="1"/>
    <col min="17" max="17" width="9.54296875" style="23" customWidth="1"/>
    <col min="18" max="18" width="10" style="23" customWidth="1"/>
    <col min="19" max="19" width="10.81640625" style="23" customWidth="1"/>
    <col min="20" max="20" width="11.7265625" style="23" customWidth="1"/>
    <col min="21" max="21" width="9.54296875" style="23" customWidth="1"/>
    <col min="22" max="22" width="10" style="23" customWidth="1"/>
    <col min="23" max="23" width="11" style="23" customWidth="1"/>
    <col min="24" max="24" width="11.7265625" style="23" customWidth="1"/>
    <col min="25" max="25" width="9.54296875" style="23" customWidth="1"/>
    <col min="26" max="27" width="10" style="23" customWidth="1"/>
    <col min="28" max="28" width="0.453125" style="23" customWidth="1"/>
    <col min="29" max="16384" width="13" style="23"/>
  </cols>
  <sheetData>
    <row r="1" spans="1:37" ht="15.75" customHeight="1">
      <c r="A1" s="391" t="s">
        <v>737</v>
      </c>
      <c r="B1" s="306"/>
      <c r="C1" s="306"/>
      <c r="D1" s="306"/>
      <c r="E1" s="306"/>
      <c r="F1" s="306"/>
      <c r="G1" s="306"/>
      <c r="H1" s="306"/>
      <c r="I1" s="306"/>
      <c r="J1" s="306"/>
      <c r="K1" s="306"/>
      <c r="L1" s="306"/>
      <c r="M1" s="306"/>
      <c r="N1" s="28"/>
      <c r="O1" s="391" t="s">
        <v>737</v>
      </c>
      <c r="P1" s="306"/>
      <c r="Q1" s="306"/>
      <c r="R1" s="306"/>
      <c r="S1" s="306"/>
      <c r="T1" s="306"/>
      <c r="U1" s="306"/>
      <c r="V1" s="306"/>
      <c r="W1" s="306"/>
      <c r="X1" s="306"/>
      <c r="Y1" s="306"/>
      <c r="Z1" s="306"/>
      <c r="AA1" s="306"/>
    </row>
    <row r="2" spans="1:37" ht="15.75" customHeight="1">
      <c r="A2" s="391"/>
      <c r="B2" s="306"/>
      <c r="C2" s="306"/>
      <c r="D2" s="306"/>
      <c r="E2" s="306"/>
      <c r="F2" s="306"/>
      <c r="G2" s="306"/>
      <c r="H2" s="306"/>
      <c r="I2" s="306"/>
      <c r="J2" s="306"/>
      <c r="K2" s="306"/>
      <c r="L2" s="306"/>
      <c r="M2" s="306"/>
      <c r="N2" s="28"/>
      <c r="O2" s="391"/>
      <c r="P2" s="306"/>
      <c r="Q2" s="306"/>
      <c r="R2" s="306"/>
      <c r="S2" s="306"/>
      <c r="T2" s="306"/>
      <c r="U2" s="306"/>
      <c r="V2" s="306"/>
      <c r="W2" s="306"/>
      <c r="X2" s="306"/>
      <c r="Y2" s="306"/>
      <c r="Z2" s="306"/>
      <c r="AA2" s="306"/>
    </row>
    <row r="3" spans="1:37" ht="15.75" customHeight="1">
      <c r="A3" s="322"/>
      <c r="B3" s="328"/>
      <c r="C3" s="297" t="s">
        <v>11</v>
      </c>
      <c r="D3" s="250"/>
      <c r="E3" s="250"/>
      <c r="F3" s="447"/>
      <c r="G3" s="448"/>
      <c r="H3" s="448"/>
      <c r="I3" s="448"/>
      <c r="J3" s="447"/>
      <c r="K3" s="448"/>
      <c r="L3" s="448"/>
      <c r="M3" s="448"/>
      <c r="N3" s="449"/>
      <c r="O3" s="322"/>
      <c r="P3" s="444"/>
      <c r="Q3" s="1332" t="s">
        <v>11</v>
      </c>
      <c r="R3" s="1333"/>
      <c r="S3" s="1333"/>
      <c r="T3" s="1333"/>
      <c r="U3" s="1333"/>
      <c r="V3" s="1333"/>
      <c r="W3" s="1333"/>
      <c r="X3" s="1333"/>
      <c r="Y3" s="1333"/>
      <c r="Z3" s="1333"/>
      <c r="AA3" s="1333"/>
    </row>
    <row r="4" spans="1:37" ht="15.75" customHeight="1">
      <c r="A4" s="323"/>
      <c r="B4" s="450"/>
      <c r="C4" s="307" t="s">
        <v>11</v>
      </c>
      <c r="D4" s="443"/>
      <c r="E4" s="443"/>
      <c r="F4" s="1362" t="s">
        <v>305</v>
      </c>
      <c r="G4" s="297" t="s">
        <v>11</v>
      </c>
      <c r="H4" s="445"/>
      <c r="I4" s="446"/>
      <c r="J4" s="1362" t="s">
        <v>306</v>
      </c>
      <c r="K4" s="297" t="s">
        <v>11</v>
      </c>
      <c r="L4" s="445"/>
      <c r="M4" s="445"/>
      <c r="N4" s="449"/>
      <c r="O4" s="323"/>
      <c r="P4" s="449"/>
      <c r="Q4" s="1332" t="s">
        <v>11</v>
      </c>
      <c r="R4" s="1333"/>
      <c r="S4" s="1333"/>
      <c r="T4" s="1362" t="s">
        <v>566</v>
      </c>
      <c r="U4" s="1333" t="s">
        <v>11</v>
      </c>
      <c r="V4" s="1333"/>
      <c r="W4" s="1333"/>
      <c r="X4" s="1362" t="s">
        <v>565</v>
      </c>
      <c r="Y4" s="1332" t="s">
        <v>11</v>
      </c>
      <c r="Z4" s="1333"/>
      <c r="AA4" s="1333"/>
    </row>
    <row r="5" spans="1:37" ht="63" customHeight="1">
      <c r="A5" s="323"/>
      <c r="B5" s="240"/>
      <c r="C5" s="694" t="s">
        <v>273</v>
      </c>
      <c r="D5" s="696" t="s">
        <v>79</v>
      </c>
      <c r="E5" s="694" t="s">
        <v>457</v>
      </c>
      <c r="F5" s="1363"/>
      <c r="G5" s="695" t="s">
        <v>273</v>
      </c>
      <c r="H5" s="696" t="s">
        <v>79</v>
      </c>
      <c r="I5" s="694" t="s">
        <v>457</v>
      </c>
      <c r="J5" s="1363"/>
      <c r="K5" s="695" t="s">
        <v>273</v>
      </c>
      <c r="L5" s="696" t="s">
        <v>79</v>
      </c>
      <c r="M5" s="694" t="s">
        <v>457</v>
      </c>
      <c r="N5" s="449"/>
      <c r="O5" s="323"/>
      <c r="P5" s="308"/>
      <c r="Q5" s="694" t="s">
        <v>273</v>
      </c>
      <c r="R5" s="696" t="s">
        <v>79</v>
      </c>
      <c r="S5" s="694" t="s">
        <v>457</v>
      </c>
      <c r="T5" s="1363"/>
      <c r="U5" s="694" t="s">
        <v>273</v>
      </c>
      <c r="V5" s="696" t="s">
        <v>79</v>
      </c>
      <c r="W5" s="694" t="s">
        <v>457</v>
      </c>
      <c r="X5" s="1363"/>
      <c r="Y5" s="694" t="s">
        <v>273</v>
      </c>
      <c r="Z5" s="696" t="s">
        <v>79</v>
      </c>
      <c r="AA5" s="694" t="s">
        <v>457</v>
      </c>
    </row>
    <row r="6" spans="1:37" ht="15.75" customHeight="1">
      <c r="A6" s="324"/>
      <c r="B6" s="297" t="s">
        <v>17</v>
      </c>
      <c r="C6" s="250"/>
      <c r="D6" s="443"/>
      <c r="E6" s="443"/>
      <c r="F6" s="443"/>
      <c r="G6" s="443"/>
      <c r="H6" s="443"/>
      <c r="I6" s="443"/>
      <c r="J6" s="443"/>
      <c r="K6" s="443"/>
      <c r="L6" s="443"/>
      <c r="M6" s="443"/>
      <c r="N6" s="449"/>
      <c r="O6" s="324"/>
      <c r="P6" s="1332" t="s">
        <v>17</v>
      </c>
      <c r="Q6" s="1333"/>
      <c r="R6" s="1333"/>
      <c r="S6" s="1333"/>
      <c r="T6" s="1333"/>
      <c r="U6" s="1333"/>
      <c r="V6" s="1333"/>
      <c r="W6" s="1333"/>
      <c r="X6" s="1333"/>
      <c r="Y6" s="1333"/>
      <c r="Z6" s="1333"/>
      <c r="AA6" s="1333"/>
    </row>
    <row r="7" spans="1:37" ht="15.75" customHeight="1">
      <c r="A7" s="688">
        <v>1970</v>
      </c>
      <c r="B7" s="287">
        <v>497884</v>
      </c>
      <c r="C7" s="690">
        <v>190747</v>
      </c>
      <c r="D7" s="690">
        <v>39801</v>
      </c>
      <c r="E7" s="690">
        <v>267336</v>
      </c>
      <c r="F7" s="690">
        <v>316526</v>
      </c>
      <c r="G7" s="690">
        <v>49190</v>
      </c>
      <c r="H7" s="309">
        <v>0</v>
      </c>
      <c r="I7" s="690">
        <v>267336</v>
      </c>
      <c r="J7" s="690">
        <v>181358</v>
      </c>
      <c r="K7" s="690">
        <v>141557</v>
      </c>
      <c r="L7" s="690">
        <v>39801</v>
      </c>
      <c r="M7" s="309">
        <v>0</v>
      </c>
      <c r="N7" s="441"/>
      <c r="O7" s="688">
        <v>1970</v>
      </c>
      <c r="P7" s="692">
        <v>2944521</v>
      </c>
      <c r="Q7" s="682" t="s">
        <v>53</v>
      </c>
      <c r="R7" s="682" t="s">
        <v>53</v>
      </c>
      <c r="S7" s="682" t="s">
        <v>53</v>
      </c>
      <c r="T7" s="690">
        <v>1863518</v>
      </c>
      <c r="U7" s="682" t="s">
        <v>53</v>
      </c>
      <c r="V7" s="682" t="s">
        <v>53</v>
      </c>
      <c r="W7" s="682" t="s">
        <v>53</v>
      </c>
      <c r="X7" s="690">
        <v>1081003</v>
      </c>
      <c r="Y7" s="682" t="s">
        <v>53</v>
      </c>
      <c r="Z7" s="682" t="s">
        <v>53</v>
      </c>
      <c r="AA7" s="682" t="s">
        <v>53</v>
      </c>
      <c r="AC7" s="279"/>
      <c r="AD7" s="279"/>
      <c r="AE7" s="279"/>
      <c r="AF7" s="279"/>
      <c r="AG7" s="279"/>
      <c r="AH7" s="279"/>
      <c r="AI7" s="279"/>
      <c r="AJ7" s="279"/>
      <c r="AK7" s="279"/>
    </row>
    <row r="8" spans="1:37" ht="15.75" customHeight="1">
      <c r="A8" s="688">
        <v>1975</v>
      </c>
      <c r="B8" s="692">
        <v>599231</v>
      </c>
      <c r="C8" s="690">
        <v>180712</v>
      </c>
      <c r="D8" s="690">
        <v>61834</v>
      </c>
      <c r="E8" s="690">
        <v>356685</v>
      </c>
      <c r="F8" s="690">
        <v>402897</v>
      </c>
      <c r="G8" s="690">
        <v>46212</v>
      </c>
      <c r="H8" s="309">
        <v>0</v>
      </c>
      <c r="I8" s="690">
        <v>356685</v>
      </c>
      <c r="J8" s="690">
        <v>196334</v>
      </c>
      <c r="K8" s="690">
        <v>134500</v>
      </c>
      <c r="L8" s="690">
        <v>61834</v>
      </c>
      <c r="M8" s="309">
        <v>0</v>
      </c>
      <c r="N8" s="441"/>
      <c r="O8" s="688">
        <v>1975</v>
      </c>
      <c r="P8" s="692">
        <v>2944071</v>
      </c>
      <c r="Q8" s="682" t="s">
        <v>53</v>
      </c>
      <c r="R8" s="682" t="s">
        <v>53</v>
      </c>
      <c r="S8" s="682" t="s">
        <v>53</v>
      </c>
      <c r="T8" s="690">
        <v>1914849</v>
      </c>
      <c r="U8" s="682" t="s">
        <v>53</v>
      </c>
      <c r="V8" s="682" t="s">
        <v>53</v>
      </c>
      <c r="W8" s="682" t="s">
        <v>53</v>
      </c>
      <c r="X8" s="690">
        <v>1029222</v>
      </c>
      <c r="Y8" s="682" t="s">
        <v>53</v>
      </c>
      <c r="Z8" s="682" t="s">
        <v>53</v>
      </c>
      <c r="AA8" s="682" t="s">
        <v>53</v>
      </c>
      <c r="AC8" s="279"/>
      <c r="AD8" s="279"/>
      <c r="AE8" s="279"/>
      <c r="AF8" s="279"/>
      <c r="AG8" s="279"/>
      <c r="AH8" s="279"/>
      <c r="AI8" s="279"/>
      <c r="AJ8" s="279"/>
      <c r="AK8" s="279"/>
    </row>
    <row r="9" spans="1:37" ht="15.75" customHeight="1">
      <c r="A9" s="688">
        <v>1980</v>
      </c>
      <c r="B9" s="692">
        <v>497527</v>
      </c>
      <c r="C9" s="690">
        <v>145629</v>
      </c>
      <c r="D9" s="690">
        <v>37804</v>
      </c>
      <c r="E9" s="690">
        <v>314094</v>
      </c>
      <c r="F9" s="690">
        <v>354452</v>
      </c>
      <c r="G9" s="690">
        <v>40399</v>
      </c>
      <c r="H9" s="309">
        <v>0</v>
      </c>
      <c r="I9" s="690">
        <v>314053</v>
      </c>
      <c r="J9" s="690">
        <v>143075</v>
      </c>
      <c r="K9" s="690">
        <v>105230</v>
      </c>
      <c r="L9" s="690">
        <v>37804</v>
      </c>
      <c r="M9" s="690">
        <v>41</v>
      </c>
      <c r="N9" s="441"/>
      <c r="O9" s="688">
        <v>1980</v>
      </c>
      <c r="P9" s="692">
        <v>2604776</v>
      </c>
      <c r="Q9" s="682" t="s">
        <v>53</v>
      </c>
      <c r="R9" s="682" t="s">
        <v>53</v>
      </c>
      <c r="S9" s="682" t="s">
        <v>53</v>
      </c>
      <c r="T9" s="690">
        <v>1760727</v>
      </c>
      <c r="U9" s="682" t="s">
        <v>53</v>
      </c>
      <c r="V9" s="682" t="s">
        <v>53</v>
      </c>
      <c r="W9" s="682" t="s">
        <v>53</v>
      </c>
      <c r="X9" s="690">
        <v>844049</v>
      </c>
      <c r="Y9" s="682" t="s">
        <v>53</v>
      </c>
      <c r="Z9" s="682" t="s">
        <v>53</v>
      </c>
      <c r="AA9" s="682" t="s">
        <v>53</v>
      </c>
      <c r="AC9" s="279"/>
      <c r="AD9" s="279"/>
      <c r="AE9" s="279"/>
      <c r="AF9" s="279"/>
      <c r="AG9" s="279"/>
      <c r="AH9" s="279"/>
      <c r="AI9" s="279"/>
      <c r="AJ9" s="279"/>
      <c r="AK9" s="279"/>
    </row>
    <row r="10" spans="1:37" ht="15.75" customHeight="1">
      <c r="A10" s="688">
        <v>1985</v>
      </c>
      <c r="B10" s="692">
        <v>354621</v>
      </c>
      <c r="C10" s="690">
        <v>69930</v>
      </c>
      <c r="D10" s="690">
        <v>6643</v>
      </c>
      <c r="E10" s="690">
        <v>278048</v>
      </c>
      <c r="F10" s="690">
        <v>297453</v>
      </c>
      <c r="G10" s="690">
        <v>28612</v>
      </c>
      <c r="H10" s="690">
        <v>312</v>
      </c>
      <c r="I10" s="690">
        <v>268529</v>
      </c>
      <c r="J10" s="690">
        <v>57168</v>
      </c>
      <c r="K10" s="690">
        <v>41318</v>
      </c>
      <c r="L10" s="690">
        <v>6331</v>
      </c>
      <c r="M10" s="690">
        <v>9519</v>
      </c>
      <c r="N10" s="441"/>
      <c r="O10" s="688">
        <v>1985</v>
      </c>
      <c r="P10" s="692">
        <v>1902723</v>
      </c>
      <c r="Q10" s="682" t="s">
        <v>53</v>
      </c>
      <c r="R10" s="682" t="s">
        <v>53</v>
      </c>
      <c r="S10" s="682" t="s">
        <v>53</v>
      </c>
      <c r="T10" s="690">
        <v>1554206</v>
      </c>
      <c r="U10" s="682" t="s">
        <v>53</v>
      </c>
      <c r="V10" s="682" t="s">
        <v>53</v>
      </c>
      <c r="W10" s="682" t="s">
        <v>53</v>
      </c>
      <c r="X10" s="690">
        <v>348517</v>
      </c>
      <c r="Y10" s="682" t="s">
        <v>53</v>
      </c>
      <c r="Z10" s="682" t="s">
        <v>53</v>
      </c>
      <c r="AA10" s="682" t="s">
        <v>53</v>
      </c>
      <c r="AC10" s="279"/>
      <c r="AD10" s="279"/>
      <c r="AE10" s="279"/>
      <c r="AF10" s="279"/>
      <c r="AG10" s="279"/>
      <c r="AH10" s="279"/>
      <c r="AI10" s="279"/>
      <c r="AJ10" s="279"/>
      <c r="AK10" s="279"/>
    </row>
    <row r="11" spans="1:37" ht="15.75" customHeight="1">
      <c r="A11" s="691">
        <v>1990</v>
      </c>
      <c r="B11" s="1005">
        <v>293041.15503393183</v>
      </c>
      <c r="C11" s="1005">
        <v>51572.155033931813</v>
      </c>
      <c r="D11" s="1005">
        <v>16744</v>
      </c>
      <c r="E11" s="1005">
        <v>224724</v>
      </c>
      <c r="F11" s="1005">
        <v>251851.48047592785</v>
      </c>
      <c r="G11" s="1005">
        <v>25810.48047592786</v>
      </c>
      <c r="H11" s="1005">
        <v>3163</v>
      </c>
      <c r="I11" s="1005">
        <v>222878</v>
      </c>
      <c r="J11" s="1005">
        <v>41189.674558003957</v>
      </c>
      <c r="K11" s="1005">
        <v>25761.674558003953</v>
      </c>
      <c r="L11" s="1005">
        <v>13581</v>
      </c>
      <c r="M11" s="1005">
        <v>1846</v>
      </c>
      <c r="N11" s="28"/>
      <c r="O11" s="959">
        <v>1990</v>
      </c>
      <c r="P11" s="1005">
        <v>1595858</v>
      </c>
      <c r="Q11" s="682" t="s">
        <v>53</v>
      </c>
      <c r="R11" s="682" t="s">
        <v>53</v>
      </c>
      <c r="S11" s="682" t="s">
        <v>53</v>
      </c>
      <c r="T11" s="690">
        <v>1293738</v>
      </c>
      <c r="U11" s="682">
        <v>124849</v>
      </c>
      <c r="V11" s="682">
        <v>33627</v>
      </c>
      <c r="W11" s="682">
        <v>1135261</v>
      </c>
      <c r="X11" s="1005">
        <v>302120</v>
      </c>
      <c r="Y11" s="1006">
        <v>213070</v>
      </c>
      <c r="Z11" s="1006">
        <v>77943</v>
      </c>
      <c r="AA11" s="1006">
        <v>11106</v>
      </c>
      <c r="AC11" s="279"/>
      <c r="AD11" s="279"/>
      <c r="AE11" s="279"/>
      <c r="AF11" s="279"/>
      <c r="AG11" s="279"/>
      <c r="AH11" s="279"/>
      <c r="AI11" s="279"/>
      <c r="AJ11" s="279"/>
      <c r="AK11" s="279"/>
    </row>
    <row r="12" spans="1:37" ht="15.75" customHeight="1">
      <c r="A12" s="691">
        <v>1995</v>
      </c>
      <c r="B12" s="1005">
        <v>295252</v>
      </c>
      <c r="C12" s="1005">
        <v>45399</v>
      </c>
      <c r="D12" s="1005">
        <v>9957</v>
      </c>
      <c r="E12" s="1005">
        <v>239896</v>
      </c>
      <c r="F12" s="690">
        <v>268363</v>
      </c>
      <c r="G12" s="690">
        <v>24501</v>
      </c>
      <c r="H12" s="690">
        <v>4087</v>
      </c>
      <c r="I12" s="690">
        <v>239775</v>
      </c>
      <c r="J12" s="690">
        <v>26889</v>
      </c>
      <c r="K12" s="690">
        <v>20898</v>
      </c>
      <c r="L12" s="690">
        <v>5870</v>
      </c>
      <c r="M12" s="690">
        <v>121</v>
      </c>
      <c r="N12" s="28"/>
      <c r="O12" s="691">
        <v>1995</v>
      </c>
      <c r="P12" s="866">
        <v>1702067</v>
      </c>
      <c r="Q12" s="866">
        <v>315488</v>
      </c>
      <c r="R12" s="866">
        <v>76597</v>
      </c>
      <c r="S12" s="866">
        <v>1309982</v>
      </c>
      <c r="T12" s="1005">
        <v>1476308</v>
      </c>
      <c r="U12" s="1005">
        <v>143606</v>
      </c>
      <c r="V12" s="1005">
        <v>33139</v>
      </c>
      <c r="W12" s="1005">
        <v>1299563</v>
      </c>
      <c r="X12" s="1005">
        <v>225759</v>
      </c>
      <c r="Y12" s="1005">
        <v>171882</v>
      </c>
      <c r="Z12" s="1005">
        <v>43458</v>
      </c>
      <c r="AA12" s="1005">
        <v>10419</v>
      </c>
      <c r="AC12" s="279"/>
      <c r="AD12" s="279"/>
      <c r="AE12" s="279"/>
      <c r="AF12" s="279"/>
      <c r="AG12" s="279"/>
      <c r="AH12" s="279"/>
      <c r="AI12" s="279"/>
      <c r="AJ12" s="279"/>
      <c r="AK12" s="279"/>
    </row>
    <row r="13" spans="1:37" ht="15.75" customHeight="1">
      <c r="A13" s="691">
        <v>1996</v>
      </c>
      <c r="B13" s="1005">
        <v>322099</v>
      </c>
      <c r="C13" s="1005">
        <v>43583</v>
      </c>
      <c r="D13" s="1005">
        <v>8494</v>
      </c>
      <c r="E13" s="1005">
        <v>270022</v>
      </c>
      <c r="F13" s="690">
        <v>298704</v>
      </c>
      <c r="G13" s="690">
        <v>26571</v>
      </c>
      <c r="H13" s="690">
        <v>3513</v>
      </c>
      <c r="I13" s="690">
        <v>268620</v>
      </c>
      <c r="J13" s="690">
        <v>23395</v>
      </c>
      <c r="K13" s="690">
        <v>17012</v>
      </c>
      <c r="L13" s="690">
        <v>4981</v>
      </c>
      <c r="M13" s="690">
        <v>1402</v>
      </c>
      <c r="N13" s="28"/>
      <c r="O13" s="691">
        <v>1996</v>
      </c>
      <c r="P13" s="866">
        <v>1832868</v>
      </c>
      <c r="Q13" s="866">
        <v>297241</v>
      </c>
      <c r="R13" s="866">
        <v>69772</v>
      </c>
      <c r="S13" s="866">
        <v>1465855</v>
      </c>
      <c r="T13" s="1005">
        <v>1628297</v>
      </c>
      <c r="U13" s="1005">
        <v>142350</v>
      </c>
      <c r="V13" s="1005">
        <v>33323</v>
      </c>
      <c r="W13" s="1005">
        <v>1452624</v>
      </c>
      <c r="X13" s="1005">
        <v>204571</v>
      </c>
      <c r="Y13" s="1005">
        <v>154891</v>
      </c>
      <c r="Z13" s="1005">
        <v>36449</v>
      </c>
      <c r="AA13" s="1005">
        <v>13231</v>
      </c>
      <c r="AC13" s="279"/>
      <c r="AD13" s="279"/>
      <c r="AE13" s="279"/>
      <c r="AF13" s="279"/>
      <c r="AG13" s="279"/>
      <c r="AH13" s="279"/>
      <c r="AI13" s="279"/>
      <c r="AJ13" s="279"/>
      <c r="AK13" s="279"/>
    </row>
    <row r="14" spans="1:37" ht="15.75" customHeight="1">
      <c r="A14" s="691">
        <v>1997</v>
      </c>
      <c r="B14" s="1005">
        <v>302583</v>
      </c>
      <c r="C14" s="1005">
        <v>39106</v>
      </c>
      <c r="D14" s="1005">
        <v>7012</v>
      </c>
      <c r="E14" s="1005">
        <v>256465</v>
      </c>
      <c r="F14" s="690">
        <v>279584</v>
      </c>
      <c r="G14" s="690">
        <v>22033</v>
      </c>
      <c r="H14" s="690">
        <v>2264</v>
      </c>
      <c r="I14" s="690">
        <v>255287</v>
      </c>
      <c r="J14" s="690">
        <v>22999</v>
      </c>
      <c r="K14" s="690">
        <v>17073</v>
      </c>
      <c r="L14" s="690">
        <v>4748</v>
      </c>
      <c r="M14" s="690">
        <v>1178</v>
      </c>
      <c r="N14" s="28"/>
      <c r="O14" s="691">
        <v>1997</v>
      </c>
      <c r="P14" s="866">
        <v>1717938</v>
      </c>
      <c r="Q14" s="866">
        <v>279309</v>
      </c>
      <c r="R14" s="866">
        <v>50689</v>
      </c>
      <c r="S14" s="866">
        <v>1387940</v>
      </c>
      <c r="T14" s="1005">
        <v>1529160</v>
      </c>
      <c r="U14" s="1005">
        <v>120827</v>
      </c>
      <c r="V14" s="1005">
        <v>28220</v>
      </c>
      <c r="W14" s="1005">
        <v>1380113</v>
      </c>
      <c r="X14" s="1005">
        <v>188778</v>
      </c>
      <c r="Y14" s="1005">
        <v>158482</v>
      </c>
      <c r="Z14" s="1005">
        <v>22469</v>
      </c>
      <c r="AA14" s="1005">
        <v>7827</v>
      </c>
      <c r="AC14" s="279"/>
      <c r="AD14" s="279"/>
      <c r="AE14" s="279"/>
      <c r="AF14" s="279"/>
      <c r="AG14" s="279"/>
      <c r="AH14" s="279"/>
      <c r="AI14" s="279"/>
      <c r="AJ14" s="279"/>
      <c r="AK14" s="279"/>
    </row>
    <row r="15" spans="1:37" ht="15.75" customHeight="1">
      <c r="A15" s="691">
        <v>1998</v>
      </c>
      <c r="B15" s="1005">
        <v>314937.93006400001</v>
      </c>
      <c r="C15" s="1005">
        <v>40483.893208000001</v>
      </c>
      <c r="D15" s="1005">
        <v>8734.2095200000003</v>
      </c>
      <c r="E15" s="1005">
        <v>265719.33571999997</v>
      </c>
      <c r="F15" s="690">
        <v>287698.36189599999</v>
      </c>
      <c r="G15" s="690">
        <v>21808.972895999999</v>
      </c>
      <c r="H15" s="690">
        <v>1072.9880000000001</v>
      </c>
      <c r="I15" s="690">
        <v>264816.40099999995</v>
      </c>
      <c r="J15" s="690">
        <v>27239.568168000005</v>
      </c>
      <c r="K15" s="690">
        <v>18674.920312000002</v>
      </c>
      <c r="L15" s="690">
        <v>7661.2215200000001</v>
      </c>
      <c r="M15" s="690">
        <v>902.93472000000008</v>
      </c>
      <c r="N15" s="28"/>
      <c r="O15" s="691">
        <v>1998</v>
      </c>
      <c r="P15" s="866">
        <v>1633392</v>
      </c>
      <c r="Q15" s="866">
        <v>267252</v>
      </c>
      <c r="R15" s="866">
        <v>43637</v>
      </c>
      <c r="S15" s="866">
        <v>1322503</v>
      </c>
      <c r="T15" s="1005">
        <v>1456480</v>
      </c>
      <c r="U15" s="1005">
        <v>113247</v>
      </c>
      <c r="V15" s="1005">
        <v>23970</v>
      </c>
      <c r="W15" s="1005">
        <v>1319263</v>
      </c>
      <c r="X15" s="1005">
        <v>176912</v>
      </c>
      <c r="Y15" s="1005">
        <v>154005</v>
      </c>
      <c r="Z15" s="1005">
        <v>19667</v>
      </c>
      <c r="AA15" s="1005">
        <v>3240</v>
      </c>
      <c r="AC15" s="279"/>
      <c r="AD15" s="279"/>
      <c r="AE15" s="279"/>
      <c r="AF15" s="279"/>
      <c r="AG15" s="279"/>
      <c r="AH15" s="279"/>
      <c r="AI15" s="279"/>
      <c r="AJ15" s="279"/>
      <c r="AK15" s="279"/>
    </row>
    <row r="16" spans="1:37" ht="15.75" customHeight="1">
      <c r="A16" s="1111">
        <v>1999</v>
      </c>
      <c r="B16" s="1005">
        <v>269182.92139211757</v>
      </c>
      <c r="C16" s="1005">
        <v>33252.622876826208</v>
      </c>
      <c r="D16" s="1005">
        <v>4725.2756232913489</v>
      </c>
      <c r="E16" s="1005">
        <v>231202.89499999996</v>
      </c>
      <c r="F16" s="690">
        <v>252498.05502299999</v>
      </c>
      <c r="G16" s="690">
        <v>20133.822023000004</v>
      </c>
      <c r="H16" s="690">
        <v>1734.2320000000002</v>
      </c>
      <c r="I16" s="690">
        <v>230630.00099999996</v>
      </c>
      <c r="J16" s="690">
        <v>16684.866369117557</v>
      </c>
      <c r="K16" s="690">
        <v>13118.800853826206</v>
      </c>
      <c r="L16" s="690">
        <v>2991.0436232913489</v>
      </c>
      <c r="M16" s="690">
        <v>572.89400000000001</v>
      </c>
      <c r="N16" s="28"/>
      <c r="O16" s="691">
        <v>1999</v>
      </c>
      <c r="P16" s="1005">
        <v>1402920</v>
      </c>
      <c r="Q16" s="1005">
        <v>239791</v>
      </c>
      <c r="R16" s="1005">
        <v>32895</v>
      </c>
      <c r="S16" s="1005">
        <v>1130234</v>
      </c>
      <c r="T16" s="1005">
        <v>1248386</v>
      </c>
      <c r="U16" s="1005">
        <v>105461</v>
      </c>
      <c r="V16" s="1005">
        <v>21250</v>
      </c>
      <c r="W16" s="1005">
        <v>1121675</v>
      </c>
      <c r="X16" s="1005">
        <v>154534</v>
      </c>
      <c r="Y16" s="1005">
        <v>134330</v>
      </c>
      <c r="Z16" s="1005">
        <v>11645</v>
      </c>
      <c r="AA16" s="1005">
        <v>8559</v>
      </c>
      <c r="AC16" s="279"/>
      <c r="AD16" s="279"/>
      <c r="AE16" s="279"/>
      <c r="AF16" s="279"/>
      <c r="AG16" s="279"/>
      <c r="AH16" s="279"/>
      <c r="AI16" s="279"/>
      <c r="AJ16" s="279"/>
      <c r="AK16" s="279"/>
    </row>
    <row r="17" spans="1:37" s="1107" customFormat="1" ht="15.75" customHeight="1">
      <c r="A17" s="1111">
        <v>2000</v>
      </c>
      <c r="B17" s="1115">
        <v>253351.43108199997</v>
      </c>
      <c r="C17" s="1115">
        <v>30940.635081999997</v>
      </c>
      <c r="D17" s="1115">
        <v>3833.4279999999999</v>
      </c>
      <c r="E17" s="1115">
        <v>218577.36799999999</v>
      </c>
      <c r="F17" s="1115">
        <v>238672.02107999998</v>
      </c>
      <c r="G17" s="1115">
        <v>18567.789079999999</v>
      </c>
      <c r="H17" s="1115">
        <v>1567.6699999999998</v>
      </c>
      <c r="I17" s="1115">
        <v>218536.56199999998</v>
      </c>
      <c r="J17" s="1115">
        <v>14679.410002000004</v>
      </c>
      <c r="K17" s="1115">
        <v>12372.846001999998</v>
      </c>
      <c r="L17" s="1115">
        <v>2265.7579999999998</v>
      </c>
      <c r="M17" s="1115">
        <v>40.805999999999997</v>
      </c>
      <c r="N17" s="1101"/>
      <c r="O17" s="1111">
        <v>2000</v>
      </c>
      <c r="P17" s="1115">
        <v>1303438</v>
      </c>
      <c r="Q17" s="1115">
        <v>209281</v>
      </c>
      <c r="R17" s="1115">
        <v>32666</v>
      </c>
      <c r="S17" s="1115">
        <v>1061491</v>
      </c>
      <c r="T17" s="1115">
        <v>1172663</v>
      </c>
      <c r="U17" s="1115">
        <v>91815</v>
      </c>
      <c r="V17" s="1115">
        <v>19567</v>
      </c>
      <c r="W17" s="1115">
        <v>1061281</v>
      </c>
      <c r="X17" s="1115">
        <v>130775</v>
      </c>
      <c r="Y17" s="1115">
        <v>117466</v>
      </c>
      <c r="Z17" s="1115">
        <v>13099</v>
      </c>
      <c r="AA17" s="1115">
        <v>210</v>
      </c>
      <c r="AC17" s="1109"/>
      <c r="AD17" s="1109"/>
      <c r="AE17" s="1109"/>
      <c r="AF17" s="1109"/>
      <c r="AG17" s="1109"/>
      <c r="AH17" s="1109"/>
      <c r="AI17" s="1109"/>
      <c r="AJ17" s="1109"/>
      <c r="AK17" s="1109"/>
    </row>
    <row r="18" spans="1:37" s="1107" customFormat="1" ht="15.75" customHeight="1">
      <c r="A18" s="1111">
        <v>2001</v>
      </c>
      <c r="B18" s="1115">
        <v>294320.32199999999</v>
      </c>
      <c r="C18" s="1115">
        <v>31591.364000000001</v>
      </c>
      <c r="D18" s="1115">
        <v>7444.3450000000012</v>
      </c>
      <c r="E18" s="1115">
        <v>255284.61299999998</v>
      </c>
      <c r="F18" s="1115">
        <v>274654.54397199996</v>
      </c>
      <c r="G18" s="1115">
        <v>17094.872971999997</v>
      </c>
      <c r="H18" s="1115">
        <v>2315.462</v>
      </c>
      <c r="I18" s="1115">
        <v>255244.20899999997</v>
      </c>
      <c r="J18" s="1115">
        <v>19665.778028000004</v>
      </c>
      <c r="K18" s="1115">
        <v>14496.491028000004</v>
      </c>
      <c r="L18" s="1115">
        <v>5128.8830000000007</v>
      </c>
      <c r="M18" s="1115">
        <v>40.404000000000003</v>
      </c>
      <c r="N18" s="1101"/>
      <c r="O18" s="1111">
        <v>2001</v>
      </c>
      <c r="P18" s="1115">
        <v>1489819</v>
      </c>
      <c r="Q18" s="1115">
        <v>212291</v>
      </c>
      <c r="R18" s="1115">
        <v>39511</v>
      </c>
      <c r="S18" s="1115">
        <v>1238017</v>
      </c>
      <c r="T18" s="1115">
        <v>1347362</v>
      </c>
      <c r="U18" s="1115">
        <v>87118</v>
      </c>
      <c r="V18" s="1115">
        <v>22455</v>
      </c>
      <c r="W18" s="1115">
        <v>1237789</v>
      </c>
      <c r="X18" s="1115">
        <v>142457</v>
      </c>
      <c r="Y18" s="1115">
        <v>125173</v>
      </c>
      <c r="Z18" s="1115">
        <v>17056</v>
      </c>
      <c r="AA18" s="1115">
        <v>228</v>
      </c>
      <c r="AC18" s="1109"/>
      <c r="AD18" s="1109"/>
      <c r="AE18" s="1109"/>
      <c r="AF18" s="1109"/>
      <c r="AG18" s="1109"/>
      <c r="AH18" s="1109"/>
      <c r="AI18" s="1109"/>
      <c r="AJ18" s="1109"/>
      <c r="AK18" s="1109"/>
    </row>
    <row r="19" spans="1:37" s="1107" customFormat="1" ht="15.75" customHeight="1">
      <c r="A19" s="1111">
        <v>2002</v>
      </c>
      <c r="B19" s="1115">
        <v>251987.941533</v>
      </c>
      <c r="C19" s="1115">
        <v>27020.582533000001</v>
      </c>
      <c r="D19" s="1115">
        <v>2618.5219999999999</v>
      </c>
      <c r="E19" s="1115">
        <v>222348.837</v>
      </c>
      <c r="F19" s="1115">
        <v>239186.45857300001</v>
      </c>
      <c r="G19" s="1115">
        <v>15576.777573000003</v>
      </c>
      <c r="H19" s="1115">
        <v>1301.2869999999998</v>
      </c>
      <c r="I19" s="1115">
        <v>222308.394</v>
      </c>
      <c r="J19" s="1115">
        <v>12801.482960000001</v>
      </c>
      <c r="K19" s="1115">
        <v>11443.804959999999</v>
      </c>
      <c r="L19" s="1115">
        <v>1317.2349999999999</v>
      </c>
      <c r="M19" s="1115">
        <v>40.442999999999998</v>
      </c>
      <c r="N19" s="1101"/>
      <c r="O19" s="1111">
        <v>2002</v>
      </c>
      <c r="P19" s="1115">
        <v>1327922</v>
      </c>
      <c r="Q19" s="1115">
        <v>203854</v>
      </c>
      <c r="R19" s="1115">
        <v>33798</v>
      </c>
      <c r="S19" s="1115">
        <v>1090270</v>
      </c>
      <c r="T19" s="1115">
        <v>1192011</v>
      </c>
      <c r="U19" s="1115">
        <v>82709</v>
      </c>
      <c r="V19" s="1115">
        <v>19243</v>
      </c>
      <c r="W19" s="1115">
        <v>1090059</v>
      </c>
      <c r="X19" s="1115">
        <v>135911</v>
      </c>
      <c r="Y19" s="1115">
        <v>121145</v>
      </c>
      <c r="Z19" s="1115">
        <v>14555</v>
      </c>
      <c r="AA19" s="1115">
        <v>211</v>
      </c>
      <c r="AB19" s="1008"/>
      <c r="AC19" s="1109"/>
      <c r="AD19" s="1109"/>
      <c r="AE19" s="1109"/>
      <c r="AF19" s="1109"/>
      <c r="AG19" s="1109"/>
      <c r="AH19" s="1109"/>
      <c r="AI19" s="1109"/>
      <c r="AJ19" s="1109"/>
      <c r="AK19" s="1109"/>
    </row>
    <row r="20" spans="1:37" s="1107" customFormat="1" ht="15.75" customHeight="1">
      <c r="A20" s="1111">
        <v>2003</v>
      </c>
      <c r="B20" s="1115">
        <v>255377.11538600002</v>
      </c>
      <c r="C20" s="1115">
        <v>27430.722000000002</v>
      </c>
      <c r="D20" s="1115">
        <v>10476.870385999999</v>
      </c>
      <c r="E20" s="1115">
        <v>217469.52299999999</v>
      </c>
      <c r="F20" s="1115">
        <v>233893.42875700002</v>
      </c>
      <c r="G20" s="1115">
        <v>15594.136</v>
      </c>
      <c r="H20" s="1115">
        <v>870.21275700000001</v>
      </c>
      <c r="I20" s="1115">
        <v>217429.08</v>
      </c>
      <c r="J20" s="1115">
        <v>21483.686629000003</v>
      </c>
      <c r="K20" s="1115">
        <v>11836.586000000001</v>
      </c>
      <c r="L20" s="1115">
        <v>9606.6576289999994</v>
      </c>
      <c r="M20" s="1115">
        <v>40.442999999999998</v>
      </c>
      <c r="N20" s="1101"/>
      <c r="O20" s="1111">
        <v>2003</v>
      </c>
      <c r="P20" s="1115">
        <v>1297470</v>
      </c>
      <c r="Q20" s="1115">
        <v>191777</v>
      </c>
      <c r="R20" s="1115">
        <v>33490</v>
      </c>
      <c r="S20" s="1115">
        <v>1072203</v>
      </c>
      <c r="T20" s="1115">
        <v>1173304</v>
      </c>
      <c r="U20" s="1115">
        <v>83167</v>
      </c>
      <c r="V20" s="1115">
        <v>18156</v>
      </c>
      <c r="W20" s="1115">
        <v>1071981</v>
      </c>
      <c r="X20" s="1115">
        <v>124166</v>
      </c>
      <c r="Y20" s="1115">
        <v>108610</v>
      </c>
      <c r="Z20" s="1115">
        <v>15334</v>
      </c>
      <c r="AA20" s="1115">
        <v>222</v>
      </c>
      <c r="AC20" s="1109"/>
      <c r="AD20" s="1109"/>
      <c r="AE20" s="1109"/>
      <c r="AF20" s="1109"/>
      <c r="AG20" s="1109"/>
      <c r="AH20" s="1109"/>
      <c r="AI20" s="1109"/>
      <c r="AJ20" s="1109"/>
      <c r="AK20" s="1109"/>
    </row>
    <row r="21" spans="1:37" s="1107" customFormat="1" ht="15.75" customHeight="1">
      <c r="A21" s="1111">
        <v>2004</v>
      </c>
      <c r="B21" s="1115">
        <v>232339.47951499998</v>
      </c>
      <c r="C21" s="1115">
        <v>22666.705244999997</v>
      </c>
      <c r="D21" s="1115">
        <v>10179.671270000001</v>
      </c>
      <c r="E21" s="1115">
        <v>199493.103</v>
      </c>
      <c r="F21" s="1115">
        <v>214085.30651699999</v>
      </c>
      <c r="G21" s="1115">
        <v>13324.831517000001</v>
      </c>
      <c r="H21" s="1115">
        <v>1307.8150000000001</v>
      </c>
      <c r="I21" s="1115">
        <v>199452.66</v>
      </c>
      <c r="J21" s="1115">
        <v>18254.172998000002</v>
      </c>
      <c r="K21" s="1115">
        <v>9341.8737279999987</v>
      </c>
      <c r="L21" s="1115">
        <v>8871.8562700000002</v>
      </c>
      <c r="M21" s="1115">
        <v>40.442999999999998</v>
      </c>
      <c r="N21" s="1101"/>
      <c r="O21" s="1111">
        <v>2004</v>
      </c>
      <c r="P21" s="1115">
        <v>1168521</v>
      </c>
      <c r="Q21" s="1115">
        <v>183709</v>
      </c>
      <c r="R21" s="1115">
        <v>30393</v>
      </c>
      <c r="S21" s="1115">
        <v>954419</v>
      </c>
      <c r="T21" s="1115">
        <v>1049668</v>
      </c>
      <c r="U21" s="1115">
        <v>80107</v>
      </c>
      <c r="V21" s="1115">
        <v>15353</v>
      </c>
      <c r="W21" s="1115">
        <v>954208</v>
      </c>
      <c r="X21" s="1115">
        <v>118853</v>
      </c>
      <c r="Y21" s="1115">
        <v>103602</v>
      </c>
      <c r="Z21" s="1115">
        <v>15040</v>
      </c>
      <c r="AA21" s="1115">
        <v>211</v>
      </c>
      <c r="AC21" s="1109"/>
      <c r="AD21" s="1109"/>
      <c r="AE21" s="1109"/>
      <c r="AF21" s="1109"/>
      <c r="AG21" s="1109"/>
      <c r="AH21" s="1109"/>
      <c r="AI21" s="1109"/>
      <c r="AJ21" s="1109"/>
      <c r="AK21" s="1109"/>
    </row>
    <row r="22" spans="1:37" s="1107" customFormat="1" ht="15.75" customHeight="1">
      <c r="A22" s="1111">
        <v>2005</v>
      </c>
      <c r="B22" s="1115">
        <v>233798.81683900004</v>
      </c>
      <c r="C22" s="1115">
        <v>23710.663699999997</v>
      </c>
      <c r="D22" s="1115">
        <v>11444.911320000003</v>
      </c>
      <c r="E22" s="1115">
        <v>198643.24181899999</v>
      </c>
      <c r="F22" s="1115">
        <v>213566.76990500002</v>
      </c>
      <c r="G22" s="1115">
        <v>13910.333709999999</v>
      </c>
      <c r="H22" s="1115">
        <v>1059.67832</v>
      </c>
      <c r="I22" s="1115">
        <v>198596.75787499998</v>
      </c>
      <c r="J22" s="1115">
        <v>20232.046934000002</v>
      </c>
      <c r="K22" s="1115">
        <v>9800.3299900000002</v>
      </c>
      <c r="L22" s="1115">
        <v>10385.233000000002</v>
      </c>
      <c r="M22" s="1115">
        <v>46.483944000000001</v>
      </c>
      <c r="N22" s="1101"/>
      <c r="O22" s="1111">
        <v>2005</v>
      </c>
      <c r="P22" s="1115">
        <v>1149432</v>
      </c>
      <c r="Q22" s="1115">
        <v>167559</v>
      </c>
      <c r="R22" s="1115">
        <v>32879</v>
      </c>
      <c r="S22" s="1115">
        <v>948994</v>
      </c>
      <c r="T22" s="1115">
        <v>1045425</v>
      </c>
      <c r="U22" s="1115">
        <v>79434</v>
      </c>
      <c r="V22" s="1115">
        <v>17317</v>
      </c>
      <c r="W22" s="1115">
        <v>948674</v>
      </c>
      <c r="X22" s="1115">
        <v>104007</v>
      </c>
      <c r="Y22" s="1115">
        <v>88125</v>
      </c>
      <c r="Z22" s="1115">
        <v>15562</v>
      </c>
      <c r="AA22" s="1115">
        <v>320</v>
      </c>
      <c r="AC22" s="1109"/>
      <c r="AD22" s="1109"/>
      <c r="AE22" s="1109"/>
      <c r="AF22" s="1109"/>
      <c r="AG22" s="1109"/>
      <c r="AH22" s="1109"/>
      <c r="AI22" s="1109"/>
      <c r="AJ22" s="1109"/>
      <c r="AK22" s="1109"/>
    </row>
    <row r="23" spans="1:37" s="1107" customFormat="1" ht="15.75" customHeight="1">
      <c r="A23" s="1111">
        <v>2006</v>
      </c>
      <c r="B23" s="1115">
        <v>243967.68367899998</v>
      </c>
      <c r="C23" s="1115">
        <v>24432.172900000001</v>
      </c>
      <c r="D23" s="1115">
        <v>9151.7607799999987</v>
      </c>
      <c r="E23" s="1115">
        <v>210383.74999899999</v>
      </c>
      <c r="F23" s="1115">
        <v>226421.32355899998</v>
      </c>
      <c r="G23" s="1115">
        <v>15200.44246</v>
      </c>
      <c r="H23" s="1115">
        <v>861.41578000000004</v>
      </c>
      <c r="I23" s="1115">
        <v>210359.46531899998</v>
      </c>
      <c r="J23" s="1115">
        <v>17546.360119999998</v>
      </c>
      <c r="K23" s="1115">
        <v>9231.7304400000012</v>
      </c>
      <c r="L23" s="1115">
        <v>8290.3449999999993</v>
      </c>
      <c r="M23" s="1115">
        <v>24.284680000000002</v>
      </c>
      <c r="N23" s="1101"/>
      <c r="O23" s="1111">
        <v>2006</v>
      </c>
      <c r="P23" s="1115">
        <v>1195891</v>
      </c>
      <c r="Q23" s="1115">
        <v>161039</v>
      </c>
      <c r="R23" s="1115">
        <v>30163</v>
      </c>
      <c r="S23" s="1115">
        <v>1004687</v>
      </c>
      <c r="T23" s="1115">
        <v>1094871</v>
      </c>
      <c r="U23" s="1115">
        <v>74643</v>
      </c>
      <c r="V23" s="1115">
        <v>15759</v>
      </c>
      <c r="W23" s="1115">
        <v>1004467</v>
      </c>
      <c r="X23" s="1115">
        <v>101020</v>
      </c>
      <c r="Y23" s="1115">
        <v>86396</v>
      </c>
      <c r="Z23" s="1115">
        <v>14404</v>
      </c>
      <c r="AA23" s="1115">
        <v>220</v>
      </c>
      <c r="AC23" s="1109"/>
      <c r="AD23" s="1109"/>
      <c r="AE23" s="1109"/>
      <c r="AF23" s="1109"/>
      <c r="AG23" s="1109"/>
      <c r="AH23" s="1109"/>
      <c r="AI23" s="1109"/>
      <c r="AJ23" s="1109"/>
      <c r="AK23" s="1109"/>
    </row>
    <row r="24" spans="1:37" s="1107" customFormat="1" ht="15.75" customHeight="1">
      <c r="A24" s="1111">
        <v>2007</v>
      </c>
      <c r="B24" s="1115">
        <v>155597.58069499998</v>
      </c>
      <c r="C24" s="1115">
        <v>20834.963789999998</v>
      </c>
      <c r="D24" s="1115">
        <v>12189.111770000001</v>
      </c>
      <c r="E24" s="1115">
        <v>122573.505135</v>
      </c>
      <c r="F24" s="1115">
        <v>134849.06253999998</v>
      </c>
      <c r="G24" s="1115">
        <v>11776.86436</v>
      </c>
      <c r="H24" s="1115">
        <v>701.84877000000006</v>
      </c>
      <c r="I24" s="1115">
        <v>122370.34941</v>
      </c>
      <c r="J24" s="1115">
        <v>20748.518154999998</v>
      </c>
      <c r="K24" s="1115">
        <v>9058.0994299999984</v>
      </c>
      <c r="L24" s="1115">
        <v>11487.263000000001</v>
      </c>
      <c r="M24" s="1115">
        <v>203.15572500000002</v>
      </c>
      <c r="N24" s="1101"/>
      <c r="O24" s="1111">
        <v>2007</v>
      </c>
      <c r="P24" s="1115">
        <v>794314</v>
      </c>
      <c r="Q24" s="1115">
        <v>159227</v>
      </c>
      <c r="R24" s="1115">
        <v>29442</v>
      </c>
      <c r="S24" s="1115">
        <v>605645</v>
      </c>
      <c r="T24" s="1115">
        <v>691879</v>
      </c>
      <c r="U24" s="1115">
        <v>73440</v>
      </c>
      <c r="V24" s="1115">
        <v>12999</v>
      </c>
      <c r="W24" s="1115">
        <v>605440</v>
      </c>
      <c r="X24" s="1115">
        <v>102435</v>
      </c>
      <c r="Y24" s="1115">
        <v>85787</v>
      </c>
      <c r="Z24" s="1115">
        <v>16443</v>
      </c>
      <c r="AA24" s="1115">
        <v>205</v>
      </c>
      <c r="AC24" s="1109"/>
      <c r="AD24" s="1109"/>
      <c r="AE24" s="1109"/>
      <c r="AF24" s="1109"/>
      <c r="AG24" s="1109"/>
      <c r="AH24" s="1109"/>
      <c r="AI24" s="1109"/>
      <c r="AJ24" s="1109"/>
      <c r="AK24" s="1109"/>
    </row>
    <row r="25" spans="1:37" s="1107" customFormat="1" ht="15.75" customHeight="1">
      <c r="A25" s="1111">
        <v>2008</v>
      </c>
      <c r="B25" s="1115">
        <v>214102.45486000003</v>
      </c>
      <c r="C25" s="1115">
        <v>21305.646990000001</v>
      </c>
      <c r="D25" s="1115">
        <v>12115.606889999999</v>
      </c>
      <c r="E25" s="1115">
        <v>180681.20097999999</v>
      </c>
      <c r="F25" s="1115">
        <v>193866.61593000003</v>
      </c>
      <c r="G25" s="1115">
        <v>12790.274820000002</v>
      </c>
      <c r="H25" s="1115">
        <v>607.78089</v>
      </c>
      <c r="I25" s="1115">
        <v>180468.56021999998</v>
      </c>
      <c r="J25" s="1115">
        <v>20235.838929999998</v>
      </c>
      <c r="K25" s="1115">
        <v>8515.3721700000006</v>
      </c>
      <c r="L25" s="1115">
        <v>11507.825999999999</v>
      </c>
      <c r="M25" s="1115">
        <v>212.64076</v>
      </c>
      <c r="N25" s="1101"/>
      <c r="O25" s="1111">
        <v>2008</v>
      </c>
      <c r="P25" s="1115">
        <v>1066991</v>
      </c>
      <c r="Q25" s="1115">
        <v>143166</v>
      </c>
      <c r="R25" s="1115">
        <v>29241</v>
      </c>
      <c r="S25" s="1115">
        <v>894584</v>
      </c>
      <c r="T25" s="1115">
        <v>978601</v>
      </c>
      <c r="U25" s="1115">
        <v>71925</v>
      </c>
      <c r="V25" s="1115">
        <v>12305</v>
      </c>
      <c r="W25" s="1115">
        <v>894371</v>
      </c>
      <c r="X25" s="1115">
        <v>88390</v>
      </c>
      <c r="Y25" s="1115">
        <v>71241</v>
      </c>
      <c r="Z25" s="1115">
        <v>16936</v>
      </c>
      <c r="AA25" s="1115">
        <v>213</v>
      </c>
      <c r="AC25" s="1109"/>
      <c r="AD25" s="1109"/>
      <c r="AE25" s="1109"/>
      <c r="AF25" s="1109"/>
      <c r="AG25" s="1109"/>
      <c r="AH25" s="1109"/>
      <c r="AI25" s="1109"/>
      <c r="AJ25" s="1109"/>
      <c r="AK25" s="1109"/>
    </row>
    <row r="26" spans="1:37" s="1107" customFormat="1" ht="15.75" customHeight="1">
      <c r="A26" s="1111">
        <v>2009</v>
      </c>
      <c r="B26" s="1115">
        <v>183551.52011399998</v>
      </c>
      <c r="C26" s="1115">
        <v>14733.80618</v>
      </c>
      <c r="D26" s="1115">
        <v>14834.723110000001</v>
      </c>
      <c r="E26" s="1115">
        <v>153982.99082399995</v>
      </c>
      <c r="F26" s="1115">
        <v>165115.70148599998</v>
      </c>
      <c r="G26" s="1115">
        <v>10607.88328</v>
      </c>
      <c r="H26" s="1115">
        <v>713.89811000000009</v>
      </c>
      <c r="I26" s="1115">
        <v>153793.92009599996</v>
      </c>
      <c r="J26" s="1115">
        <v>18435.818628000001</v>
      </c>
      <c r="K26" s="1115">
        <v>4125.9229000000005</v>
      </c>
      <c r="L26" s="1115">
        <v>14120.825000000001</v>
      </c>
      <c r="M26" s="1115">
        <v>189.070728</v>
      </c>
      <c r="N26" s="1101"/>
      <c r="O26" s="1111">
        <v>2009</v>
      </c>
      <c r="P26" s="1115">
        <v>929804</v>
      </c>
      <c r="Q26" s="1115">
        <v>133269</v>
      </c>
      <c r="R26" s="1115">
        <v>32884</v>
      </c>
      <c r="S26" s="1115">
        <v>763651</v>
      </c>
      <c r="T26" s="1115">
        <v>853588</v>
      </c>
      <c r="U26" s="1115">
        <v>77803</v>
      </c>
      <c r="V26" s="1115">
        <v>12320</v>
      </c>
      <c r="W26" s="1115">
        <v>763465</v>
      </c>
      <c r="X26" s="1115">
        <v>76216</v>
      </c>
      <c r="Y26" s="1115">
        <v>55466</v>
      </c>
      <c r="Z26" s="1115">
        <v>20564</v>
      </c>
      <c r="AA26" s="1115">
        <v>186</v>
      </c>
      <c r="AC26" s="1109"/>
      <c r="AD26" s="1109"/>
      <c r="AE26" s="1109"/>
      <c r="AF26" s="1109"/>
      <c r="AG26" s="1109"/>
      <c r="AH26" s="1109"/>
      <c r="AI26" s="1109"/>
      <c r="AJ26" s="1109"/>
      <c r="AK26" s="1109"/>
    </row>
    <row r="27" spans="1:37" s="89" customFormat="1" ht="15.75" customHeight="1">
      <c r="A27" s="99" t="s">
        <v>161</v>
      </c>
      <c r="B27" s="690"/>
      <c r="C27" s="690"/>
      <c r="D27" s="690"/>
      <c r="E27" s="690"/>
      <c r="F27" s="690"/>
      <c r="G27" s="690"/>
      <c r="H27" s="690"/>
      <c r="I27" s="690"/>
      <c r="J27" s="690"/>
      <c r="K27" s="690"/>
      <c r="L27" s="690"/>
      <c r="M27" s="690"/>
      <c r="N27" s="441"/>
      <c r="O27" s="99" t="s">
        <v>161</v>
      </c>
      <c r="P27" s="690"/>
      <c r="Q27" s="690"/>
      <c r="R27" s="690"/>
      <c r="S27" s="690"/>
      <c r="T27" s="690"/>
      <c r="U27" s="690"/>
      <c r="V27" s="690"/>
      <c r="W27" s="690"/>
      <c r="X27" s="690"/>
      <c r="Y27" s="690"/>
      <c r="Z27" s="690"/>
      <c r="AA27" s="690"/>
      <c r="AC27" s="706"/>
      <c r="AD27" s="706"/>
      <c r="AE27" s="706"/>
      <c r="AF27" s="706"/>
      <c r="AG27" s="706"/>
      <c r="AH27" s="706"/>
      <c r="AI27" s="706"/>
      <c r="AJ27" s="706"/>
      <c r="AK27" s="706"/>
    </row>
    <row r="28" spans="1:37" s="89" customFormat="1" ht="15.75" customHeight="1">
      <c r="A28" s="105" t="s">
        <v>557</v>
      </c>
      <c r="B28" s="690"/>
      <c r="C28" s="690"/>
      <c r="D28" s="690"/>
      <c r="E28" s="690"/>
      <c r="F28" s="690"/>
      <c r="G28" s="690"/>
      <c r="H28" s="690"/>
      <c r="I28" s="690"/>
      <c r="J28" s="690"/>
      <c r="K28" s="690"/>
      <c r="L28" s="690"/>
      <c r="M28" s="690"/>
      <c r="N28" s="441"/>
      <c r="O28" s="105" t="s">
        <v>557</v>
      </c>
      <c r="P28" s="690"/>
      <c r="Q28" s="690"/>
      <c r="R28" s="690"/>
      <c r="S28" s="690"/>
      <c r="T28" s="690"/>
      <c r="U28" s="690"/>
      <c r="V28" s="690"/>
      <c r="W28" s="690"/>
      <c r="X28" s="690"/>
      <c r="Y28" s="690"/>
      <c r="Z28" s="690"/>
      <c r="AA28" s="690"/>
      <c r="AC28" s="706"/>
      <c r="AD28" s="706"/>
      <c r="AE28" s="706"/>
      <c r="AF28" s="706"/>
      <c r="AG28" s="706"/>
      <c r="AH28" s="706"/>
      <c r="AI28" s="706"/>
      <c r="AJ28" s="706"/>
      <c r="AK28" s="706"/>
    </row>
    <row r="29" spans="1:37" s="89" customFormat="1" ht="15.75" customHeight="1">
      <c r="A29" s="105"/>
      <c r="B29" s="690"/>
      <c r="C29" s="690"/>
      <c r="D29" s="690"/>
      <c r="E29" s="690"/>
      <c r="F29" s="690"/>
      <c r="G29" s="690"/>
      <c r="H29" s="690"/>
      <c r="I29" s="690"/>
      <c r="J29" s="690"/>
      <c r="K29" s="690"/>
      <c r="L29" s="690"/>
      <c r="M29" s="690"/>
      <c r="N29" s="441"/>
      <c r="O29" s="105" t="s">
        <v>695</v>
      </c>
      <c r="P29" s="690"/>
      <c r="Q29" s="690"/>
      <c r="R29" s="690"/>
      <c r="S29" s="690"/>
      <c r="T29" s="690"/>
      <c r="U29" s="690"/>
      <c r="V29" s="690"/>
      <c r="W29" s="690"/>
      <c r="X29" s="690"/>
      <c r="Y29" s="690"/>
      <c r="Z29" s="690"/>
      <c r="AA29" s="690"/>
      <c r="AC29" s="706"/>
      <c r="AD29" s="706"/>
      <c r="AE29" s="706"/>
      <c r="AF29" s="706"/>
      <c r="AG29" s="706"/>
      <c r="AH29" s="706"/>
      <c r="AI29" s="706"/>
      <c r="AJ29" s="706"/>
      <c r="AK29" s="706"/>
    </row>
    <row r="30" spans="1:37" ht="15.75" customHeight="1">
      <c r="A30" s="391" t="s">
        <v>737</v>
      </c>
      <c r="B30" s="306"/>
      <c r="C30" s="306"/>
      <c r="D30" s="306"/>
      <c r="E30" s="306"/>
      <c r="F30" s="306"/>
      <c r="G30" s="306"/>
      <c r="H30" s="306"/>
      <c r="I30" s="306"/>
      <c r="J30" s="306"/>
      <c r="K30" s="306"/>
      <c r="L30" s="306"/>
      <c r="M30" s="306"/>
      <c r="N30" s="28"/>
      <c r="O30" s="391" t="s">
        <v>737</v>
      </c>
      <c r="P30" s="306"/>
      <c r="Q30" s="306"/>
      <c r="R30" s="306"/>
      <c r="S30" s="306"/>
      <c r="T30" s="306"/>
      <c r="U30" s="306"/>
      <c r="V30" s="306"/>
      <c r="W30" s="306"/>
      <c r="X30" s="306"/>
      <c r="Y30" s="306"/>
      <c r="Z30" s="306"/>
      <c r="AA30" s="306"/>
    </row>
    <row r="31" spans="1:37" ht="15.75" customHeight="1">
      <c r="A31" s="391"/>
      <c r="B31" s="306"/>
      <c r="C31" s="306"/>
      <c r="D31" s="306"/>
      <c r="E31" s="306"/>
      <c r="F31" s="306"/>
      <c r="G31" s="306"/>
      <c r="H31" s="306"/>
      <c r="I31" s="306"/>
      <c r="J31" s="306"/>
      <c r="K31" s="306"/>
      <c r="L31" s="306"/>
      <c r="M31" s="306"/>
      <c r="N31" s="28"/>
      <c r="O31" s="391"/>
      <c r="P31" s="306"/>
      <c r="Q31" s="306"/>
      <c r="R31" s="306"/>
      <c r="S31" s="306"/>
      <c r="T31" s="306"/>
      <c r="U31" s="306"/>
      <c r="V31" s="306"/>
      <c r="W31" s="306"/>
      <c r="X31" s="306"/>
      <c r="Y31" s="306"/>
      <c r="Z31" s="306"/>
      <c r="AA31" s="306"/>
    </row>
    <row r="32" spans="1:37" ht="15.75" customHeight="1">
      <c r="A32" s="322"/>
      <c r="B32" s="328"/>
      <c r="C32" s="297" t="s">
        <v>11</v>
      </c>
      <c r="D32" s="250"/>
      <c r="E32" s="250"/>
      <c r="F32" s="447"/>
      <c r="G32" s="448"/>
      <c r="H32" s="448"/>
      <c r="I32" s="448"/>
      <c r="J32" s="447"/>
      <c r="K32" s="448"/>
      <c r="L32" s="448"/>
      <c r="M32" s="448"/>
      <c r="N32" s="449"/>
      <c r="O32" s="322"/>
      <c r="P32" s="444"/>
      <c r="Q32" s="1332" t="s">
        <v>11</v>
      </c>
      <c r="R32" s="1333"/>
      <c r="S32" s="1333"/>
      <c r="T32" s="1333"/>
      <c r="U32" s="1333"/>
      <c r="V32" s="1333"/>
      <c r="W32" s="1333"/>
      <c r="X32" s="1333"/>
      <c r="Y32" s="1333"/>
      <c r="Z32" s="1333"/>
      <c r="AA32" s="1333"/>
    </row>
    <row r="33" spans="1:38" ht="15.75" customHeight="1">
      <c r="A33" s="323"/>
      <c r="B33" s="450"/>
      <c r="C33" s="307" t="s">
        <v>11</v>
      </c>
      <c r="D33" s="443"/>
      <c r="E33" s="443"/>
      <c r="F33" s="1362" t="s">
        <v>305</v>
      </c>
      <c r="G33" s="297" t="s">
        <v>11</v>
      </c>
      <c r="H33" s="445"/>
      <c r="I33" s="446"/>
      <c r="J33" s="1362" t="s">
        <v>306</v>
      </c>
      <c r="K33" s="297" t="s">
        <v>11</v>
      </c>
      <c r="L33" s="445"/>
      <c r="M33" s="445"/>
      <c r="N33" s="449"/>
      <c r="O33" s="323"/>
      <c r="P33" s="449"/>
      <c r="Q33" s="1332" t="s">
        <v>11</v>
      </c>
      <c r="R33" s="1333"/>
      <c r="S33" s="1333"/>
      <c r="T33" s="1362" t="s">
        <v>566</v>
      </c>
      <c r="U33" s="1333" t="s">
        <v>11</v>
      </c>
      <c r="V33" s="1333"/>
      <c r="W33" s="1333"/>
      <c r="X33" s="1362" t="s">
        <v>565</v>
      </c>
      <c r="Y33" s="1332" t="s">
        <v>11</v>
      </c>
      <c r="Z33" s="1333"/>
      <c r="AA33" s="1333"/>
    </row>
    <row r="34" spans="1:38" ht="52">
      <c r="A34" s="323"/>
      <c r="B34" s="240"/>
      <c r="C34" s="697" t="s">
        <v>273</v>
      </c>
      <c r="D34" s="699" t="s">
        <v>79</v>
      </c>
      <c r="E34" s="697" t="s">
        <v>457</v>
      </c>
      <c r="F34" s="1363"/>
      <c r="G34" s="698" t="s">
        <v>273</v>
      </c>
      <c r="H34" s="699" t="s">
        <v>79</v>
      </c>
      <c r="I34" s="697" t="s">
        <v>457</v>
      </c>
      <c r="J34" s="1363"/>
      <c r="K34" s="698" t="s">
        <v>273</v>
      </c>
      <c r="L34" s="699" t="s">
        <v>79</v>
      </c>
      <c r="M34" s="697" t="s">
        <v>457</v>
      </c>
      <c r="N34" s="449"/>
      <c r="O34" s="323"/>
      <c r="P34" s="308"/>
      <c r="Q34" s="697" t="s">
        <v>273</v>
      </c>
      <c r="R34" s="699" t="s">
        <v>79</v>
      </c>
      <c r="S34" s="697" t="s">
        <v>457</v>
      </c>
      <c r="T34" s="1363"/>
      <c r="U34" s="697" t="s">
        <v>273</v>
      </c>
      <c r="V34" s="699" t="s">
        <v>79</v>
      </c>
      <c r="W34" s="697" t="s">
        <v>457</v>
      </c>
      <c r="X34" s="1363"/>
      <c r="Y34" s="697" t="s">
        <v>273</v>
      </c>
      <c r="Z34" s="699" t="s">
        <v>79</v>
      </c>
      <c r="AA34" s="697" t="s">
        <v>457</v>
      </c>
    </row>
    <row r="35" spans="1:38" ht="15.5">
      <c r="A35" s="324"/>
      <c r="B35" s="297" t="s">
        <v>17</v>
      </c>
      <c r="C35" s="250"/>
      <c r="D35" s="443"/>
      <c r="E35" s="443"/>
      <c r="F35" s="443"/>
      <c r="G35" s="443"/>
      <c r="H35" s="443"/>
      <c r="I35" s="443"/>
      <c r="J35" s="443"/>
      <c r="K35" s="443"/>
      <c r="L35" s="443"/>
      <c r="M35" s="443"/>
      <c r="N35" s="449"/>
      <c r="O35" s="324"/>
      <c r="P35" s="1332" t="s">
        <v>17</v>
      </c>
      <c r="Q35" s="1333"/>
      <c r="R35" s="1333"/>
      <c r="S35" s="1333"/>
      <c r="T35" s="1333"/>
      <c r="U35" s="1333"/>
      <c r="V35" s="1333"/>
      <c r="W35" s="1333"/>
      <c r="X35" s="1333"/>
      <c r="Y35" s="1333"/>
      <c r="Z35" s="1333"/>
      <c r="AA35" s="1333"/>
    </row>
    <row r="36" spans="1:38" ht="15.75" customHeight="1">
      <c r="A36" s="691">
        <v>2010</v>
      </c>
      <c r="B36" s="1005">
        <v>189461.88857527837</v>
      </c>
      <c r="C36" s="690">
        <v>18648.693444278364</v>
      </c>
      <c r="D36" s="690">
        <v>14578.2381</v>
      </c>
      <c r="E36" s="690">
        <v>156234.957031</v>
      </c>
      <c r="F36" s="690">
        <v>172623.90943527836</v>
      </c>
      <c r="G36" s="690">
        <v>16016.388454278365</v>
      </c>
      <c r="H36" s="690">
        <v>599.12919999999997</v>
      </c>
      <c r="I36" s="690">
        <v>156008.39178099998</v>
      </c>
      <c r="J36" s="690">
        <v>16837.979139999999</v>
      </c>
      <c r="K36" s="690">
        <v>2632.3049899999996</v>
      </c>
      <c r="L36" s="690">
        <v>13979.108900000001</v>
      </c>
      <c r="M36" s="690">
        <v>226.56524999999999</v>
      </c>
      <c r="N36" s="28"/>
      <c r="O36" s="691">
        <v>2010</v>
      </c>
      <c r="P36" s="866">
        <v>927342</v>
      </c>
      <c r="Q36" s="866">
        <v>120896</v>
      </c>
      <c r="R36" s="866">
        <v>34844</v>
      </c>
      <c r="S36" s="866">
        <v>771602</v>
      </c>
      <c r="T36" s="866">
        <v>860924</v>
      </c>
      <c r="U36" s="866">
        <v>75213</v>
      </c>
      <c r="V36" s="866">
        <v>14334</v>
      </c>
      <c r="W36" s="866">
        <v>771377</v>
      </c>
      <c r="X36" s="866">
        <v>66418</v>
      </c>
      <c r="Y36" s="866">
        <v>45683</v>
      </c>
      <c r="Z36" s="866">
        <v>20510</v>
      </c>
      <c r="AA36" s="866">
        <v>225</v>
      </c>
      <c r="AC36" s="279"/>
      <c r="AD36" s="279"/>
      <c r="AE36" s="279"/>
      <c r="AF36" s="279"/>
      <c r="AG36" s="279"/>
      <c r="AH36" s="279"/>
      <c r="AI36" s="279"/>
      <c r="AJ36" s="279"/>
      <c r="AK36" s="279"/>
    </row>
    <row r="37" spans="1:38" ht="15.75" customHeight="1">
      <c r="A37" s="1111">
        <v>2011</v>
      </c>
      <c r="B37" s="690">
        <v>163188.48252096871</v>
      </c>
      <c r="C37" s="690">
        <v>11812.516041968722</v>
      </c>
      <c r="D37" s="690">
        <v>6860.2499799999996</v>
      </c>
      <c r="E37" s="690">
        <v>144515.716499</v>
      </c>
      <c r="F37" s="690">
        <v>154985.98696900188</v>
      </c>
      <c r="G37" s="690">
        <v>10126.357708001902</v>
      </c>
      <c r="H37" s="1162" t="s">
        <v>30</v>
      </c>
      <c r="I37" s="1162" t="s">
        <v>30</v>
      </c>
      <c r="J37" s="690">
        <v>8202.4955519668183</v>
      </c>
      <c r="K37" s="690">
        <v>1686.15833396682</v>
      </c>
      <c r="L37" s="1162" t="s">
        <v>30</v>
      </c>
      <c r="M37" s="1162" t="s">
        <v>30</v>
      </c>
      <c r="N37" s="28"/>
      <c r="O37" s="691">
        <v>2011</v>
      </c>
      <c r="P37" s="866">
        <v>770934</v>
      </c>
      <c r="Q37" s="866">
        <v>100946</v>
      </c>
      <c r="R37" s="866">
        <v>22460</v>
      </c>
      <c r="S37" s="866">
        <v>647528</v>
      </c>
      <c r="T37" s="866">
        <v>714880</v>
      </c>
      <c r="U37" s="866">
        <v>56668</v>
      </c>
      <c r="V37" s="866">
        <v>10845</v>
      </c>
      <c r="W37" s="866">
        <v>647367</v>
      </c>
      <c r="X37" s="866">
        <v>56054</v>
      </c>
      <c r="Y37" s="866">
        <v>44278</v>
      </c>
      <c r="Z37" s="866">
        <v>11615</v>
      </c>
      <c r="AA37" s="866">
        <v>161</v>
      </c>
      <c r="AC37" s="279"/>
      <c r="AD37" s="279"/>
      <c r="AE37" s="279"/>
      <c r="AF37" s="279"/>
      <c r="AG37" s="279"/>
      <c r="AH37" s="279"/>
      <c r="AI37" s="279"/>
      <c r="AJ37" s="279"/>
      <c r="AK37" s="279"/>
    </row>
    <row r="38" spans="1:38" ht="15.75" customHeight="1">
      <c r="A38" s="1111">
        <v>2012</v>
      </c>
      <c r="B38" s="690">
        <v>167786.09814346099</v>
      </c>
      <c r="C38" s="690">
        <v>10380.018913727719</v>
      </c>
      <c r="D38" s="690">
        <v>12694.770989999999</v>
      </c>
      <c r="E38" s="690">
        <v>144711.30823973325</v>
      </c>
      <c r="F38" s="711">
        <v>154402.51651346099</v>
      </c>
      <c r="G38" s="711">
        <v>9030.358213727719</v>
      </c>
      <c r="H38" s="1162" t="s">
        <v>30</v>
      </c>
      <c r="I38" s="1162" t="s">
        <v>30</v>
      </c>
      <c r="J38" s="711">
        <v>13383.581630000001</v>
      </c>
      <c r="K38" s="711">
        <v>1349.6607000000001</v>
      </c>
      <c r="L38" s="1162" t="s">
        <v>30</v>
      </c>
      <c r="M38" s="1162" t="s">
        <v>30</v>
      </c>
      <c r="N38" s="28"/>
      <c r="O38" s="1111">
        <v>2012</v>
      </c>
      <c r="P38" s="866">
        <v>809874</v>
      </c>
      <c r="Q38" s="866">
        <v>79422</v>
      </c>
      <c r="R38" s="866">
        <v>28254</v>
      </c>
      <c r="S38" s="866">
        <v>702198</v>
      </c>
      <c r="T38" s="866">
        <v>763722</v>
      </c>
      <c r="U38" s="866">
        <v>50547</v>
      </c>
      <c r="V38" s="866">
        <v>11133</v>
      </c>
      <c r="W38" s="866">
        <v>702042</v>
      </c>
      <c r="X38" s="866">
        <v>46152</v>
      </c>
      <c r="Y38" s="866">
        <v>28875</v>
      </c>
      <c r="Z38" s="866">
        <v>17121</v>
      </c>
      <c r="AA38" s="866">
        <v>156</v>
      </c>
      <c r="AC38" s="279"/>
      <c r="AD38" s="279"/>
      <c r="AE38" s="279"/>
      <c r="AF38" s="279"/>
      <c r="AG38" s="279"/>
      <c r="AH38" s="279"/>
      <c r="AI38" s="279"/>
      <c r="AJ38" s="279"/>
      <c r="AK38" s="279"/>
    </row>
    <row r="39" spans="1:38" s="709" customFormat="1" ht="15.75" customHeight="1">
      <c r="A39" s="1111">
        <v>2013</v>
      </c>
      <c r="B39" s="1115">
        <v>178838.073286272</v>
      </c>
      <c r="C39" s="1115">
        <v>8846.9088998184616</v>
      </c>
      <c r="D39" s="1115">
        <v>11480.609920000001</v>
      </c>
      <c r="E39" s="1115">
        <v>158510.55446645358</v>
      </c>
      <c r="F39" s="1115">
        <v>167005.77727627201</v>
      </c>
      <c r="G39" s="1115">
        <v>7920.5297898184617</v>
      </c>
      <c r="H39" s="1162" t="s">
        <v>30</v>
      </c>
      <c r="I39" s="1162" t="s">
        <v>30</v>
      </c>
      <c r="J39" s="1115">
        <v>11832.29601</v>
      </c>
      <c r="K39" s="1115">
        <v>926.37911000000008</v>
      </c>
      <c r="L39" s="1162" t="s">
        <v>30</v>
      </c>
      <c r="M39" s="1162" t="s">
        <v>30</v>
      </c>
      <c r="N39" s="28"/>
      <c r="O39" s="1111">
        <v>2013</v>
      </c>
      <c r="P39" s="866">
        <v>864917</v>
      </c>
      <c r="Q39" s="866">
        <v>75383</v>
      </c>
      <c r="R39" s="866">
        <v>27269</v>
      </c>
      <c r="S39" s="866">
        <v>762265</v>
      </c>
      <c r="T39" s="866">
        <v>820043</v>
      </c>
      <c r="U39" s="866">
        <v>45983</v>
      </c>
      <c r="V39" s="866">
        <v>11876</v>
      </c>
      <c r="W39" s="866">
        <v>762184</v>
      </c>
      <c r="X39" s="866">
        <v>44874</v>
      </c>
      <c r="Y39" s="866">
        <v>29400</v>
      </c>
      <c r="Z39" s="866">
        <v>15393</v>
      </c>
      <c r="AA39" s="866">
        <v>81</v>
      </c>
      <c r="AC39" s="713"/>
      <c r="AD39" s="713"/>
      <c r="AE39" s="713"/>
      <c r="AF39" s="713"/>
      <c r="AG39" s="713"/>
      <c r="AH39" s="713"/>
      <c r="AI39" s="713"/>
      <c r="AJ39" s="713"/>
      <c r="AK39" s="713"/>
    </row>
    <row r="40" spans="1:38" s="709" customFormat="1" ht="15.75" customHeight="1">
      <c r="A40" s="1111">
        <v>2014</v>
      </c>
      <c r="B40" s="1115">
        <v>150055.68992713242</v>
      </c>
      <c r="C40" s="1115">
        <v>7507.8878000000004</v>
      </c>
      <c r="D40" s="1115">
        <v>4531.69679</v>
      </c>
      <c r="E40" s="1115">
        <v>138016.10533713244</v>
      </c>
      <c r="F40" s="1115">
        <v>144805.65286713242</v>
      </c>
      <c r="G40" s="1115">
        <v>6313.3747199999998</v>
      </c>
      <c r="H40" s="1162" t="s">
        <v>30</v>
      </c>
      <c r="I40" s="1162" t="s">
        <v>30</v>
      </c>
      <c r="J40" s="1115">
        <v>5250.0370599999997</v>
      </c>
      <c r="K40" s="1115">
        <v>1194.5130800000002</v>
      </c>
      <c r="L40" s="1162" t="s">
        <v>30</v>
      </c>
      <c r="M40" s="1162" t="s">
        <v>30</v>
      </c>
      <c r="N40" s="28"/>
      <c r="O40" s="1111">
        <v>2014</v>
      </c>
      <c r="P40" s="866">
        <v>734277</v>
      </c>
      <c r="Q40" s="866">
        <v>68957</v>
      </c>
      <c r="R40" s="866">
        <v>18173</v>
      </c>
      <c r="S40" s="866">
        <v>647147</v>
      </c>
      <c r="T40" s="866">
        <v>693170</v>
      </c>
      <c r="U40" s="866">
        <v>35624</v>
      </c>
      <c r="V40" s="866">
        <v>10399</v>
      </c>
      <c r="W40" s="866">
        <v>647147</v>
      </c>
      <c r="X40" s="866">
        <v>41107</v>
      </c>
      <c r="Y40" s="866">
        <v>33333</v>
      </c>
      <c r="Z40" s="866">
        <v>7774</v>
      </c>
      <c r="AA40" s="866">
        <v>0</v>
      </c>
      <c r="AC40" s="867"/>
      <c r="AD40" s="867"/>
      <c r="AE40" s="867"/>
      <c r="AF40" s="867"/>
      <c r="AG40" s="867"/>
      <c r="AH40" s="867"/>
      <c r="AI40" s="867"/>
      <c r="AJ40" s="867"/>
      <c r="AK40" s="713"/>
    </row>
    <row r="41" spans="1:38" s="709" customFormat="1" ht="15.75" customHeight="1">
      <c r="A41" s="1111">
        <v>2015</v>
      </c>
      <c r="B41" s="1115">
        <v>143868.13573394518</v>
      </c>
      <c r="C41" s="1115">
        <v>7703.8771300000008</v>
      </c>
      <c r="D41" s="1115">
        <v>5101.5544399999999</v>
      </c>
      <c r="E41" s="1115">
        <v>131062.70416394516</v>
      </c>
      <c r="F41" s="1115">
        <v>138108.00276394517</v>
      </c>
      <c r="G41" s="1162" t="s">
        <v>30</v>
      </c>
      <c r="H41" s="1162" t="s">
        <v>30</v>
      </c>
      <c r="I41" s="1115">
        <v>131062.70416394516</v>
      </c>
      <c r="J41" s="1115">
        <v>5760.1329699999987</v>
      </c>
      <c r="K41" s="1162" t="s">
        <v>30</v>
      </c>
      <c r="L41" s="1162" t="s">
        <v>30</v>
      </c>
      <c r="M41" s="1115">
        <v>0</v>
      </c>
      <c r="N41" s="28"/>
      <c r="O41" s="1111">
        <v>2015</v>
      </c>
      <c r="P41" s="866">
        <v>697108</v>
      </c>
      <c r="Q41" s="866">
        <v>53421</v>
      </c>
      <c r="R41" s="866">
        <v>14806</v>
      </c>
      <c r="S41" s="866">
        <v>628881</v>
      </c>
      <c r="T41" s="866">
        <v>672323</v>
      </c>
      <c r="U41" s="866">
        <v>32915</v>
      </c>
      <c r="V41" s="866">
        <v>10527</v>
      </c>
      <c r="W41" s="866">
        <v>628881</v>
      </c>
      <c r="X41" s="866">
        <v>24785</v>
      </c>
      <c r="Y41" s="866">
        <v>20506</v>
      </c>
      <c r="Z41" s="866">
        <v>4279</v>
      </c>
      <c r="AA41" s="866">
        <v>0</v>
      </c>
      <c r="AC41" s="867"/>
      <c r="AD41" s="867"/>
      <c r="AE41" s="867"/>
      <c r="AF41" s="867"/>
      <c r="AG41" s="867"/>
      <c r="AH41" s="867"/>
      <c r="AI41" s="867"/>
      <c r="AJ41" s="867"/>
      <c r="AK41" s="713"/>
    </row>
    <row r="42" spans="1:38" s="770" customFormat="1" ht="15.75" customHeight="1">
      <c r="A42" s="1111">
        <v>2016</v>
      </c>
      <c r="B42" s="1115">
        <v>137165.14845641193</v>
      </c>
      <c r="C42" s="1115">
        <v>8105.6176500000001</v>
      </c>
      <c r="D42" s="1115">
        <v>1710.2828100000002</v>
      </c>
      <c r="E42" s="1115">
        <v>127349.24799641193</v>
      </c>
      <c r="F42" s="1115">
        <v>135035.96614641193</v>
      </c>
      <c r="G42" s="1162" t="s">
        <v>30</v>
      </c>
      <c r="H42" s="1162" t="s">
        <v>30</v>
      </c>
      <c r="I42" s="1115">
        <v>127349.24799641193</v>
      </c>
      <c r="J42" s="1115">
        <v>2129.1823100000001</v>
      </c>
      <c r="K42" s="1162" t="s">
        <v>30</v>
      </c>
      <c r="L42" s="1162" t="s">
        <v>30</v>
      </c>
      <c r="M42" s="1115">
        <v>0</v>
      </c>
      <c r="N42" s="771"/>
      <c r="O42" s="1111">
        <v>2016</v>
      </c>
      <c r="P42" s="866">
        <v>675717</v>
      </c>
      <c r="Q42" s="866">
        <v>49704</v>
      </c>
      <c r="R42" s="866">
        <v>15671</v>
      </c>
      <c r="S42" s="866">
        <v>610341</v>
      </c>
      <c r="T42" s="866">
        <v>652644</v>
      </c>
      <c r="U42" s="866">
        <v>30994</v>
      </c>
      <c r="V42" s="866">
        <v>11309</v>
      </c>
      <c r="W42" s="866">
        <v>610341</v>
      </c>
      <c r="X42" s="866">
        <v>23073</v>
      </c>
      <c r="Y42" s="866">
        <v>18710</v>
      </c>
      <c r="Z42" s="866">
        <v>4362</v>
      </c>
      <c r="AA42" s="866">
        <v>0</v>
      </c>
      <c r="AC42" s="867"/>
      <c r="AD42" s="867"/>
      <c r="AE42" s="867"/>
      <c r="AF42" s="867"/>
      <c r="AG42" s="867"/>
      <c r="AH42" s="867"/>
      <c r="AI42" s="867"/>
      <c r="AJ42" s="867"/>
      <c r="AK42" s="1109"/>
    </row>
    <row r="43" spans="1:38" s="864" customFormat="1" ht="15.75" customHeight="1">
      <c r="A43" s="1111">
        <v>2017</v>
      </c>
      <c r="B43" s="1115">
        <v>137203.54164244747</v>
      </c>
      <c r="C43" s="1115">
        <v>7598.2745000000004</v>
      </c>
      <c r="D43" s="1115">
        <v>924.03353000000004</v>
      </c>
      <c r="E43" s="1115">
        <v>128681.23361244748</v>
      </c>
      <c r="F43" s="1115">
        <v>135590.22436244748</v>
      </c>
      <c r="G43" s="1162" t="s">
        <v>30</v>
      </c>
      <c r="H43" s="1162" t="s">
        <v>30</v>
      </c>
      <c r="I43" s="1115">
        <v>128681.23361244748</v>
      </c>
      <c r="J43" s="1115">
        <v>1613.3172800000002</v>
      </c>
      <c r="K43" s="1162" t="s">
        <v>30</v>
      </c>
      <c r="L43" s="1162" t="s">
        <v>30</v>
      </c>
      <c r="M43" s="1115">
        <v>0</v>
      </c>
      <c r="N43" s="865"/>
      <c r="O43" s="1111">
        <v>2017</v>
      </c>
      <c r="P43" s="947">
        <v>675923</v>
      </c>
      <c r="Q43" s="947">
        <v>47339</v>
      </c>
      <c r="R43" s="947">
        <v>14191</v>
      </c>
      <c r="S43" s="947">
        <v>614392</v>
      </c>
      <c r="T43" s="1005">
        <v>654797</v>
      </c>
      <c r="U43" s="1005">
        <v>30074</v>
      </c>
      <c r="V43" s="1005">
        <v>10330</v>
      </c>
      <c r="W43" s="1005">
        <v>614392</v>
      </c>
      <c r="X43" s="1005">
        <v>21126</v>
      </c>
      <c r="Y43" s="1005">
        <v>17265</v>
      </c>
      <c r="Z43" s="1005">
        <v>3861</v>
      </c>
      <c r="AA43" s="1005">
        <v>0</v>
      </c>
      <c r="AC43" s="867"/>
      <c r="AD43" s="867"/>
      <c r="AE43" s="867"/>
      <c r="AF43" s="867"/>
      <c r="AG43" s="867"/>
      <c r="AH43" s="867"/>
      <c r="AI43" s="867"/>
      <c r="AJ43" s="867"/>
      <c r="AK43" s="1109"/>
      <c r="AL43" s="1107"/>
    </row>
    <row r="44" spans="1:38" s="945" customFormat="1" ht="15.75" customHeight="1">
      <c r="A44" s="1111">
        <v>2018</v>
      </c>
      <c r="B44" s="1005">
        <v>125261.87546810086</v>
      </c>
      <c r="C44" s="1005">
        <v>7318.7250000000004</v>
      </c>
      <c r="D44" s="1005">
        <v>753.24699999999996</v>
      </c>
      <c r="E44" s="1115">
        <v>117189.90346810085</v>
      </c>
      <c r="F44" s="1005">
        <v>123671.93618810448</v>
      </c>
      <c r="G44" s="1162" t="s">
        <v>30</v>
      </c>
      <c r="H44" s="1162" t="s">
        <v>30</v>
      </c>
      <c r="I44" s="1115">
        <v>117166.23818810447</v>
      </c>
      <c r="J44" s="1005">
        <v>1589.93927999638</v>
      </c>
      <c r="K44" s="1162" t="s">
        <v>30</v>
      </c>
      <c r="L44" s="1162" t="s">
        <v>30</v>
      </c>
      <c r="M44" s="1005">
        <v>23.665279996380093</v>
      </c>
      <c r="N44" s="946"/>
      <c r="O44" s="1111">
        <v>2018</v>
      </c>
      <c r="P44" s="1005">
        <v>573718</v>
      </c>
      <c r="Q44" s="1005">
        <v>46664</v>
      </c>
      <c r="R44" s="1005">
        <v>11320</v>
      </c>
      <c r="S44" s="1005">
        <v>515733</v>
      </c>
      <c r="T44" s="1005">
        <v>551702</v>
      </c>
      <c r="U44" s="1005">
        <v>27596</v>
      </c>
      <c r="V44" s="1005">
        <v>8372</v>
      </c>
      <c r="W44" s="1005">
        <v>515733</v>
      </c>
      <c r="X44" s="1005">
        <v>22016</v>
      </c>
      <c r="Y44" s="1005">
        <v>19068</v>
      </c>
      <c r="Z44" s="1005">
        <v>2948</v>
      </c>
      <c r="AA44" s="1005">
        <v>0</v>
      </c>
      <c r="AC44" s="948"/>
      <c r="AD44" s="948"/>
      <c r="AE44" s="948"/>
      <c r="AF44" s="948"/>
      <c r="AG44" s="955"/>
      <c r="AH44" s="955"/>
      <c r="AI44" s="955"/>
      <c r="AJ44" s="955"/>
      <c r="AK44" s="1109"/>
      <c r="AL44" s="1107"/>
    </row>
    <row r="45" spans="1:38" s="1100" customFormat="1" ht="15.75" customHeight="1">
      <c r="A45" s="1111">
        <v>2019</v>
      </c>
      <c r="B45" s="1102">
        <v>156790.06575159999</v>
      </c>
      <c r="C45" s="1102">
        <v>6836.2482499999996</v>
      </c>
      <c r="D45" s="1102">
        <v>1014.2150000000001</v>
      </c>
      <c r="E45" s="1102">
        <v>148939.60250159999</v>
      </c>
      <c r="F45" s="1102">
        <v>154994.78333760001</v>
      </c>
      <c r="G45" s="1162" t="s">
        <v>30</v>
      </c>
      <c r="H45" s="1162" t="s">
        <v>30</v>
      </c>
      <c r="I45" s="1102">
        <v>148901.3573376</v>
      </c>
      <c r="J45" s="1102">
        <v>1795.282414</v>
      </c>
      <c r="K45" s="1162" t="s">
        <v>30</v>
      </c>
      <c r="L45" s="1162" t="s">
        <v>30</v>
      </c>
      <c r="M45" s="1102">
        <v>38.245164000000003</v>
      </c>
      <c r="N45" s="1101"/>
      <c r="O45" s="1111">
        <v>2019</v>
      </c>
      <c r="P45" s="1102">
        <v>632028</v>
      </c>
      <c r="Q45" s="1102">
        <v>44566</v>
      </c>
      <c r="R45" s="1102">
        <v>10869</v>
      </c>
      <c r="S45" s="1102">
        <v>576594</v>
      </c>
      <c r="T45" s="1102">
        <v>611411</v>
      </c>
      <c r="U45" s="1102">
        <v>26406</v>
      </c>
      <c r="V45" s="1102">
        <v>8411</v>
      </c>
      <c r="W45" s="1102">
        <v>576594</v>
      </c>
      <c r="X45" s="1102">
        <v>20617</v>
      </c>
      <c r="Y45" s="1102">
        <v>18160</v>
      </c>
      <c r="Z45" s="1102">
        <v>2458</v>
      </c>
      <c r="AA45" s="1102">
        <v>0</v>
      </c>
      <c r="AC45" s="1103"/>
      <c r="AD45" s="1103"/>
      <c r="AE45" s="1103"/>
      <c r="AF45" s="1103"/>
      <c r="AG45" s="1103"/>
      <c r="AH45" s="1103"/>
      <c r="AI45" s="1103"/>
      <c r="AJ45" s="1103"/>
      <c r="AK45" s="1109"/>
      <c r="AL45" s="1107"/>
    </row>
    <row r="46" spans="1:38" s="1107" customFormat="1" ht="15.75" customHeight="1">
      <c r="A46" s="1111">
        <v>2020</v>
      </c>
      <c r="B46" s="1115">
        <v>168275.37941600001</v>
      </c>
      <c r="C46" s="1115">
        <v>6420.3760000000011</v>
      </c>
      <c r="D46" s="1115">
        <v>803.64699999999993</v>
      </c>
      <c r="E46" s="1115">
        <v>161051.356416</v>
      </c>
      <c r="F46" s="1115">
        <v>167192.56141600001</v>
      </c>
      <c r="G46" s="1162" t="s">
        <v>30</v>
      </c>
      <c r="H46" s="1162" t="s">
        <v>30</v>
      </c>
      <c r="I46" s="1115">
        <v>161051.356416</v>
      </c>
      <c r="J46" s="1115">
        <v>1082.818</v>
      </c>
      <c r="K46" s="1162" t="s">
        <v>30</v>
      </c>
      <c r="L46" s="1162" t="s">
        <v>30</v>
      </c>
      <c r="M46" s="1115">
        <v>0</v>
      </c>
      <c r="N46" s="1101"/>
      <c r="O46" s="1111">
        <v>2020</v>
      </c>
      <c r="P46" s="1115">
        <v>694700.92999999982</v>
      </c>
      <c r="Q46" s="1115">
        <v>50298.177000000003</v>
      </c>
      <c r="R46" s="1115">
        <v>10750.511</v>
      </c>
      <c r="S46" s="1115">
        <v>633652.24199999997</v>
      </c>
      <c r="T46" s="1115">
        <v>668153.76399999985</v>
      </c>
      <c r="U46" s="1115">
        <v>25561.279999999999</v>
      </c>
      <c r="V46" s="1115">
        <v>8940.2420000000002</v>
      </c>
      <c r="W46" s="1115">
        <v>633652.24199999997</v>
      </c>
      <c r="X46" s="1115">
        <v>26547.166000000001</v>
      </c>
      <c r="Y46" s="1115">
        <v>24736.897000000004</v>
      </c>
      <c r="Z46" s="1115">
        <v>1810.269</v>
      </c>
      <c r="AA46" s="1115">
        <v>0</v>
      </c>
      <c r="AC46" s="1109"/>
      <c r="AD46" s="1109"/>
      <c r="AE46" s="1109"/>
      <c r="AF46" s="1109"/>
      <c r="AG46" s="1109"/>
      <c r="AH46" s="1109"/>
      <c r="AI46" s="1109"/>
      <c r="AJ46" s="1109"/>
      <c r="AK46" s="1109"/>
    </row>
    <row r="47" spans="1:38" ht="15.75" customHeight="1">
      <c r="A47" s="99" t="s">
        <v>161</v>
      </c>
      <c r="O47" s="99" t="s">
        <v>161</v>
      </c>
      <c r="AC47" s="713"/>
      <c r="AD47" s="713"/>
      <c r="AE47" s="713"/>
      <c r="AF47" s="713"/>
      <c r="AG47" s="713"/>
      <c r="AH47" s="713"/>
      <c r="AI47" s="713"/>
      <c r="AJ47" s="713"/>
    </row>
    <row r="48" spans="1:38" ht="15.75" customHeight="1">
      <c r="A48" s="105" t="s">
        <v>557</v>
      </c>
      <c r="O48" s="105" t="s">
        <v>557</v>
      </c>
    </row>
    <row r="49" spans="2:17" ht="15.75" customHeight="1">
      <c r="O49" s="105" t="s">
        <v>750</v>
      </c>
    </row>
    <row r="51" spans="2:17" ht="15.75" customHeight="1">
      <c r="B51" s="279"/>
      <c r="F51" s="279"/>
      <c r="G51" s="279"/>
      <c r="H51" s="279"/>
      <c r="I51" s="279"/>
      <c r="J51" s="279"/>
      <c r="K51" s="279"/>
      <c r="L51" s="279"/>
      <c r="M51" s="279"/>
    </row>
    <row r="52" spans="2:17" ht="15.75" customHeight="1">
      <c r="I52" s="1008"/>
      <c r="Q52" s="1010"/>
    </row>
    <row r="59" spans="2:17" ht="15" customHeight="1"/>
  </sheetData>
  <mergeCells count="18">
    <mergeCell ref="P35:AA35"/>
    <mergeCell ref="Q32:AA32"/>
    <mergeCell ref="F33:F34"/>
    <mergeCell ref="J33:J34"/>
    <mergeCell ref="Q33:S33"/>
    <mergeCell ref="T33:T34"/>
    <mergeCell ref="U33:W33"/>
    <mergeCell ref="X33:X34"/>
    <mergeCell ref="Y33:AA33"/>
    <mergeCell ref="Q3:AA3"/>
    <mergeCell ref="P6:AA6"/>
    <mergeCell ref="F4:F5"/>
    <mergeCell ref="J4:J5"/>
    <mergeCell ref="T4:T5"/>
    <mergeCell ref="X4:X5"/>
    <mergeCell ref="Q4:S4"/>
    <mergeCell ref="U4:W4"/>
    <mergeCell ref="Y4:AA4"/>
  </mergeCells>
  <conditionalFormatting sqref="A1:GW2 A50:GW1020 T4:U4 X4:Y4 A3:Q4 AB3:GW4 A6:P6 A5:S5 U5:W5 Y5:GW5 AB6:GW6 V27:Z29 AB12:GW16 B27:N29 P27:T29 A49:N49 P48:GW49 AB40:AB46 P47:AB47 B38:E38 A7:Q10 F11:O16 Q11 T12 S7:GW11 B47:N48 AC40:GW47 AB27:GW29 A11:A26 AB36:GW39 A36:O36 T36:W43 P36:Z42 X36:AA46 A37:A46 O17:O26 O37:O46 N38:N43 B44:F46 I44:J46 M44:N46 G37:G38 J37:K38">
    <cfRule type="cellIs" dxfId="84" priority="68" stopIfTrue="1" operator="equal">
      <formula>0</formula>
    </cfRule>
  </conditionalFormatting>
  <conditionalFormatting sqref="B37:G37 J37:K37 N37">
    <cfRule type="cellIs" dxfId="83" priority="67" stopIfTrue="1" operator="equal">
      <formula>0</formula>
    </cfRule>
  </conditionalFormatting>
  <conditionalFormatting sqref="R7:R11">
    <cfRule type="cellIs" dxfId="82" priority="65" stopIfTrue="1" operator="equal">
      <formula>0</formula>
    </cfRule>
  </conditionalFormatting>
  <conditionalFormatting sqref="AA27:AA29">
    <cfRule type="cellIs" dxfId="81" priority="64" stopIfTrue="1" operator="equal">
      <formula>0</formula>
    </cfRule>
  </conditionalFormatting>
  <conditionalFormatting sqref="U27:U29">
    <cfRule type="cellIs" dxfId="80" priority="63" stopIfTrue="1" operator="equal">
      <formula>0</formula>
    </cfRule>
  </conditionalFormatting>
  <conditionalFormatting sqref="A31:GW31 T33:U33 X33:Y33 A32:Q33 AB32:GW33 A35:P35 A34:S34 U34:W34 Y34:GW34 AB35:GW35 B30:N30 P30:GW30">
    <cfRule type="cellIs" dxfId="79" priority="62" stopIfTrue="1" operator="equal">
      <formula>0</formula>
    </cfRule>
  </conditionalFormatting>
  <conditionalFormatting sqref="A27 A29">
    <cfRule type="cellIs" dxfId="78" priority="61" stopIfTrue="1" operator="equal">
      <formula>0</formula>
    </cfRule>
  </conditionalFormatting>
  <conditionalFormatting sqref="A30">
    <cfRule type="cellIs" dxfId="77" priority="60" stopIfTrue="1" operator="equal">
      <formula>0</formula>
    </cfRule>
  </conditionalFormatting>
  <conditionalFormatting sqref="O30">
    <cfRule type="cellIs" dxfId="76" priority="59" stopIfTrue="1" operator="equal">
      <formula>0</formula>
    </cfRule>
  </conditionalFormatting>
  <conditionalFormatting sqref="O27">
    <cfRule type="cellIs" dxfId="75" priority="58" stopIfTrue="1" operator="equal">
      <formula>0</formula>
    </cfRule>
  </conditionalFormatting>
  <conditionalFormatting sqref="O29">
    <cfRule type="cellIs" dxfId="74" priority="57" stopIfTrue="1" operator="equal">
      <formula>0</formula>
    </cfRule>
  </conditionalFormatting>
  <conditionalFormatting sqref="A47:A48">
    <cfRule type="cellIs" dxfId="73" priority="56" stopIfTrue="1" operator="equal">
      <formula>0</formula>
    </cfRule>
  </conditionalFormatting>
  <conditionalFormatting sqref="O47">
    <cfRule type="cellIs" dxfId="72" priority="55" stopIfTrue="1" operator="equal">
      <formula>0</formula>
    </cfRule>
  </conditionalFormatting>
  <conditionalFormatting sqref="O49">
    <cfRule type="cellIs" dxfId="71" priority="53" stopIfTrue="1" operator="equal">
      <formula>0</formula>
    </cfRule>
  </conditionalFormatting>
  <conditionalFormatting sqref="A28">
    <cfRule type="cellIs" dxfId="70" priority="52" stopIfTrue="1" operator="equal">
      <formula>0</formula>
    </cfRule>
  </conditionalFormatting>
  <conditionalFormatting sqref="O28">
    <cfRule type="cellIs" dxfId="69" priority="51" stopIfTrue="1" operator="equal">
      <formula>0</formula>
    </cfRule>
  </conditionalFormatting>
  <conditionalFormatting sqref="O48">
    <cfRule type="cellIs" dxfId="68" priority="50" stopIfTrue="1" operator="equal">
      <formula>0</formula>
    </cfRule>
  </conditionalFormatting>
  <conditionalFormatting sqref="F38">
    <cfRule type="cellIs" dxfId="67" priority="49" stopIfTrue="1" operator="equal">
      <formula>0</formula>
    </cfRule>
  </conditionalFormatting>
  <conditionalFormatting sqref="G38 J38:K38">
    <cfRule type="cellIs" dxfId="66" priority="48" stopIfTrue="1" operator="equal">
      <formula>0</formula>
    </cfRule>
  </conditionalFormatting>
  <conditionalFormatting sqref="T43:T46">
    <cfRule type="cellIs" dxfId="65" priority="40" stopIfTrue="1" operator="equal">
      <formula>0</formula>
    </cfRule>
  </conditionalFormatting>
  <conditionalFormatting sqref="P43:S46 P44:W46">
    <cfRule type="cellIs" dxfId="64" priority="39" stopIfTrue="1" operator="equal">
      <formula>0</formula>
    </cfRule>
  </conditionalFormatting>
  <conditionalFormatting sqref="P12:S15 P11">
    <cfRule type="cellIs" dxfId="63" priority="38" stopIfTrue="1" operator="equal">
      <formula>0</formula>
    </cfRule>
  </conditionalFormatting>
  <conditionalFormatting sqref="G11:M16">
    <cfRule type="cellIs" dxfId="62" priority="31" stopIfTrue="1" operator="equal">
      <formula>0</formula>
    </cfRule>
  </conditionalFormatting>
  <conditionalFormatting sqref="C11:E16">
    <cfRule type="cellIs" dxfId="61" priority="30" stopIfTrue="1" operator="equal">
      <formula>0</formula>
    </cfRule>
  </conditionalFormatting>
  <conditionalFormatting sqref="B11:B16">
    <cfRule type="cellIs" dxfId="60" priority="29" stopIfTrue="1" operator="equal">
      <formula>0</formula>
    </cfRule>
  </conditionalFormatting>
  <conditionalFormatting sqref="T13:W16 U12:W12">
    <cfRule type="cellIs" dxfId="59" priority="26" stopIfTrue="1" operator="equal">
      <formula>0</formula>
    </cfRule>
  </conditionalFormatting>
  <conditionalFormatting sqref="V12:Z16 T13:T16">
    <cfRule type="cellIs" dxfId="58" priority="25" stopIfTrue="1" operator="equal">
      <formula>0</formula>
    </cfRule>
  </conditionalFormatting>
  <conditionalFormatting sqref="AA12:AA16">
    <cfRule type="cellIs" dxfId="57" priority="24" stopIfTrue="1" operator="equal">
      <formula>0</formula>
    </cfRule>
  </conditionalFormatting>
  <conditionalFormatting sqref="U12:U16">
    <cfRule type="cellIs" dxfId="56" priority="23" stopIfTrue="1" operator="equal">
      <formula>0</formula>
    </cfRule>
  </conditionalFormatting>
  <conditionalFormatting sqref="X12:X16">
    <cfRule type="cellIs" dxfId="55" priority="22" stopIfTrue="1" operator="equal">
      <formula>0</formula>
    </cfRule>
  </conditionalFormatting>
  <conditionalFormatting sqref="X12:AA16">
    <cfRule type="cellIs" dxfId="54" priority="21" stopIfTrue="1" operator="equal">
      <formula>0</formula>
    </cfRule>
  </conditionalFormatting>
  <conditionalFormatting sqref="P16:S16">
    <cfRule type="cellIs" dxfId="53" priority="20" stopIfTrue="1" operator="equal">
      <formula>0</formula>
    </cfRule>
  </conditionalFormatting>
  <conditionalFormatting sqref="X17:AA26">
    <cfRule type="cellIs" dxfId="52" priority="11" stopIfTrue="1" operator="equal">
      <formula>0</formula>
    </cfRule>
  </conditionalFormatting>
  <conditionalFormatting sqref="AB17:GW26 C17:N26">
    <cfRule type="cellIs" dxfId="51" priority="19" stopIfTrue="1" operator="equal">
      <formula>0</formula>
    </cfRule>
  </conditionalFormatting>
  <conditionalFormatting sqref="B17:B26">
    <cfRule type="cellIs" dxfId="50" priority="18" stopIfTrue="1" operator="equal">
      <formula>0</formula>
    </cfRule>
  </conditionalFormatting>
  <conditionalFormatting sqref="G17:M26">
    <cfRule type="cellIs" dxfId="49" priority="17" stopIfTrue="1" operator="equal">
      <formula>0</formula>
    </cfRule>
  </conditionalFormatting>
  <conditionalFormatting sqref="T17:W26">
    <cfRule type="cellIs" dxfId="48" priority="16" stopIfTrue="1" operator="equal">
      <formula>0</formula>
    </cfRule>
  </conditionalFormatting>
  <conditionalFormatting sqref="V17:Z26 P17:T26">
    <cfRule type="cellIs" dxfId="47" priority="15" stopIfTrue="1" operator="equal">
      <formula>0</formula>
    </cfRule>
  </conditionalFormatting>
  <conditionalFormatting sqref="AA17:AA26">
    <cfRule type="cellIs" dxfId="46" priority="14" stopIfTrue="1" operator="equal">
      <formula>0</formula>
    </cfRule>
  </conditionalFormatting>
  <conditionalFormatting sqref="U17:U26">
    <cfRule type="cellIs" dxfId="45" priority="13" stopIfTrue="1" operator="equal">
      <formula>0</formula>
    </cfRule>
  </conditionalFormatting>
  <conditionalFormatting sqref="X17:X26">
    <cfRule type="cellIs" dxfId="44" priority="12" stopIfTrue="1" operator="equal">
      <formula>0</formula>
    </cfRule>
  </conditionalFormatting>
  <conditionalFormatting sqref="B39:E42 F42 B43:F43 I42:J43 M42:M43">
    <cfRule type="cellIs" dxfId="43" priority="10" stopIfTrue="1" operator="equal">
      <formula>0</formula>
    </cfRule>
  </conditionalFormatting>
  <conditionalFormatting sqref="F39:F40">
    <cfRule type="cellIs" dxfId="42" priority="9" stopIfTrue="1" operator="equal">
      <formula>0</formula>
    </cfRule>
  </conditionalFormatting>
  <conditionalFormatting sqref="G39:G40 J39:K40">
    <cfRule type="cellIs" dxfId="41" priority="8" stopIfTrue="1" operator="equal">
      <formula>0</formula>
    </cfRule>
  </conditionalFormatting>
  <conditionalFormatting sqref="F41 G42:G46 I41:J41 M41">
    <cfRule type="cellIs" dxfId="40" priority="7" stopIfTrue="1" operator="equal">
      <formula>0</formula>
    </cfRule>
  </conditionalFormatting>
  <conditionalFormatting sqref="G41:G46">
    <cfRule type="cellIs" dxfId="39" priority="6" stopIfTrue="1" operator="equal">
      <formula>0</formula>
    </cfRule>
  </conditionalFormatting>
  <conditionalFormatting sqref="H37:H45">
    <cfRule type="cellIs" dxfId="38" priority="5" stopIfTrue="1" operator="equal">
      <formula>0</formula>
    </cfRule>
  </conditionalFormatting>
  <conditionalFormatting sqref="H46">
    <cfRule type="cellIs" dxfId="37" priority="4" stopIfTrue="1" operator="equal">
      <formula>0</formula>
    </cfRule>
  </conditionalFormatting>
  <conditionalFormatting sqref="I37:I40">
    <cfRule type="cellIs" dxfId="36" priority="3" stopIfTrue="1" operator="equal">
      <formula>0</formula>
    </cfRule>
  </conditionalFormatting>
  <conditionalFormatting sqref="K41:L46">
    <cfRule type="cellIs" dxfId="35" priority="2" stopIfTrue="1" operator="equal">
      <formula>0</formula>
    </cfRule>
  </conditionalFormatting>
  <conditionalFormatting sqref="L37:M40">
    <cfRule type="cellIs" dxfId="34" priority="1" stopIfTrue="1" operator="equal">
      <formula>0</formula>
    </cfRule>
  </conditionalFormatting>
  <pageMargins left="0.78740157480314965" right="0.78740157480314965" top="0.78740157480314965" bottom="0.78740157480314965" header="0.51181102362204722" footer="0.51181102362204722"/>
  <pageSetup paperSize="9" scale="89"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9" max="27" man="1"/>
  </rowBreaks>
  <colBreaks count="1" manualBreakCount="1">
    <brk id="14" max="48" man="1"/>
  </colBreaks>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1" tint="0.249977111117893"/>
  </sheetPr>
  <dimension ref="A1:D34"/>
  <sheetViews>
    <sheetView view="pageBreakPreview" zoomScaleNormal="100" zoomScaleSheetLayoutView="100" workbookViewId="0"/>
  </sheetViews>
  <sheetFormatPr baseColWidth="10" defaultColWidth="13" defaultRowHeight="15.75" customHeight="1"/>
  <cols>
    <col min="1" max="1" width="35.7265625" style="23" customWidth="1"/>
    <col min="2" max="4" width="30" style="23" customWidth="1"/>
    <col min="5" max="5" width="0.453125" style="23" customWidth="1"/>
    <col min="6" max="16384" width="13" style="23"/>
  </cols>
  <sheetData>
    <row r="1" spans="1:4" ht="15.75" customHeight="1">
      <c r="A1" s="391" t="s">
        <v>736</v>
      </c>
      <c r="B1" s="522"/>
      <c r="C1" s="522"/>
      <c r="D1" s="522"/>
    </row>
    <row r="2" spans="1:4" ht="15.75" customHeight="1">
      <c r="A2" s="67"/>
      <c r="B2" s="24"/>
      <c r="C2" s="24"/>
      <c r="D2" s="24"/>
    </row>
    <row r="3" spans="1:4" ht="15.75" customHeight="1">
      <c r="A3" s="583"/>
      <c r="B3" s="2">
        <v>2019</v>
      </c>
      <c r="C3" s="313">
        <v>2020</v>
      </c>
      <c r="D3" s="1" t="s">
        <v>56</v>
      </c>
    </row>
    <row r="4" spans="1:4" ht="15.75" customHeight="1">
      <c r="A4" s="584"/>
      <c r="B4" s="18" t="s">
        <v>17</v>
      </c>
      <c r="C4" s="311"/>
      <c r="D4" s="466" t="s">
        <v>5</v>
      </c>
    </row>
    <row r="5" spans="1:4" ht="15.75" customHeight="1">
      <c r="A5" s="667" t="s">
        <v>70</v>
      </c>
      <c r="B5" s="1113">
        <v>46196.111481615262</v>
      </c>
      <c r="C5" s="720">
        <v>37928.462768675003</v>
      </c>
      <c r="D5" s="643">
        <v>-17.896849859821099</v>
      </c>
    </row>
    <row r="6" spans="1:4" ht="15.75" customHeight="1">
      <c r="A6" s="668" t="s">
        <v>307</v>
      </c>
      <c r="B6" s="1114">
        <v>0</v>
      </c>
      <c r="C6" s="729">
        <v>0</v>
      </c>
      <c r="D6" s="644" t="s">
        <v>32</v>
      </c>
    </row>
    <row r="7" spans="1:4" ht="15.75" customHeight="1">
      <c r="A7" s="668" t="s">
        <v>347</v>
      </c>
      <c r="B7" s="1108">
        <v>47853.126021615266</v>
      </c>
      <c r="C7" s="1016">
        <v>37580.926208675002</v>
      </c>
      <c r="D7" s="1130">
        <v>-21.466099849569513</v>
      </c>
    </row>
    <row r="8" spans="1:4" ht="15.75" customHeight="1">
      <c r="A8" s="668" t="s">
        <v>71</v>
      </c>
      <c r="B8" s="1108">
        <v>-1657.0145399999999</v>
      </c>
      <c r="C8" s="1016">
        <v>347.53656000000001</v>
      </c>
      <c r="D8" s="645" t="s">
        <v>53</v>
      </c>
    </row>
    <row r="10" spans="1:4" ht="15.75" customHeight="1">
      <c r="A10" s="20"/>
      <c r="B10" s="523"/>
      <c r="C10" s="524"/>
      <c r="D10" s="525"/>
    </row>
    <row r="11" spans="1:4" ht="15.75" customHeight="1">
      <c r="B11" s="13"/>
      <c r="C11" s="13"/>
      <c r="D11" s="89"/>
    </row>
    <row r="12" spans="1:4" ht="15.75" customHeight="1">
      <c r="A12" s="20"/>
      <c r="B12" s="523"/>
      <c r="C12" s="524"/>
      <c r="D12" s="526"/>
    </row>
    <row r="34" ht="15" customHeight="1"/>
  </sheetData>
  <conditionalFormatting sqref="A9:GR999 A5:A8 C5:GR8 A1:GR4">
    <cfRule type="cellIs" dxfId="33" priority="2" stopIfTrue="1" operator="equal">
      <formula>0</formula>
    </cfRule>
  </conditionalFormatting>
  <conditionalFormatting sqref="B5:B8">
    <cfRule type="cellIs" dxfId="32"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0"/>
  </sheetPr>
  <dimension ref="A1:CA68"/>
  <sheetViews>
    <sheetView view="pageBreakPreview" zoomScaleNormal="100" zoomScaleSheetLayoutView="100" workbookViewId="0">
      <pane xSplit="5" ySplit="3" topLeftCell="F4" activePane="bottomRight" state="frozen"/>
      <selection pane="topRight" activeCell="F1" sqref="F1"/>
      <selection pane="bottomLeft" activeCell="A4" sqref="A4"/>
      <selection pane="bottomRight"/>
    </sheetView>
  </sheetViews>
  <sheetFormatPr baseColWidth="10" defaultColWidth="11.453125" defaultRowHeight="11.25" customHeight="1"/>
  <cols>
    <col min="1" max="1" width="3.54296875" style="113" customWidth="1"/>
    <col min="2" max="2" width="9" style="113" customWidth="1"/>
    <col min="3" max="3" width="13.81640625" style="113" customWidth="1"/>
    <col min="4" max="4" width="21.453125" style="113" customWidth="1"/>
    <col min="5" max="5" width="2.81640625" style="113" customWidth="1"/>
    <col min="6" max="11" width="7" style="113" customWidth="1"/>
    <col min="12" max="13" width="7.453125" style="113" bestFit="1" customWidth="1"/>
    <col min="14" max="14" width="7.1796875" style="113" bestFit="1" customWidth="1"/>
    <col min="15" max="15" width="8.453125" style="113" customWidth="1"/>
    <col min="16" max="16" width="7" style="113" customWidth="1"/>
    <col min="17" max="17" width="7.54296875" style="113" bestFit="1" customWidth="1"/>
    <col min="18" max="29" width="7" style="113" customWidth="1"/>
    <col min="30" max="30" width="7.7265625" style="113" customWidth="1"/>
    <col min="31" max="31" width="8.81640625" style="113" customWidth="1"/>
    <col min="32" max="33" width="7" style="113" customWidth="1"/>
    <col min="34" max="34" width="10.26953125" style="113" customWidth="1"/>
    <col min="35" max="35" width="2.81640625" style="113" customWidth="1"/>
    <col min="36" max="36" width="0.453125" style="115" customWidth="1"/>
    <col min="37" max="37" width="1.54296875" style="115" customWidth="1"/>
    <col min="38" max="38" width="1.54296875" style="114" customWidth="1"/>
    <col min="39" max="16384" width="11.453125" style="113"/>
  </cols>
  <sheetData>
    <row r="1" spans="1:79" ht="15" customHeight="1">
      <c r="A1" s="162"/>
      <c r="B1" s="161"/>
      <c r="C1" s="161"/>
      <c r="D1" s="161"/>
      <c r="E1" s="160"/>
      <c r="F1" s="1286" t="s">
        <v>4</v>
      </c>
      <c r="G1" s="1287"/>
      <c r="H1" s="1288"/>
      <c r="I1" s="1286" t="s">
        <v>3</v>
      </c>
      <c r="J1" s="1287"/>
      <c r="K1" s="1288"/>
      <c r="L1" s="1292" t="s">
        <v>461</v>
      </c>
      <c r="M1" s="1289"/>
      <c r="N1" s="1289"/>
      <c r="O1" s="1289"/>
      <c r="P1" s="1289"/>
      <c r="Q1" s="1289"/>
      <c r="R1" s="1289"/>
      <c r="S1" s="1289"/>
      <c r="T1" s="1289"/>
      <c r="U1" s="1289"/>
      <c r="V1" s="1290"/>
      <c r="W1" s="1289" t="s">
        <v>2</v>
      </c>
      <c r="X1" s="1290"/>
      <c r="Y1" s="1286" t="s">
        <v>1</v>
      </c>
      <c r="Z1" s="1287"/>
      <c r="AA1" s="1287"/>
      <c r="AB1" s="1287"/>
      <c r="AC1" s="1288"/>
      <c r="AD1" s="1292" t="s">
        <v>213</v>
      </c>
      <c r="AE1" s="1289"/>
      <c r="AF1" s="1289"/>
      <c r="AG1" s="1294"/>
      <c r="AH1" s="159"/>
      <c r="AI1" s="158"/>
    </row>
    <row r="2" spans="1:79" ht="67.5" customHeight="1">
      <c r="A2" s="1276" t="s">
        <v>698</v>
      </c>
      <c r="B2" s="1276"/>
      <c r="C2" s="1276"/>
      <c r="D2" s="1276"/>
      <c r="E2" s="154" t="s">
        <v>510</v>
      </c>
      <c r="F2" s="153" t="s">
        <v>482</v>
      </c>
      <c r="G2" s="155" t="s">
        <v>483</v>
      </c>
      <c r="H2" s="154" t="s">
        <v>484</v>
      </c>
      <c r="I2" s="153" t="s">
        <v>482</v>
      </c>
      <c r="J2" s="155" t="s">
        <v>486</v>
      </c>
      <c r="K2" s="154" t="s">
        <v>485</v>
      </c>
      <c r="L2" s="155" t="s">
        <v>487</v>
      </c>
      <c r="M2" s="157" t="s">
        <v>488</v>
      </c>
      <c r="N2" s="157" t="s">
        <v>489</v>
      </c>
      <c r="O2" s="157" t="s">
        <v>490</v>
      </c>
      <c r="P2" s="157" t="s">
        <v>491</v>
      </c>
      <c r="Q2" s="155" t="s">
        <v>492</v>
      </c>
      <c r="R2" s="155" t="s">
        <v>493</v>
      </c>
      <c r="S2" s="155" t="s">
        <v>494</v>
      </c>
      <c r="T2" s="155" t="s">
        <v>495</v>
      </c>
      <c r="U2" s="155" t="s">
        <v>496</v>
      </c>
      <c r="V2" s="154" t="s">
        <v>497</v>
      </c>
      <c r="W2" s="155" t="s">
        <v>498</v>
      </c>
      <c r="X2" s="154" t="s">
        <v>499</v>
      </c>
      <c r="Y2" s="155" t="s">
        <v>500</v>
      </c>
      <c r="Z2" s="156" t="s">
        <v>501</v>
      </c>
      <c r="AA2" s="155" t="s">
        <v>502</v>
      </c>
      <c r="AB2" s="155" t="s">
        <v>503</v>
      </c>
      <c r="AC2" s="154" t="s">
        <v>504</v>
      </c>
      <c r="AD2" s="155" t="s">
        <v>505</v>
      </c>
      <c r="AE2" s="155" t="s">
        <v>506</v>
      </c>
      <c r="AF2" s="155" t="s">
        <v>507</v>
      </c>
      <c r="AG2" s="154" t="s">
        <v>504</v>
      </c>
      <c r="AH2" s="153" t="s">
        <v>508</v>
      </c>
      <c r="AI2" s="152" t="s">
        <v>510</v>
      </c>
    </row>
    <row r="3" spans="1:79" ht="11.15" customHeight="1">
      <c r="A3" s="1284" t="s">
        <v>211</v>
      </c>
      <c r="B3" s="1285"/>
      <c r="C3" s="1284"/>
      <c r="D3" s="1284"/>
      <c r="E3" s="151"/>
      <c r="F3" s="1280"/>
      <c r="G3" s="1280"/>
      <c r="H3" s="1280"/>
      <c r="I3" s="1280"/>
      <c r="J3" s="1280"/>
      <c r="K3" s="1280"/>
      <c r="L3" s="1277"/>
      <c r="M3" s="1278"/>
      <c r="N3" s="1278"/>
      <c r="O3" s="1278"/>
      <c r="P3" s="1278"/>
      <c r="Q3" s="1279"/>
      <c r="R3" s="1280"/>
      <c r="S3" s="1280"/>
      <c r="T3" s="1280"/>
      <c r="U3" s="1280"/>
      <c r="V3" s="1280"/>
      <c r="W3" s="1277"/>
      <c r="X3" s="1291"/>
      <c r="Y3" s="150"/>
      <c r="Z3" s="147"/>
      <c r="AA3" s="147"/>
      <c r="AB3" s="1279"/>
      <c r="AC3" s="1280"/>
      <c r="AD3" s="149"/>
      <c r="AE3" s="147"/>
      <c r="AF3" s="147"/>
      <c r="AG3" s="148"/>
      <c r="AH3" s="147"/>
      <c r="AI3" s="146"/>
    </row>
    <row r="4" spans="1:79" ht="11.25" customHeight="1">
      <c r="A4" s="1269" t="s">
        <v>210</v>
      </c>
      <c r="B4" s="1273"/>
      <c r="C4" s="1272" t="s">
        <v>209</v>
      </c>
      <c r="D4" s="1272"/>
      <c r="E4" s="138">
        <v>1</v>
      </c>
      <c r="F4" s="1031"/>
      <c r="G4" s="1032"/>
      <c r="H4" s="1033"/>
      <c r="I4" s="1034"/>
      <c r="J4" s="1035"/>
      <c r="K4" s="1033"/>
      <c r="L4" s="1028">
        <v>1631.8094550000001</v>
      </c>
      <c r="M4" s="1035"/>
      <c r="N4" s="1035"/>
      <c r="O4" s="1035"/>
      <c r="P4" s="1035"/>
      <c r="Q4" s="1035"/>
      <c r="R4" s="1035"/>
      <c r="S4" s="1035"/>
      <c r="T4" s="1035"/>
      <c r="U4" s="1035"/>
      <c r="V4" s="1036"/>
      <c r="W4" s="1035"/>
      <c r="X4" s="1063">
        <v>59.950267530069219</v>
      </c>
      <c r="Y4" s="1028">
        <v>40065.055598390398</v>
      </c>
      <c r="Z4" s="1028">
        <v>64476.215497315927</v>
      </c>
      <c r="AA4" s="1028">
        <v>148041.95000000001</v>
      </c>
      <c r="AB4" s="1028">
        <v>17117.892035000001</v>
      </c>
      <c r="AC4" s="1037">
        <v>100023.61401583014</v>
      </c>
      <c r="AD4" s="1035"/>
      <c r="AE4" s="1035"/>
      <c r="AF4" s="1035"/>
      <c r="AG4" s="1029">
        <v>32066.522225000004</v>
      </c>
      <c r="AH4" s="906">
        <v>403483.00909406663</v>
      </c>
      <c r="AI4" s="139">
        <v>1</v>
      </c>
      <c r="AL4" s="118"/>
    </row>
    <row r="5" spans="1:79" ht="11.25" customHeight="1">
      <c r="A5" s="1270"/>
      <c r="B5" s="1282"/>
      <c r="C5" s="1272" t="s">
        <v>93</v>
      </c>
      <c r="D5" s="1272"/>
      <c r="E5" s="140">
        <v>2</v>
      </c>
      <c r="F5" s="1249" t="s">
        <v>30</v>
      </c>
      <c r="G5" s="1029">
        <v>0</v>
      </c>
      <c r="H5" s="1252" t="s">
        <v>30</v>
      </c>
      <c r="I5" s="1029">
        <v>37.11013526</v>
      </c>
      <c r="J5" s="1029">
        <v>9880.9572234150019</v>
      </c>
      <c r="K5" s="1038">
        <v>0</v>
      </c>
      <c r="L5" s="1028">
        <v>617105.57810302021</v>
      </c>
      <c r="M5" s="1028">
        <v>0</v>
      </c>
      <c r="N5" s="1028">
        <v>4475.0226541460997</v>
      </c>
      <c r="O5" s="1251" t="s">
        <v>30</v>
      </c>
      <c r="P5" s="1028">
        <v>5377.6516920257</v>
      </c>
      <c r="Q5" s="1029">
        <v>76942.841406784006</v>
      </c>
      <c r="R5" s="1029">
        <v>0</v>
      </c>
      <c r="S5" s="1028">
        <v>0</v>
      </c>
      <c r="T5" s="1029">
        <v>0</v>
      </c>
      <c r="U5" s="1251" t="s">
        <v>30</v>
      </c>
      <c r="V5" s="1033"/>
      <c r="W5" s="1035"/>
      <c r="X5" s="1039">
        <v>372843.3061539671</v>
      </c>
      <c r="Y5" s="1035"/>
      <c r="Z5" s="1035"/>
      <c r="AA5" s="1035"/>
      <c r="AB5" s="1035"/>
      <c r="AC5" s="1038">
        <v>19908.072778600232</v>
      </c>
      <c r="AD5" s="1028">
        <v>227135.86909090908</v>
      </c>
      <c r="AE5" s="1028">
        <v>28846.302400803183</v>
      </c>
      <c r="AF5" s="1028">
        <v>0</v>
      </c>
      <c r="AG5" s="1029">
        <v>0</v>
      </c>
      <c r="AH5" s="907">
        <v>1424087.7901892983</v>
      </c>
      <c r="AI5" s="139">
        <v>2</v>
      </c>
      <c r="AL5" s="118"/>
    </row>
    <row r="6" spans="1:79" ht="11.25" customHeight="1">
      <c r="A6" s="1270"/>
      <c r="B6" s="1282"/>
      <c r="C6" s="1272" t="s">
        <v>92</v>
      </c>
      <c r="D6" s="1272"/>
      <c r="E6" s="140">
        <v>3</v>
      </c>
      <c r="F6" s="1250" t="s">
        <v>30</v>
      </c>
      <c r="G6" s="1029">
        <v>0</v>
      </c>
      <c r="H6" s="1252" t="s">
        <v>30</v>
      </c>
      <c r="I6" s="1029">
        <v>0</v>
      </c>
      <c r="J6" s="1029">
        <v>0</v>
      </c>
      <c r="K6" s="1038">
        <v>0</v>
      </c>
      <c r="L6" s="1034"/>
      <c r="M6" s="1035"/>
      <c r="N6" s="1035"/>
      <c r="O6" s="1251" t="s">
        <v>30</v>
      </c>
      <c r="P6" s="1035"/>
      <c r="Q6" s="1028">
        <v>0</v>
      </c>
      <c r="R6" s="1028">
        <v>179.99572000000001</v>
      </c>
      <c r="S6" s="1029">
        <v>0</v>
      </c>
      <c r="T6" s="1029">
        <v>4.7090000000000007E-2</v>
      </c>
      <c r="U6" s="1251" t="s">
        <v>30</v>
      </c>
      <c r="V6" s="1033"/>
      <c r="W6" s="1035"/>
      <c r="X6" s="1039">
        <v>26340.582808327777</v>
      </c>
      <c r="Y6" s="1035"/>
      <c r="Z6" s="1035"/>
      <c r="AA6" s="1029">
        <v>0</v>
      </c>
      <c r="AB6" s="1029">
        <v>2.270715</v>
      </c>
      <c r="AC6" s="1038">
        <v>0.88140935405135046</v>
      </c>
      <c r="AD6" s="1035"/>
      <c r="AE6" s="1035"/>
      <c r="AF6" s="1035"/>
      <c r="AG6" s="1029">
        <v>2.270715</v>
      </c>
      <c r="AH6" s="904">
        <v>26991.117730804963</v>
      </c>
      <c r="AI6" s="139">
        <v>3</v>
      </c>
      <c r="AL6" s="118"/>
    </row>
    <row r="7" spans="1:79" ht="11.25" customHeight="1">
      <c r="A7" s="1270"/>
      <c r="B7" s="1282"/>
      <c r="C7" s="1275" t="s">
        <v>208</v>
      </c>
      <c r="D7" s="1275"/>
      <c r="E7" s="134">
        <v>4</v>
      </c>
      <c r="F7" s="1168">
        <v>25463.025999999998</v>
      </c>
      <c r="G7" s="1040">
        <v>0</v>
      </c>
      <c r="H7" s="1057">
        <v>2645.3947800000001</v>
      </c>
      <c r="I7" s="1042">
        <v>37.11013526</v>
      </c>
      <c r="J7" s="1030">
        <v>9880.9572234150019</v>
      </c>
      <c r="K7" s="1041">
        <v>0</v>
      </c>
      <c r="L7" s="1030">
        <v>618737.38755802019</v>
      </c>
      <c r="M7" s="1030">
        <v>0</v>
      </c>
      <c r="N7" s="1030">
        <v>4475.0226541461452</v>
      </c>
      <c r="O7" s="1254" t="s">
        <v>30</v>
      </c>
      <c r="P7" s="1030">
        <v>5377.65169202576</v>
      </c>
      <c r="Q7" s="1040">
        <v>76942.841406784006</v>
      </c>
      <c r="R7" s="1030">
        <v>179.99571999999989</v>
      </c>
      <c r="S7" s="1030">
        <v>0</v>
      </c>
      <c r="T7" s="1030">
        <v>4.7090000000025611E-2</v>
      </c>
      <c r="U7" s="1254" t="s">
        <v>30</v>
      </c>
      <c r="V7" s="1043"/>
      <c r="W7" s="1044"/>
      <c r="X7" s="1057">
        <v>399243.83922982495</v>
      </c>
      <c r="Y7" s="1030">
        <v>40065.055598390398</v>
      </c>
      <c r="Z7" s="1030">
        <v>64476.215497315927</v>
      </c>
      <c r="AA7" s="1030">
        <v>148041.95000000001</v>
      </c>
      <c r="AB7" s="1030">
        <v>17120.16275</v>
      </c>
      <c r="AC7" s="1041">
        <v>119932.56820378442</v>
      </c>
      <c r="AD7" s="1030">
        <v>227135.86909090908</v>
      </c>
      <c r="AE7" s="1030">
        <v>28846.302400803183</v>
      </c>
      <c r="AF7" s="1030">
        <v>0</v>
      </c>
      <c r="AG7" s="1040">
        <v>32068.792940000003</v>
      </c>
      <c r="AH7" s="908">
        <v>1854561.9170141695</v>
      </c>
      <c r="AI7" s="133">
        <v>4</v>
      </c>
      <c r="AJ7" s="113"/>
      <c r="AK7" s="113"/>
      <c r="AL7" s="145"/>
      <c r="AM7" s="117"/>
    </row>
    <row r="8" spans="1:79" ht="11.25" customHeight="1">
      <c r="A8" s="1270"/>
      <c r="B8" s="1282"/>
      <c r="C8" s="1272" t="s">
        <v>90</v>
      </c>
      <c r="D8" s="1272"/>
      <c r="E8" s="138">
        <v>5</v>
      </c>
      <c r="F8" s="1250" t="s">
        <v>30</v>
      </c>
      <c r="G8" s="1029">
        <v>0</v>
      </c>
      <c r="H8" s="1252" t="s">
        <v>30</v>
      </c>
      <c r="I8" s="1028">
        <v>0</v>
      </c>
      <c r="J8" s="1028">
        <v>0</v>
      </c>
      <c r="K8" s="1038">
        <v>0</v>
      </c>
      <c r="L8" s="1028">
        <v>0</v>
      </c>
      <c r="M8" s="1028">
        <v>42442.945550356773</v>
      </c>
      <c r="N8" s="1028">
        <v>0</v>
      </c>
      <c r="O8" s="1251" t="s">
        <v>30</v>
      </c>
      <c r="P8" s="1028">
        <v>0</v>
      </c>
      <c r="Q8" s="1028">
        <v>0</v>
      </c>
      <c r="R8" s="1028">
        <v>3767.1135156270002</v>
      </c>
      <c r="S8" s="1029">
        <v>4816.712770000001</v>
      </c>
      <c r="T8" s="1029">
        <v>13764.649990158325</v>
      </c>
      <c r="U8" s="1251" t="s">
        <v>30</v>
      </c>
      <c r="V8" s="1033"/>
      <c r="W8" s="1035"/>
      <c r="X8" s="1039">
        <v>0</v>
      </c>
      <c r="Y8" s="1035"/>
      <c r="Z8" s="1035"/>
      <c r="AA8" s="1035"/>
      <c r="AB8" s="1035"/>
      <c r="AC8" s="1038">
        <v>0</v>
      </c>
      <c r="AD8" s="1035"/>
      <c r="AE8" s="1029">
        <v>0</v>
      </c>
      <c r="AF8" s="1029">
        <v>0</v>
      </c>
      <c r="AG8" s="1029">
        <v>0</v>
      </c>
      <c r="AH8" s="909">
        <v>84847.398757482297</v>
      </c>
      <c r="AI8" s="139">
        <v>5</v>
      </c>
      <c r="AL8" s="118"/>
    </row>
    <row r="9" spans="1:79" ht="11.25" customHeight="1">
      <c r="A9" s="1270"/>
      <c r="B9" s="1282"/>
      <c r="C9" s="1272" t="s">
        <v>207</v>
      </c>
      <c r="D9" s="1272"/>
      <c r="E9" s="138">
        <v>6</v>
      </c>
      <c r="F9" s="1250" t="s">
        <v>30</v>
      </c>
      <c r="G9" s="1029">
        <v>0</v>
      </c>
      <c r="H9" s="1252" t="s">
        <v>30</v>
      </c>
      <c r="I9" s="1029">
        <v>0</v>
      </c>
      <c r="J9" s="1029">
        <v>22.308590000000002</v>
      </c>
      <c r="K9" s="1038">
        <v>0</v>
      </c>
      <c r="L9" s="1034"/>
      <c r="M9" s="1035"/>
      <c r="N9" s="1035"/>
      <c r="O9" s="1251" t="s">
        <v>30</v>
      </c>
      <c r="P9" s="1035"/>
      <c r="Q9" s="1029">
        <v>241.56783999999999</v>
      </c>
      <c r="R9" s="1028">
        <v>0</v>
      </c>
      <c r="S9" s="1029">
        <v>14.79923</v>
      </c>
      <c r="T9" s="1029">
        <v>0</v>
      </c>
      <c r="U9" s="1251" t="s">
        <v>30</v>
      </c>
      <c r="V9" s="1047"/>
      <c r="W9" s="1035"/>
      <c r="X9" s="1039">
        <v>0</v>
      </c>
      <c r="Y9" s="1035"/>
      <c r="Z9" s="1035"/>
      <c r="AA9" s="1029">
        <v>53.566900000000004</v>
      </c>
      <c r="AB9" s="1029">
        <v>14.053750000000001</v>
      </c>
      <c r="AC9" s="1038">
        <v>4.1849699999999999</v>
      </c>
      <c r="AD9" s="1035"/>
      <c r="AE9" s="1035"/>
      <c r="AF9" s="1035"/>
      <c r="AG9" s="1029">
        <v>54.50732</v>
      </c>
      <c r="AH9" s="907">
        <v>480.70537999999999</v>
      </c>
      <c r="AI9" s="139">
        <v>6</v>
      </c>
      <c r="AL9" s="118"/>
    </row>
    <row r="10" spans="1:79" ht="11.25" customHeight="1">
      <c r="A10" s="1271"/>
      <c r="B10" s="1283"/>
      <c r="C10" s="1281" t="s">
        <v>206</v>
      </c>
      <c r="D10" s="1281"/>
      <c r="E10" s="134">
        <v>7</v>
      </c>
      <c r="F10" s="1048">
        <v>25463.025999999998</v>
      </c>
      <c r="G10" s="1049">
        <v>0</v>
      </c>
      <c r="H10" s="1072">
        <v>2569.6779999999999</v>
      </c>
      <c r="I10" s="1048">
        <v>37.11013526</v>
      </c>
      <c r="J10" s="1051">
        <v>9858.6486334150013</v>
      </c>
      <c r="K10" s="1050">
        <v>0</v>
      </c>
      <c r="L10" s="1051">
        <v>618737.38755802019</v>
      </c>
      <c r="M10" s="1051">
        <v>-42442.945550356773</v>
      </c>
      <c r="N10" s="1051">
        <v>4475.0226541461452</v>
      </c>
      <c r="O10" s="1049">
        <v>33882.991803490673</v>
      </c>
      <c r="P10" s="1051">
        <v>5377.65169202576</v>
      </c>
      <c r="Q10" s="1051">
        <v>76701.273566784002</v>
      </c>
      <c r="R10" s="1051">
        <v>-3587.1177956270003</v>
      </c>
      <c r="S10" s="1049">
        <v>-4831.5120000000006</v>
      </c>
      <c r="T10" s="1049">
        <v>-13764.602900158325</v>
      </c>
      <c r="U10" s="1051">
        <v>-20047.241691340201</v>
      </c>
      <c r="V10" s="1047"/>
      <c r="W10" s="1052"/>
      <c r="X10" s="1050">
        <v>399243.83922982495</v>
      </c>
      <c r="Y10" s="1051">
        <v>40065.055598390398</v>
      </c>
      <c r="Z10" s="1049">
        <v>64476.215497315927</v>
      </c>
      <c r="AA10" s="1051">
        <v>147988.38310000001</v>
      </c>
      <c r="AB10" s="1049">
        <v>17106.109</v>
      </c>
      <c r="AC10" s="1050">
        <v>119928.38323378442</v>
      </c>
      <c r="AD10" s="1051">
        <v>227135.86909090908</v>
      </c>
      <c r="AE10" s="1049">
        <v>28846.302400803183</v>
      </c>
      <c r="AF10" s="1049">
        <v>0</v>
      </c>
      <c r="AG10" s="1051">
        <v>32014.285620000002</v>
      </c>
      <c r="AH10" s="910">
        <v>1769233.8128766874</v>
      </c>
      <c r="AI10" s="133">
        <v>7</v>
      </c>
      <c r="AJ10" s="113"/>
      <c r="AK10" s="113"/>
      <c r="AL10" s="118"/>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row>
    <row r="11" spans="1:79" ht="9.75" customHeight="1">
      <c r="A11" s="1269" t="s">
        <v>205</v>
      </c>
      <c r="B11" s="1273" t="s">
        <v>89</v>
      </c>
      <c r="C11" s="1272" t="s">
        <v>204</v>
      </c>
      <c r="D11" s="1272"/>
      <c r="E11" s="138">
        <v>8</v>
      </c>
      <c r="F11" s="1250" t="s">
        <v>30</v>
      </c>
      <c r="G11" s="1032"/>
      <c r="H11" s="1038">
        <v>0</v>
      </c>
      <c r="I11" s="1029">
        <v>0</v>
      </c>
      <c r="J11" s="1028">
        <v>0</v>
      </c>
      <c r="K11" s="1038">
        <v>0</v>
      </c>
      <c r="L11" s="1034"/>
      <c r="M11" s="1035"/>
      <c r="N11" s="1035"/>
      <c r="O11" s="1029">
        <v>0.74608998561797246</v>
      </c>
      <c r="P11" s="1035"/>
      <c r="Q11" s="1251" t="s">
        <v>30</v>
      </c>
      <c r="R11" s="1251" t="s">
        <v>30</v>
      </c>
      <c r="S11" s="1029">
        <v>0</v>
      </c>
      <c r="T11" s="1029">
        <v>0</v>
      </c>
      <c r="U11" s="1029">
        <v>0</v>
      </c>
      <c r="V11" s="1039">
        <v>0</v>
      </c>
      <c r="W11" s="1035"/>
      <c r="X11" s="1038">
        <v>21710.030480000001</v>
      </c>
      <c r="Y11" s="1035"/>
      <c r="Z11" s="1251" t="s">
        <v>30</v>
      </c>
      <c r="AA11" s="1029">
        <v>3795.0434999999998</v>
      </c>
      <c r="AB11" s="1251" t="s">
        <v>30</v>
      </c>
      <c r="AC11" s="1252" t="s">
        <v>30</v>
      </c>
      <c r="AD11" s="1035"/>
      <c r="AE11" s="1035"/>
      <c r="AF11" s="1251" t="s">
        <v>30</v>
      </c>
      <c r="AG11" s="1029">
        <v>3631.8940000000002</v>
      </c>
      <c r="AH11" s="907">
        <v>42851.479809820332</v>
      </c>
      <c r="AI11" s="139">
        <v>8</v>
      </c>
      <c r="AL11" s="118"/>
    </row>
    <row r="12" spans="1:79" ht="9" customHeight="1">
      <c r="A12" s="1270"/>
      <c r="B12" s="1274"/>
      <c r="C12" s="1272" t="s">
        <v>203</v>
      </c>
      <c r="D12" s="1272"/>
      <c r="E12" s="138">
        <v>9</v>
      </c>
      <c r="F12" s="1250" t="s">
        <v>30</v>
      </c>
      <c r="G12" s="1032"/>
      <c r="H12" s="1038">
        <v>0</v>
      </c>
      <c r="I12" s="1029">
        <v>0</v>
      </c>
      <c r="J12" s="1028">
        <v>0</v>
      </c>
      <c r="K12" s="1038">
        <v>0</v>
      </c>
      <c r="L12" s="1034"/>
      <c r="M12" s="1035"/>
      <c r="N12" s="1035"/>
      <c r="O12" s="1251" t="s">
        <v>30</v>
      </c>
      <c r="P12" s="1035"/>
      <c r="Q12" s="1251" t="s">
        <v>30</v>
      </c>
      <c r="R12" s="1251" t="s">
        <v>30</v>
      </c>
      <c r="S12" s="1029">
        <v>0</v>
      </c>
      <c r="T12" s="1029">
        <v>0</v>
      </c>
      <c r="U12" s="1029">
        <v>0</v>
      </c>
      <c r="V12" s="1039">
        <v>0</v>
      </c>
      <c r="W12" s="1035"/>
      <c r="X12" s="1038">
        <v>45021.8992</v>
      </c>
      <c r="Y12" s="1035"/>
      <c r="Z12" s="1029">
        <v>4613.0452857142864</v>
      </c>
      <c r="AA12" s="1029">
        <v>6934.09</v>
      </c>
      <c r="AB12" s="1251" t="s">
        <v>30</v>
      </c>
      <c r="AC12" s="1039">
        <v>0</v>
      </c>
      <c r="AD12" s="1035"/>
      <c r="AE12" s="1035"/>
      <c r="AF12" s="1251" t="s">
        <v>30</v>
      </c>
      <c r="AG12" s="1029">
        <v>8583.6809999999987</v>
      </c>
      <c r="AH12" s="907">
        <v>81551.582485714287</v>
      </c>
      <c r="AI12" s="139">
        <v>9</v>
      </c>
      <c r="AL12" s="118"/>
    </row>
    <row r="13" spans="1:79" ht="11.25" customHeight="1">
      <c r="A13" s="1270"/>
      <c r="B13" s="1282"/>
      <c r="C13" s="1272" t="s">
        <v>48</v>
      </c>
      <c r="D13" s="1272"/>
      <c r="E13" s="138">
        <v>10</v>
      </c>
      <c r="F13" s="1045">
        <v>1157.6030000000001</v>
      </c>
      <c r="G13" s="1032"/>
      <c r="H13" s="1038">
        <v>0</v>
      </c>
      <c r="I13" s="1028">
        <v>0</v>
      </c>
      <c r="J13" s="1028">
        <v>0</v>
      </c>
      <c r="K13" s="1038">
        <v>0</v>
      </c>
      <c r="L13" s="1034"/>
      <c r="M13" s="1035"/>
      <c r="N13" s="1035"/>
      <c r="O13" s="1029">
        <v>1.3962183945594229</v>
      </c>
      <c r="P13" s="1035"/>
      <c r="Q13" s="1251" t="s">
        <v>30</v>
      </c>
      <c r="R13" s="1251" t="s">
        <v>30</v>
      </c>
      <c r="S13" s="1029">
        <v>0</v>
      </c>
      <c r="T13" s="1029">
        <v>0</v>
      </c>
      <c r="U13" s="1029">
        <v>0</v>
      </c>
      <c r="V13" s="1252" t="s">
        <v>30</v>
      </c>
      <c r="W13" s="1035"/>
      <c r="X13" s="1039">
        <v>22102.835999999999</v>
      </c>
      <c r="Y13" s="1035"/>
      <c r="Z13" s="1251" t="s">
        <v>30</v>
      </c>
      <c r="AA13" s="1029">
        <v>4224.9269999999997</v>
      </c>
      <c r="AB13" s="1251" t="s">
        <v>30</v>
      </c>
      <c r="AC13" s="1252" t="s">
        <v>30</v>
      </c>
      <c r="AD13" s="1035"/>
      <c r="AE13" s="1035"/>
      <c r="AF13" s="1029">
        <v>67.5</v>
      </c>
      <c r="AG13" s="1251" t="s">
        <v>30</v>
      </c>
      <c r="AH13" s="907">
        <v>30604.467247037446</v>
      </c>
      <c r="AI13" s="139">
        <v>10</v>
      </c>
      <c r="AL13" s="118"/>
    </row>
    <row r="14" spans="1:79" ht="11.25" customHeight="1">
      <c r="A14" s="1270"/>
      <c r="B14" s="1282"/>
      <c r="C14" s="1272" t="s">
        <v>202</v>
      </c>
      <c r="D14" s="1272"/>
      <c r="E14" s="138">
        <v>11</v>
      </c>
      <c r="F14" s="1034"/>
      <c r="G14" s="1032"/>
      <c r="H14" s="1033"/>
      <c r="I14" s="1035"/>
      <c r="J14" s="1035"/>
      <c r="K14" s="1033"/>
      <c r="L14" s="1034"/>
      <c r="M14" s="1035"/>
      <c r="N14" s="1035"/>
      <c r="O14" s="1035"/>
      <c r="P14" s="1035"/>
      <c r="Q14" s="1035"/>
      <c r="R14" s="1035"/>
      <c r="S14" s="1035"/>
      <c r="T14" s="1035"/>
      <c r="U14" s="1035"/>
      <c r="V14" s="1033"/>
      <c r="W14" s="1035"/>
      <c r="X14" s="1033"/>
      <c r="Y14" s="1035"/>
      <c r="Z14" s="1035"/>
      <c r="AA14" s="1035"/>
      <c r="AB14" s="1035"/>
      <c r="AC14" s="1033"/>
      <c r="AD14" s="1028">
        <v>227135.86909090908</v>
      </c>
      <c r="AE14" s="1035"/>
      <c r="AF14" s="1035"/>
      <c r="AG14" s="1035"/>
      <c r="AH14" s="907">
        <v>227135.86909090908</v>
      </c>
      <c r="AI14" s="139">
        <v>11</v>
      </c>
      <c r="AL14" s="118"/>
    </row>
    <row r="15" spans="1:79" ht="11.25" customHeight="1">
      <c r="A15" s="1270"/>
      <c r="B15" s="1282"/>
      <c r="C15" s="1272" t="s">
        <v>201</v>
      </c>
      <c r="D15" s="1272"/>
      <c r="E15" s="138">
        <v>12</v>
      </c>
      <c r="F15" s="1034"/>
      <c r="G15" s="1032"/>
      <c r="H15" s="1033"/>
      <c r="I15" s="1035"/>
      <c r="J15" s="1035"/>
      <c r="K15" s="1033"/>
      <c r="L15" s="1034"/>
      <c r="M15" s="1035"/>
      <c r="N15" s="1035"/>
      <c r="O15" s="1035"/>
      <c r="P15" s="1035"/>
      <c r="Q15" s="1035"/>
      <c r="R15" s="1035"/>
      <c r="S15" s="1035"/>
      <c r="T15" s="1035"/>
      <c r="U15" s="1035"/>
      <c r="V15" s="1033"/>
      <c r="W15" s="1035"/>
      <c r="X15" s="1033"/>
      <c r="Y15" s="1028">
        <v>40065.055598390398</v>
      </c>
      <c r="Z15" s="1035"/>
      <c r="AA15" s="1035"/>
      <c r="AB15" s="1035"/>
      <c r="AC15" s="1033"/>
      <c r="AD15" s="1035"/>
      <c r="AE15" s="1029">
        <v>1235.3371920000002</v>
      </c>
      <c r="AF15" s="1035"/>
      <c r="AG15" s="1035"/>
      <c r="AH15" s="909">
        <v>41300.392790390397</v>
      </c>
      <c r="AI15" s="139">
        <v>12</v>
      </c>
      <c r="AL15" s="118"/>
    </row>
    <row r="16" spans="1:79" ht="11.25" customHeight="1">
      <c r="A16" s="1270"/>
      <c r="B16" s="1282"/>
      <c r="C16" s="1272" t="s">
        <v>200</v>
      </c>
      <c r="D16" s="1272"/>
      <c r="E16" s="138">
        <v>13</v>
      </c>
      <c r="F16" s="1034"/>
      <c r="G16" s="1032"/>
      <c r="H16" s="1033"/>
      <c r="I16" s="1035"/>
      <c r="J16" s="1035"/>
      <c r="K16" s="1033"/>
      <c r="L16" s="1034"/>
      <c r="M16" s="1035"/>
      <c r="N16" s="1035"/>
      <c r="O16" s="1035"/>
      <c r="P16" s="1035"/>
      <c r="Q16" s="1029">
        <v>0</v>
      </c>
      <c r="R16" s="1035"/>
      <c r="S16" s="1035"/>
      <c r="T16" s="1035"/>
      <c r="U16" s="1035"/>
      <c r="V16" s="1033"/>
      <c r="W16" s="1035"/>
      <c r="X16" s="1039">
        <v>0</v>
      </c>
      <c r="Y16" s="1035"/>
      <c r="Z16" s="1029">
        <v>59099.695283927598</v>
      </c>
      <c r="AA16" s="1029">
        <v>3696.127177377944</v>
      </c>
      <c r="AB16" s="1251" t="s">
        <v>30</v>
      </c>
      <c r="AC16" s="1252" t="s">
        <v>30</v>
      </c>
      <c r="AD16" s="1035"/>
      <c r="AE16" s="1035"/>
      <c r="AF16" s="1035"/>
      <c r="AG16" s="1035"/>
      <c r="AH16" s="907">
        <v>133004.32689504864</v>
      </c>
      <c r="AI16" s="139">
        <v>13</v>
      </c>
      <c r="AL16" s="118"/>
    </row>
    <row r="17" spans="1:39" ht="11.25" customHeight="1">
      <c r="A17" s="1270"/>
      <c r="B17" s="1282"/>
      <c r="C17" s="1272" t="s">
        <v>462</v>
      </c>
      <c r="D17" s="1272"/>
      <c r="E17" s="138">
        <v>14</v>
      </c>
      <c r="F17" s="1053">
        <v>0</v>
      </c>
      <c r="G17" s="1032"/>
      <c r="H17" s="1038">
        <v>0</v>
      </c>
      <c r="I17" s="1046">
        <v>0</v>
      </c>
      <c r="J17" s="1028">
        <v>0</v>
      </c>
      <c r="K17" s="1038">
        <v>0</v>
      </c>
      <c r="L17" s="1034"/>
      <c r="M17" s="1035"/>
      <c r="N17" s="1035"/>
      <c r="O17" s="1251" t="s">
        <v>30</v>
      </c>
      <c r="P17" s="1035"/>
      <c r="Q17" s="1029">
        <v>270.29070000000002</v>
      </c>
      <c r="R17" s="1029">
        <v>0</v>
      </c>
      <c r="S17" s="1028">
        <v>0</v>
      </c>
      <c r="T17" s="1028">
        <v>0</v>
      </c>
      <c r="U17" s="1251" t="s">
        <v>30</v>
      </c>
      <c r="V17" s="1039">
        <v>0</v>
      </c>
      <c r="W17" s="1035"/>
      <c r="X17" s="1039">
        <v>8582.2123199999987</v>
      </c>
      <c r="Y17" s="1035"/>
      <c r="Z17" s="1029">
        <v>60.487089999999995</v>
      </c>
      <c r="AA17" s="1029">
        <v>1513.5664999999999</v>
      </c>
      <c r="AB17" s="1029">
        <v>604.096</v>
      </c>
      <c r="AC17" s="1039">
        <v>1.2803273472801694E-2</v>
      </c>
      <c r="AD17" s="1035"/>
      <c r="AE17" s="1251" t="s">
        <v>30</v>
      </c>
      <c r="AF17" s="1251" t="s">
        <v>30</v>
      </c>
      <c r="AG17" s="1029">
        <v>1042.422</v>
      </c>
      <c r="AH17" s="909">
        <v>12145.033695375707</v>
      </c>
      <c r="AI17" s="139">
        <v>14</v>
      </c>
      <c r="AL17" s="118"/>
    </row>
    <row r="18" spans="1:39" ht="11.25" customHeight="1">
      <c r="A18" s="1270"/>
      <c r="B18" s="1282"/>
      <c r="C18" s="1272" t="s">
        <v>44</v>
      </c>
      <c r="D18" s="1272"/>
      <c r="E18" s="138">
        <v>15</v>
      </c>
      <c r="F18" s="1034"/>
      <c r="G18" s="1032"/>
      <c r="H18" s="1033"/>
      <c r="I18" s="1035"/>
      <c r="J18" s="1035"/>
      <c r="K18" s="1033"/>
      <c r="L18" s="1028">
        <v>618737.38755802019</v>
      </c>
      <c r="M18" s="1028">
        <v>0</v>
      </c>
      <c r="N18" s="1035"/>
      <c r="O18" s="1035"/>
      <c r="P18" s="1035"/>
      <c r="Q18" s="1035"/>
      <c r="R18" s="1035"/>
      <c r="S18" s="1035"/>
      <c r="T18" s="1029">
        <v>7772.5555981806883</v>
      </c>
      <c r="U18" s="1035"/>
      <c r="V18" s="1033"/>
      <c r="W18" s="1035"/>
      <c r="X18" s="1033"/>
      <c r="Y18" s="1035"/>
      <c r="Z18" s="1035"/>
      <c r="AA18" s="1035"/>
      <c r="AB18" s="1035"/>
      <c r="AC18" s="1038">
        <v>0</v>
      </c>
      <c r="AD18" s="1035"/>
      <c r="AE18" s="1035"/>
      <c r="AF18" s="1035"/>
      <c r="AG18" s="1035"/>
      <c r="AH18" s="907">
        <v>626509.94315620093</v>
      </c>
      <c r="AI18" s="139">
        <v>15</v>
      </c>
      <c r="AJ18" s="113"/>
      <c r="AK18" s="113"/>
      <c r="AL18" s="118"/>
    </row>
    <row r="19" spans="1:39" ht="11.25" customHeight="1">
      <c r="A19" s="1270"/>
      <c r="B19" s="1282"/>
      <c r="C19" s="1295" t="s">
        <v>43</v>
      </c>
      <c r="D19" s="1295"/>
      <c r="E19" s="138">
        <v>16</v>
      </c>
      <c r="F19" s="1053">
        <v>0</v>
      </c>
      <c r="G19" s="1054">
        <v>0</v>
      </c>
      <c r="H19" s="1039">
        <v>0</v>
      </c>
      <c r="I19" s="1035"/>
      <c r="J19" s="1035"/>
      <c r="K19" s="1033"/>
      <c r="L19" s="1034"/>
      <c r="M19" s="1035"/>
      <c r="N19" s="1035"/>
      <c r="O19" s="1029">
        <v>14.962100758606379</v>
      </c>
      <c r="P19" s="1035"/>
      <c r="Q19" s="1029">
        <v>76.78932949968025</v>
      </c>
      <c r="R19" s="1029">
        <v>0</v>
      </c>
      <c r="S19" s="1035"/>
      <c r="T19" s="1029">
        <v>0</v>
      </c>
      <c r="U19" s="1251" t="s">
        <v>30</v>
      </c>
      <c r="V19" s="1252" t="s">
        <v>30</v>
      </c>
      <c r="W19" s="1035"/>
      <c r="X19" s="1039">
        <v>8195.9985273306738</v>
      </c>
      <c r="Y19" s="1035"/>
      <c r="Z19" s="1035"/>
      <c r="AA19" s="1035"/>
      <c r="AB19" s="1035"/>
      <c r="AC19" s="1039">
        <v>1.131173793502293</v>
      </c>
      <c r="AD19" s="1035"/>
      <c r="AE19" s="1251" t="s">
        <v>30</v>
      </c>
      <c r="AF19" s="1035"/>
      <c r="AG19" s="1251" t="s">
        <v>30</v>
      </c>
      <c r="AH19" s="907">
        <v>9298.8016503258605</v>
      </c>
      <c r="AI19" s="139">
        <v>16</v>
      </c>
      <c r="AL19" s="118"/>
    </row>
    <row r="20" spans="1:39" ht="11.25" customHeight="1">
      <c r="A20" s="1270"/>
      <c r="B20" s="1283"/>
      <c r="C20" s="1275" t="s">
        <v>46</v>
      </c>
      <c r="D20" s="1275"/>
      <c r="E20" s="134">
        <v>17</v>
      </c>
      <c r="F20" s="1055">
        <v>20178.005999999998</v>
      </c>
      <c r="G20" s="1056">
        <v>0</v>
      </c>
      <c r="H20" s="1057">
        <v>0</v>
      </c>
      <c r="I20" s="1042">
        <v>0</v>
      </c>
      <c r="J20" s="1030">
        <v>0</v>
      </c>
      <c r="K20" s="1041">
        <v>0</v>
      </c>
      <c r="L20" s="1030">
        <v>618737.38755802019</v>
      </c>
      <c r="M20" s="1030">
        <v>0</v>
      </c>
      <c r="N20" s="1044"/>
      <c r="O20" s="1030">
        <v>17.273691241019137</v>
      </c>
      <c r="P20" s="1044"/>
      <c r="Q20" s="1030">
        <v>773.83232949968021</v>
      </c>
      <c r="R20" s="1030">
        <v>375.17899999999997</v>
      </c>
      <c r="S20" s="1040">
        <v>0</v>
      </c>
      <c r="T20" s="1040">
        <v>7772.5555981806883</v>
      </c>
      <c r="U20" s="1040">
        <v>16.119150943396225</v>
      </c>
      <c r="V20" s="1057">
        <v>1489.914</v>
      </c>
      <c r="W20" s="1044"/>
      <c r="X20" s="1041">
        <v>105612.97652733067</v>
      </c>
      <c r="Y20" s="1030">
        <v>40065.055598390398</v>
      </c>
      <c r="Z20" s="1040">
        <v>63969.909283927598</v>
      </c>
      <c r="AA20" s="1030">
        <v>20163.754177377945</v>
      </c>
      <c r="AB20" s="1040">
        <v>11282.940999999999</v>
      </c>
      <c r="AC20" s="1057">
        <v>69904.97725500197</v>
      </c>
      <c r="AD20" s="1030">
        <v>227135.86909090908</v>
      </c>
      <c r="AE20" s="1040">
        <v>1267.5225600000001</v>
      </c>
      <c r="AF20" s="1040">
        <v>816.70400000000006</v>
      </c>
      <c r="AG20" s="1030">
        <v>14821.92</v>
      </c>
      <c r="AH20" s="911">
        <v>1204401.8968208225</v>
      </c>
      <c r="AI20" s="133">
        <v>17</v>
      </c>
      <c r="AJ20" s="113"/>
      <c r="AK20" s="113"/>
      <c r="AL20" s="118"/>
    </row>
    <row r="21" spans="1:39" ht="9">
      <c r="A21" s="1270"/>
      <c r="B21" s="1273" t="s">
        <v>88</v>
      </c>
      <c r="C21" s="1272" t="s">
        <v>204</v>
      </c>
      <c r="D21" s="1272"/>
      <c r="E21" s="138">
        <v>18</v>
      </c>
      <c r="F21" s="1034"/>
      <c r="G21" s="1032"/>
      <c r="H21" s="1033"/>
      <c r="I21" s="1035"/>
      <c r="J21" s="1035"/>
      <c r="K21" s="1033"/>
      <c r="L21" s="1034"/>
      <c r="M21" s="1035"/>
      <c r="N21" s="1035"/>
      <c r="O21" s="1035"/>
      <c r="P21" s="1035"/>
      <c r="Q21" s="1035"/>
      <c r="R21" s="1035"/>
      <c r="S21" s="1035"/>
      <c r="T21" s="1035"/>
      <c r="U21" s="1035"/>
      <c r="V21" s="1033"/>
      <c r="W21" s="1035"/>
      <c r="X21" s="1033"/>
      <c r="Y21" s="1035"/>
      <c r="Z21" s="1035"/>
      <c r="AA21" s="1035"/>
      <c r="AB21" s="1035"/>
      <c r="AC21" s="1033"/>
      <c r="AD21" s="1035"/>
      <c r="AE21" s="1029">
        <v>19939.594896000002</v>
      </c>
      <c r="AF21" s="1035"/>
      <c r="AG21" s="1035"/>
      <c r="AH21" s="907">
        <v>19939.594896000002</v>
      </c>
      <c r="AI21" s="139">
        <v>18</v>
      </c>
      <c r="AL21" s="118"/>
    </row>
    <row r="22" spans="1:39" ht="11.25" customHeight="1">
      <c r="A22" s="1270"/>
      <c r="B22" s="1274"/>
      <c r="C22" s="1272" t="s">
        <v>203</v>
      </c>
      <c r="D22" s="1272"/>
      <c r="E22" s="138">
        <v>19</v>
      </c>
      <c r="F22" s="1034"/>
      <c r="G22" s="1032"/>
      <c r="H22" s="1033"/>
      <c r="I22" s="1035"/>
      <c r="J22" s="1035"/>
      <c r="K22" s="1033"/>
      <c r="L22" s="1034"/>
      <c r="M22" s="1035"/>
      <c r="N22" s="1035"/>
      <c r="O22" s="1035"/>
      <c r="P22" s="1035"/>
      <c r="Q22" s="1035"/>
      <c r="R22" s="1035"/>
      <c r="S22" s="1035"/>
      <c r="T22" s="1035"/>
      <c r="U22" s="1035"/>
      <c r="V22" s="1033"/>
      <c r="W22" s="1035"/>
      <c r="X22" s="1033"/>
      <c r="Y22" s="1035"/>
      <c r="Z22" s="1035"/>
      <c r="AA22" s="1035"/>
      <c r="AB22" s="1035"/>
      <c r="AC22" s="1033"/>
      <c r="AD22" s="1035"/>
      <c r="AE22" s="1028">
        <v>21816.197423999965</v>
      </c>
      <c r="AF22" s="1028">
        <v>42418.347848500001</v>
      </c>
      <c r="AG22" s="1035"/>
      <c r="AH22" s="907">
        <v>64234.545272499963</v>
      </c>
      <c r="AI22" s="139">
        <v>19</v>
      </c>
      <c r="AL22" s="118"/>
    </row>
    <row r="23" spans="1:39" ht="11.25" customHeight="1">
      <c r="A23" s="1270"/>
      <c r="B23" s="1282"/>
      <c r="C23" s="1272" t="s">
        <v>48</v>
      </c>
      <c r="D23" s="1272"/>
      <c r="E23" s="138">
        <v>20</v>
      </c>
      <c r="F23" s="1034"/>
      <c r="G23" s="1032"/>
      <c r="H23" s="1033"/>
      <c r="I23" s="1035"/>
      <c r="J23" s="1035"/>
      <c r="K23" s="1033"/>
      <c r="L23" s="1034"/>
      <c r="M23" s="1035"/>
      <c r="N23" s="1035"/>
      <c r="O23" s="1035"/>
      <c r="P23" s="1035"/>
      <c r="Q23" s="1035"/>
      <c r="R23" s="1035"/>
      <c r="S23" s="1035"/>
      <c r="T23" s="1035"/>
      <c r="U23" s="1035"/>
      <c r="V23" s="1033"/>
      <c r="W23" s="1035"/>
      <c r="X23" s="1033"/>
      <c r="Y23" s="1035"/>
      <c r="Z23" s="1035"/>
      <c r="AA23" s="1035"/>
      <c r="AB23" s="1035"/>
      <c r="AC23" s="1033"/>
      <c r="AD23" s="1035"/>
      <c r="AE23" s="1028">
        <v>16734.052800000001</v>
      </c>
      <c r="AF23" s="1035"/>
      <c r="AG23" s="1035"/>
      <c r="AH23" s="907">
        <v>16734.052800000001</v>
      </c>
      <c r="AI23" s="139">
        <v>20</v>
      </c>
      <c r="AL23" s="118"/>
    </row>
    <row r="24" spans="1:39" ht="11.25" customHeight="1">
      <c r="A24" s="1270"/>
      <c r="B24" s="1282"/>
      <c r="C24" s="1272" t="s">
        <v>202</v>
      </c>
      <c r="D24" s="1272"/>
      <c r="E24" s="138">
        <v>21</v>
      </c>
      <c r="F24" s="1034"/>
      <c r="G24" s="1032"/>
      <c r="H24" s="1033"/>
      <c r="I24" s="1035"/>
      <c r="J24" s="1035"/>
      <c r="K24" s="1033"/>
      <c r="L24" s="1034"/>
      <c r="M24" s="1035"/>
      <c r="N24" s="1035"/>
      <c r="O24" s="1035"/>
      <c r="P24" s="1035"/>
      <c r="Q24" s="1035"/>
      <c r="R24" s="1035"/>
      <c r="S24" s="1035"/>
      <c r="T24" s="1035"/>
      <c r="U24" s="1035"/>
      <c r="V24" s="1033"/>
      <c r="W24" s="1035"/>
      <c r="X24" s="1033"/>
      <c r="Y24" s="1035"/>
      <c r="Z24" s="1035"/>
      <c r="AA24" s="1035"/>
      <c r="AB24" s="1035"/>
      <c r="AC24" s="1033"/>
      <c r="AD24" s="1035"/>
      <c r="AE24" s="1029">
        <v>74954.836800000005</v>
      </c>
      <c r="AF24" s="1035"/>
      <c r="AG24" s="1035"/>
      <c r="AH24" s="907">
        <v>74954.836800000005</v>
      </c>
      <c r="AI24" s="139">
        <v>21</v>
      </c>
      <c r="AL24" s="118"/>
    </row>
    <row r="25" spans="1:39" ht="11.25" customHeight="1">
      <c r="A25" s="1270"/>
      <c r="B25" s="1282"/>
      <c r="C25" s="1272" t="s">
        <v>201</v>
      </c>
      <c r="D25" s="1272"/>
      <c r="E25" s="138">
        <v>22</v>
      </c>
      <c r="F25" s="1034"/>
      <c r="G25" s="1032"/>
      <c r="H25" s="1033"/>
      <c r="I25" s="1035"/>
      <c r="J25" s="1035"/>
      <c r="K25" s="1033"/>
      <c r="L25" s="1034"/>
      <c r="M25" s="1035"/>
      <c r="N25" s="1035"/>
      <c r="O25" s="1035"/>
      <c r="P25" s="1035"/>
      <c r="Q25" s="1035"/>
      <c r="R25" s="1035"/>
      <c r="S25" s="1035"/>
      <c r="T25" s="1035"/>
      <c r="U25" s="1035"/>
      <c r="V25" s="1033"/>
      <c r="W25" s="1035"/>
      <c r="X25" s="1033"/>
      <c r="Y25" s="1035"/>
      <c r="Z25" s="1035"/>
      <c r="AA25" s="1035"/>
      <c r="AB25" s="1035"/>
      <c r="AC25" s="1033"/>
      <c r="AD25" s="1035"/>
      <c r="AE25" s="1029">
        <v>40492.5351863904</v>
      </c>
      <c r="AF25" s="1035"/>
      <c r="AG25" s="1035"/>
      <c r="AH25" s="909">
        <v>40492.5351863904</v>
      </c>
      <c r="AI25" s="139">
        <v>22</v>
      </c>
      <c r="AL25" s="118"/>
      <c r="AM25" s="117"/>
    </row>
    <row r="26" spans="1:39" ht="11.25" customHeight="1">
      <c r="A26" s="1270"/>
      <c r="B26" s="1282"/>
      <c r="C26" s="1272" t="s">
        <v>200</v>
      </c>
      <c r="D26" s="1272"/>
      <c r="E26" s="138">
        <v>23</v>
      </c>
      <c r="F26" s="1034"/>
      <c r="G26" s="1032"/>
      <c r="H26" s="1033"/>
      <c r="I26" s="1035"/>
      <c r="J26" s="1035"/>
      <c r="K26" s="1033"/>
      <c r="L26" s="1034"/>
      <c r="M26" s="1035"/>
      <c r="N26" s="1035"/>
      <c r="O26" s="1035"/>
      <c r="P26" s="1035"/>
      <c r="Q26" s="1035"/>
      <c r="R26" s="1035"/>
      <c r="S26" s="1035"/>
      <c r="T26" s="1035"/>
      <c r="U26" s="1035"/>
      <c r="V26" s="1033"/>
      <c r="W26" s="1035"/>
      <c r="X26" s="1033"/>
      <c r="Y26" s="1035"/>
      <c r="Z26" s="1035"/>
      <c r="AA26" s="1035"/>
      <c r="AB26" s="1035"/>
      <c r="AC26" s="1033"/>
      <c r="AD26" s="1035"/>
      <c r="AE26" s="1028">
        <v>91214.324666546425</v>
      </c>
      <c r="AF26" s="1029">
        <v>5391.5243759999994</v>
      </c>
      <c r="AG26" s="1035"/>
      <c r="AH26" s="907">
        <v>96605.849042546426</v>
      </c>
      <c r="AI26" s="139">
        <v>23</v>
      </c>
      <c r="AL26" s="118"/>
    </row>
    <row r="27" spans="1:39" ht="11.25" customHeight="1">
      <c r="A27" s="1270"/>
      <c r="B27" s="1282"/>
      <c r="C27" s="1272" t="s">
        <v>463</v>
      </c>
      <c r="D27" s="1272"/>
      <c r="E27" s="138">
        <v>24</v>
      </c>
      <c r="F27" s="1034"/>
      <c r="G27" s="1032"/>
      <c r="H27" s="1033"/>
      <c r="I27" s="1035"/>
      <c r="J27" s="1035"/>
      <c r="K27" s="1033"/>
      <c r="L27" s="1034"/>
      <c r="M27" s="1035"/>
      <c r="N27" s="1035"/>
      <c r="O27" s="1035"/>
      <c r="P27" s="1035"/>
      <c r="Q27" s="1035"/>
      <c r="R27" s="1035"/>
      <c r="S27" s="1035"/>
      <c r="T27" s="1035"/>
      <c r="U27" s="1035"/>
      <c r="V27" s="1033"/>
      <c r="W27" s="1035"/>
      <c r="X27" s="1033"/>
      <c r="Y27" s="1035"/>
      <c r="Z27" s="1035"/>
      <c r="AA27" s="1035"/>
      <c r="AB27" s="1035"/>
      <c r="AC27" s="1033"/>
      <c r="AD27" s="1035"/>
      <c r="AE27" s="1035"/>
      <c r="AF27" s="1029">
        <v>10306.366551499999</v>
      </c>
      <c r="AG27" s="1035"/>
      <c r="AH27" s="907">
        <v>10306.366551499999</v>
      </c>
      <c r="AI27" s="139">
        <v>24</v>
      </c>
      <c r="AL27" s="118"/>
    </row>
    <row r="28" spans="1:39" ht="11.25" customHeight="1">
      <c r="A28" s="1270"/>
      <c r="B28" s="1282"/>
      <c r="C28" s="1272" t="s">
        <v>44</v>
      </c>
      <c r="D28" s="1272"/>
      <c r="E28" s="138">
        <v>25</v>
      </c>
      <c r="F28" s="1034"/>
      <c r="G28" s="1032"/>
      <c r="H28" s="1033"/>
      <c r="I28" s="1035"/>
      <c r="J28" s="1035"/>
      <c r="K28" s="1033"/>
      <c r="L28" s="1034"/>
      <c r="M28" s="1028">
        <v>73984.197979999997</v>
      </c>
      <c r="N28" s="1028">
        <v>108654.19888257001</v>
      </c>
      <c r="O28" s="1028">
        <v>209400.71705080805</v>
      </c>
      <c r="P28" s="1028">
        <v>19165.455227999999</v>
      </c>
      <c r="Q28" s="1028">
        <v>90771.087849215997</v>
      </c>
      <c r="R28" s="1028">
        <v>5077.8035256270005</v>
      </c>
      <c r="S28" s="1028">
        <v>11174.752</v>
      </c>
      <c r="T28" s="1028">
        <v>47016.333618396689</v>
      </c>
      <c r="U28" s="1029">
        <v>31119.548554583998</v>
      </c>
      <c r="V28" s="1039">
        <v>29952.16589444593</v>
      </c>
      <c r="W28" s="1035"/>
      <c r="X28" s="1033"/>
      <c r="Y28" s="1035"/>
      <c r="Z28" s="1035"/>
      <c r="AA28" s="1035"/>
      <c r="AB28" s="1035"/>
      <c r="AC28" s="1038">
        <v>0</v>
      </c>
      <c r="AD28" s="1035"/>
      <c r="AE28" s="1035"/>
      <c r="AF28" s="1035"/>
      <c r="AG28" s="1035"/>
      <c r="AH28" s="907">
        <v>626316.26058364776</v>
      </c>
      <c r="AI28" s="139">
        <v>25</v>
      </c>
      <c r="AL28" s="118"/>
    </row>
    <row r="29" spans="1:39" ht="11.25" customHeight="1">
      <c r="A29" s="1270"/>
      <c r="B29" s="1282"/>
      <c r="C29" s="1272" t="s">
        <v>43</v>
      </c>
      <c r="D29" s="1272"/>
      <c r="E29" s="138">
        <v>26</v>
      </c>
      <c r="F29" s="1132"/>
      <c r="G29" s="1032"/>
      <c r="H29" s="1133"/>
      <c r="I29" s="1035"/>
      <c r="J29" s="1035"/>
      <c r="K29" s="1033"/>
      <c r="L29" s="1034"/>
      <c r="M29" s="1035"/>
      <c r="N29" s="1035"/>
      <c r="O29" s="1035"/>
      <c r="P29" s="1035"/>
      <c r="Q29" s="1035"/>
      <c r="R29" s="1035"/>
      <c r="S29" s="1035"/>
      <c r="T29" s="1035"/>
      <c r="U29" s="1035"/>
      <c r="V29" s="1033"/>
      <c r="W29" s="1035"/>
      <c r="X29" s="1038">
        <v>0</v>
      </c>
      <c r="Y29" s="1035"/>
      <c r="Z29" s="1035"/>
      <c r="AA29" s="1035"/>
      <c r="AB29" s="1035"/>
      <c r="AC29" s="1033"/>
      <c r="AD29" s="1035"/>
      <c r="AE29" s="1029">
        <v>4661.0222704874632</v>
      </c>
      <c r="AF29" s="1035"/>
      <c r="AG29" s="1035"/>
      <c r="AH29" s="909">
        <v>4661.0222704874632</v>
      </c>
      <c r="AI29" s="139">
        <v>26</v>
      </c>
      <c r="AL29" s="118"/>
    </row>
    <row r="30" spans="1:39" ht="11.25" customHeight="1">
      <c r="A30" s="1270"/>
      <c r="B30" s="1283"/>
      <c r="C30" s="1275" t="s">
        <v>199</v>
      </c>
      <c r="D30" s="1275"/>
      <c r="E30" s="134">
        <v>27</v>
      </c>
      <c r="F30" s="1058"/>
      <c r="G30" s="1059"/>
      <c r="H30" s="1134">
        <v>0</v>
      </c>
      <c r="I30" s="1060"/>
      <c r="J30" s="1044"/>
      <c r="K30" s="1043"/>
      <c r="L30" s="1059"/>
      <c r="M30" s="1030">
        <v>73984.197979999997</v>
      </c>
      <c r="N30" s="1030">
        <v>108654.19888257001</v>
      </c>
      <c r="O30" s="1040">
        <v>209400.71705080805</v>
      </c>
      <c r="P30" s="1030">
        <v>19165.455227999999</v>
      </c>
      <c r="Q30" s="1030">
        <v>90771.087849215997</v>
      </c>
      <c r="R30" s="1030">
        <v>5077.8035256270005</v>
      </c>
      <c r="S30" s="1030">
        <v>11174.752</v>
      </c>
      <c r="T30" s="1030">
        <v>47016.333618396689</v>
      </c>
      <c r="U30" s="1040">
        <v>31119.548554583998</v>
      </c>
      <c r="V30" s="1057">
        <v>29952.16589444593</v>
      </c>
      <c r="W30" s="1044"/>
      <c r="X30" s="1041">
        <v>0</v>
      </c>
      <c r="Y30" s="1044"/>
      <c r="Z30" s="1044"/>
      <c r="AA30" s="1044"/>
      <c r="AB30" s="1044"/>
      <c r="AC30" s="1041">
        <v>0</v>
      </c>
      <c r="AD30" s="1044"/>
      <c r="AE30" s="1030">
        <v>269812.56404342427</v>
      </c>
      <c r="AF30" s="1030">
        <v>58116.238775999998</v>
      </c>
      <c r="AG30" s="1044"/>
      <c r="AH30" s="908">
        <v>954245.06340307207</v>
      </c>
      <c r="AI30" s="133">
        <v>27</v>
      </c>
      <c r="AJ30" s="113"/>
      <c r="AK30" s="113"/>
      <c r="AL30" s="118"/>
    </row>
    <row r="31" spans="1:39" ht="11.25" customHeight="1">
      <c r="A31" s="1270"/>
      <c r="B31" s="1274" t="s">
        <v>198</v>
      </c>
      <c r="C31" s="1272" t="s">
        <v>95</v>
      </c>
      <c r="D31" s="1272"/>
      <c r="E31" s="138">
        <v>28</v>
      </c>
      <c r="F31" s="1034"/>
      <c r="G31" s="1032"/>
      <c r="H31" s="1033"/>
      <c r="I31" s="1035"/>
      <c r="J31" s="1035"/>
      <c r="K31" s="1033"/>
      <c r="L31" s="1034"/>
      <c r="M31" s="1035"/>
      <c r="N31" s="1035"/>
      <c r="O31" s="1035"/>
      <c r="P31" s="1035"/>
      <c r="Q31" s="1035"/>
      <c r="R31" s="1035"/>
      <c r="S31" s="1035"/>
      <c r="T31" s="1035"/>
      <c r="U31" s="1035"/>
      <c r="V31" s="1033"/>
      <c r="W31" s="1035"/>
      <c r="X31" s="1033"/>
      <c r="Y31" s="1035"/>
      <c r="Z31" s="1035"/>
      <c r="AA31" s="1035"/>
      <c r="AB31" s="1035"/>
      <c r="AC31" s="1033"/>
      <c r="AD31" s="1035"/>
      <c r="AE31" s="1029">
        <v>8630.7248735621088</v>
      </c>
      <c r="AF31" s="1029">
        <v>0</v>
      </c>
      <c r="AG31" s="1035"/>
      <c r="AH31" s="907">
        <v>8630.7248735621088</v>
      </c>
      <c r="AI31" s="139">
        <v>28</v>
      </c>
      <c r="AL31" s="118"/>
    </row>
    <row r="32" spans="1:39" ht="11.25" customHeight="1">
      <c r="A32" s="1270"/>
      <c r="B32" s="1274"/>
      <c r="C32" s="1272" t="s">
        <v>45</v>
      </c>
      <c r="D32" s="1272"/>
      <c r="E32" s="140">
        <v>29</v>
      </c>
      <c r="F32" s="1045">
        <v>0</v>
      </c>
      <c r="G32" s="1029">
        <v>0</v>
      </c>
      <c r="H32" s="1039">
        <v>0</v>
      </c>
      <c r="I32" s="1045">
        <v>0</v>
      </c>
      <c r="J32" s="1029">
        <v>0</v>
      </c>
      <c r="K32" s="1039">
        <v>0</v>
      </c>
      <c r="L32" s="1034"/>
      <c r="M32" s="1035"/>
      <c r="N32" s="1035"/>
      <c r="O32" s="1029">
        <v>0</v>
      </c>
      <c r="P32" s="1035"/>
      <c r="Q32" s="1029">
        <v>0</v>
      </c>
      <c r="R32" s="1029">
        <v>0</v>
      </c>
      <c r="S32" s="1028">
        <v>0</v>
      </c>
      <c r="T32" s="1028">
        <v>0</v>
      </c>
      <c r="U32" s="1028">
        <v>0</v>
      </c>
      <c r="V32" s="1038">
        <v>0</v>
      </c>
      <c r="W32" s="1035"/>
      <c r="X32" s="1252" t="s">
        <v>30</v>
      </c>
      <c r="Y32" s="1035"/>
      <c r="Z32" s="1028">
        <v>0</v>
      </c>
      <c r="AA32" s="1028">
        <v>0</v>
      </c>
      <c r="AB32" s="1028">
        <v>0</v>
      </c>
      <c r="AC32" s="1038">
        <v>0</v>
      </c>
      <c r="AD32" s="1035"/>
      <c r="AE32" s="1251" t="s">
        <v>30</v>
      </c>
      <c r="AF32" s="1029">
        <v>0</v>
      </c>
      <c r="AG32" s="1251" t="s">
        <v>30</v>
      </c>
      <c r="AH32" s="907">
        <v>19.481672</v>
      </c>
      <c r="AI32" s="139">
        <v>29</v>
      </c>
      <c r="AL32" s="118"/>
    </row>
    <row r="33" spans="1:40" ht="11.25" customHeight="1">
      <c r="A33" s="1270"/>
      <c r="B33" s="1274"/>
      <c r="C33" s="1272" t="s">
        <v>44</v>
      </c>
      <c r="D33" s="1272"/>
      <c r="E33" s="140">
        <v>30</v>
      </c>
      <c r="F33" s="1045">
        <v>0</v>
      </c>
      <c r="G33" s="1029">
        <v>0</v>
      </c>
      <c r="H33" s="1039">
        <v>0</v>
      </c>
      <c r="I33" s="1045">
        <v>0</v>
      </c>
      <c r="J33" s="1029">
        <v>0</v>
      </c>
      <c r="K33" s="1039">
        <v>0</v>
      </c>
      <c r="L33" s="1034"/>
      <c r="M33" s="1029">
        <v>0</v>
      </c>
      <c r="N33" s="1035"/>
      <c r="O33" s="1251" t="s">
        <v>30</v>
      </c>
      <c r="P33" s="1035"/>
      <c r="Q33" s="1251" t="s">
        <v>30</v>
      </c>
      <c r="R33" s="1029">
        <v>407.86772999999999</v>
      </c>
      <c r="S33" s="1251" t="s">
        <v>30</v>
      </c>
      <c r="T33" s="1251" t="s">
        <v>30</v>
      </c>
      <c r="U33" s="1251" t="s">
        <v>30</v>
      </c>
      <c r="V33" s="1039">
        <v>25973.86614165183</v>
      </c>
      <c r="W33" s="1035"/>
      <c r="X33" s="1039">
        <v>14218.963</v>
      </c>
      <c r="Y33" s="1035"/>
      <c r="Z33" s="1028">
        <v>0</v>
      </c>
      <c r="AA33" s="1028">
        <v>0</v>
      </c>
      <c r="AB33" s="1028">
        <v>0</v>
      </c>
      <c r="AC33" s="1038">
        <v>0.47372111849366261</v>
      </c>
      <c r="AD33" s="1035"/>
      <c r="AE33" s="1251" t="s">
        <v>30</v>
      </c>
      <c r="AF33" s="1251" t="s">
        <v>30</v>
      </c>
      <c r="AG33" s="1251" t="s">
        <v>30</v>
      </c>
      <c r="AH33" s="907">
        <v>49799.085038553028</v>
      </c>
      <c r="AI33" s="139">
        <v>30</v>
      </c>
      <c r="AL33" s="118"/>
    </row>
    <row r="34" spans="1:40" ht="11.25" customHeight="1">
      <c r="A34" s="1270"/>
      <c r="B34" s="1274"/>
      <c r="C34" s="1272" t="s">
        <v>43</v>
      </c>
      <c r="D34" s="1272"/>
      <c r="E34" s="138">
        <v>31</v>
      </c>
      <c r="F34" s="1034"/>
      <c r="G34" s="1032"/>
      <c r="H34" s="1033"/>
      <c r="I34" s="1035"/>
      <c r="J34" s="1035"/>
      <c r="K34" s="1033"/>
      <c r="L34" s="1034"/>
      <c r="M34" s="1035"/>
      <c r="N34" s="1035"/>
      <c r="O34" s="1035"/>
      <c r="P34" s="1035"/>
      <c r="Q34" s="1035"/>
      <c r="R34" s="1035"/>
      <c r="S34" s="1035"/>
      <c r="T34" s="1035"/>
      <c r="U34" s="1035"/>
      <c r="V34" s="1033"/>
      <c r="W34" s="1035"/>
      <c r="X34" s="1252" t="s">
        <v>30</v>
      </c>
      <c r="Y34" s="1035"/>
      <c r="Z34" s="1028">
        <v>0</v>
      </c>
      <c r="AA34" s="1035"/>
      <c r="AB34" s="1035"/>
      <c r="AC34" s="1033"/>
      <c r="AD34" s="1035"/>
      <c r="AE34" s="1029">
        <v>930.07958039999994</v>
      </c>
      <c r="AF34" s="1251" t="s">
        <v>30</v>
      </c>
      <c r="AG34" s="1035"/>
      <c r="AH34" s="907">
        <v>5778.8692506778107</v>
      </c>
      <c r="AI34" s="137">
        <v>31</v>
      </c>
      <c r="AL34" s="118"/>
    </row>
    <row r="35" spans="1:40" ht="11.25" customHeight="1">
      <c r="A35" s="1271"/>
      <c r="B35" s="1274"/>
      <c r="C35" s="1275" t="s">
        <v>197</v>
      </c>
      <c r="D35" s="1275"/>
      <c r="E35" s="134">
        <v>32</v>
      </c>
      <c r="F35" s="1055">
        <v>0</v>
      </c>
      <c r="G35" s="1040">
        <v>0</v>
      </c>
      <c r="H35" s="1057">
        <v>0</v>
      </c>
      <c r="I35" s="1055">
        <v>0</v>
      </c>
      <c r="J35" s="1040">
        <v>0</v>
      </c>
      <c r="K35" s="1057">
        <v>0</v>
      </c>
      <c r="L35" s="1059"/>
      <c r="M35" s="1040">
        <v>0</v>
      </c>
      <c r="N35" s="1044"/>
      <c r="O35" s="1254" t="s">
        <v>30</v>
      </c>
      <c r="P35" s="1044"/>
      <c r="Q35" s="1254" t="s">
        <v>30</v>
      </c>
      <c r="R35" s="1040">
        <v>407.86772999999999</v>
      </c>
      <c r="S35" s="1254" t="s">
        <v>30</v>
      </c>
      <c r="T35" s="1254" t="s">
        <v>30</v>
      </c>
      <c r="U35" s="1254" t="s">
        <v>30</v>
      </c>
      <c r="V35" s="1057">
        <v>25973.86614165183</v>
      </c>
      <c r="W35" s="1044"/>
      <c r="X35" s="1057">
        <v>17468.423382677811</v>
      </c>
      <c r="Y35" s="1044"/>
      <c r="Z35" s="1030">
        <v>0</v>
      </c>
      <c r="AA35" s="1030">
        <v>0</v>
      </c>
      <c r="AB35" s="1030">
        <v>0</v>
      </c>
      <c r="AC35" s="1041">
        <v>0.47372111849366261</v>
      </c>
      <c r="AD35" s="1044"/>
      <c r="AE35" s="1040">
        <v>12726.181133962109</v>
      </c>
      <c r="AF35" s="1040">
        <v>1677.6282876</v>
      </c>
      <c r="AG35" s="1040">
        <v>104.11199999999999</v>
      </c>
      <c r="AH35" s="908">
        <v>64228.160834792943</v>
      </c>
      <c r="AI35" s="133">
        <v>32</v>
      </c>
      <c r="AJ35" s="113"/>
      <c r="AK35" s="113"/>
      <c r="AL35" s="118"/>
    </row>
    <row r="36" spans="1:40" ht="11.25" customHeight="1">
      <c r="A36" s="143"/>
      <c r="B36" s="1273"/>
      <c r="C36" s="1297" t="s">
        <v>94</v>
      </c>
      <c r="D36" s="1297"/>
      <c r="E36" s="144">
        <v>33</v>
      </c>
      <c r="F36" s="1061"/>
      <c r="G36" s="1061"/>
      <c r="H36" s="1036"/>
      <c r="I36" s="1062"/>
      <c r="J36" s="1035"/>
      <c r="K36" s="1033"/>
      <c r="L36" s="1059"/>
      <c r="M36" s="1044"/>
      <c r="N36" s="1062"/>
      <c r="O36" s="1062"/>
      <c r="P36" s="1062"/>
      <c r="Q36" s="1062"/>
      <c r="R36" s="1062"/>
      <c r="S36" s="1062"/>
      <c r="T36" s="1062"/>
      <c r="U36" s="1062"/>
      <c r="V36" s="1063">
        <v>90.458080924641308</v>
      </c>
      <c r="W36" s="1062"/>
      <c r="X36" s="1063">
        <v>39.363385761776328</v>
      </c>
      <c r="Y36" s="1062"/>
      <c r="Z36" s="1030">
        <v>156.41999999999999</v>
      </c>
      <c r="AA36" s="1062"/>
      <c r="AB36" s="1062"/>
      <c r="AC36" s="1036"/>
      <c r="AD36" s="1062"/>
      <c r="AE36" s="1064">
        <v>12767.289327065315</v>
      </c>
      <c r="AF36" s="1064">
        <v>5749.4253492949047</v>
      </c>
      <c r="AG36" s="1044"/>
      <c r="AH36" s="907">
        <v>18802.956143046635</v>
      </c>
      <c r="AI36" s="133">
        <v>33</v>
      </c>
      <c r="AL36" s="118"/>
    </row>
    <row r="37" spans="1:40" ht="12.75" customHeight="1">
      <c r="A37" s="143"/>
      <c r="B37" s="1274"/>
      <c r="C37" s="1275" t="s">
        <v>86</v>
      </c>
      <c r="D37" s="1275"/>
      <c r="E37" s="134">
        <v>34</v>
      </c>
      <c r="F37" s="1255" t="s">
        <v>30</v>
      </c>
      <c r="G37" s="1040">
        <v>0</v>
      </c>
      <c r="H37" s="1253" t="s">
        <v>30</v>
      </c>
      <c r="I37" s="1030">
        <v>37.11013526</v>
      </c>
      <c r="J37" s="1040">
        <v>9858.6486334150013</v>
      </c>
      <c r="K37" s="1041">
        <v>0</v>
      </c>
      <c r="L37" s="1059"/>
      <c r="M37" s="1030">
        <v>31541.25242964322</v>
      </c>
      <c r="N37" s="1030">
        <v>113129.22153671616</v>
      </c>
      <c r="O37" s="1254" t="s">
        <v>30</v>
      </c>
      <c r="P37" s="1030">
        <v>24543.106920025759</v>
      </c>
      <c r="Q37" s="1254" t="s">
        <v>30</v>
      </c>
      <c r="R37" s="1040">
        <v>707.63900000000001</v>
      </c>
      <c r="S37" s="1254" t="s">
        <v>30</v>
      </c>
      <c r="T37" s="1254" t="s">
        <v>30</v>
      </c>
      <c r="U37" s="1254" t="s">
        <v>30</v>
      </c>
      <c r="V37" s="1057">
        <v>2397.9276718694587</v>
      </c>
      <c r="W37" s="1044"/>
      <c r="X37" s="1057">
        <v>276123.07593405462</v>
      </c>
      <c r="Y37" s="1062"/>
      <c r="Z37" s="1040">
        <v>349.88621338833127</v>
      </c>
      <c r="AA37" s="1065">
        <v>127824.62892262207</v>
      </c>
      <c r="AB37" s="1040">
        <v>5823.1679999999997</v>
      </c>
      <c r="AC37" s="1057">
        <v>50022.932257663968</v>
      </c>
      <c r="AD37" s="1044"/>
      <c r="AE37" s="1040">
        <v>271897.87342319998</v>
      </c>
      <c r="AF37" s="1040">
        <v>49872.481139105097</v>
      </c>
      <c r="AG37" s="1040">
        <v>17088.25362</v>
      </c>
      <c r="AH37" s="911">
        <v>1436045.862481097</v>
      </c>
      <c r="AI37" s="133">
        <v>34</v>
      </c>
      <c r="AJ37" s="113"/>
      <c r="AK37" s="113"/>
      <c r="AL37" s="118"/>
    </row>
    <row r="38" spans="1:40" ht="12" customHeight="1">
      <c r="A38" s="143"/>
      <c r="B38" s="1274"/>
      <c r="C38" s="1275" t="s">
        <v>33</v>
      </c>
      <c r="D38" s="1275"/>
      <c r="E38" s="134">
        <v>35</v>
      </c>
      <c r="F38" s="1255" t="s">
        <v>30</v>
      </c>
      <c r="G38" s="1040">
        <v>0</v>
      </c>
      <c r="H38" s="1253" t="s">
        <v>30</v>
      </c>
      <c r="I38" s="1055">
        <v>0</v>
      </c>
      <c r="J38" s="1040">
        <v>2395.1675383500005</v>
      </c>
      <c r="K38" s="1057">
        <v>0</v>
      </c>
      <c r="L38" s="1059"/>
      <c r="M38" s="1030">
        <v>31541.25242964322</v>
      </c>
      <c r="N38" s="1066"/>
      <c r="O38" s="1254" t="s">
        <v>30</v>
      </c>
      <c r="P38" s="1068"/>
      <c r="Q38" s="1254" t="s">
        <v>30</v>
      </c>
      <c r="R38" s="1067">
        <v>0</v>
      </c>
      <c r="S38" s="1254" t="s">
        <v>30</v>
      </c>
      <c r="T38" s="1254" t="s">
        <v>30</v>
      </c>
      <c r="U38" s="1254" t="s">
        <v>30</v>
      </c>
      <c r="V38" s="1057">
        <v>2341.0716718694584</v>
      </c>
      <c r="W38" s="1044"/>
      <c r="X38" s="1057">
        <v>2134.5720000000001</v>
      </c>
      <c r="Y38" s="1060"/>
      <c r="Z38" s="1040">
        <v>0</v>
      </c>
      <c r="AA38" s="1044"/>
      <c r="AB38" s="1040">
        <v>35.11</v>
      </c>
      <c r="AC38" s="1057">
        <v>0</v>
      </c>
      <c r="AD38" s="1044"/>
      <c r="AE38" s="1044"/>
      <c r="AF38" s="1044"/>
      <c r="AG38" s="1040">
        <v>63.658620000000255</v>
      </c>
      <c r="AH38" s="907">
        <v>62136.025785629514</v>
      </c>
      <c r="AI38" s="133">
        <v>35</v>
      </c>
      <c r="AJ38" s="113"/>
      <c r="AK38" s="113"/>
      <c r="AL38" s="118"/>
    </row>
    <row r="39" spans="1:40" ht="15" customHeight="1">
      <c r="A39" s="142"/>
      <c r="B39" s="1274"/>
      <c r="C39" s="1275" t="s">
        <v>57</v>
      </c>
      <c r="D39" s="1275"/>
      <c r="E39" s="134">
        <v>36</v>
      </c>
      <c r="F39" s="1069"/>
      <c r="G39" s="1059"/>
      <c r="H39" s="1070"/>
      <c r="I39" s="1044"/>
      <c r="J39" s="1035"/>
      <c r="K39" s="1033"/>
      <c r="L39" s="1034"/>
      <c r="M39" s="1044"/>
      <c r="N39" s="1062"/>
      <c r="O39" s="1062"/>
      <c r="P39" s="1044"/>
      <c r="Q39" s="1044"/>
      <c r="R39" s="1044"/>
      <c r="S39" s="1044"/>
      <c r="T39" s="1044"/>
      <c r="U39" s="1044"/>
      <c r="V39" s="1057">
        <v>0</v>
      </c>
      <c r="W39" s="1044"/>
      <c r="X39" s="1043"/>
      <c r="Y39" s="1071"/>
      <c r="Z39" s="1071"/>
      <c r="AA39" s="1071"/>
      <c r="AB39" s="1044"/>
      <c r="AC39" s="1043"/>
      <c r="AD39" s="1044"/>
      <c r="AE39" s="1044"/>
      <c r="AF39" s="1040">
        <v>5670.4908608949045</v>
      </c>
      <c r="AG39" s="1044"/>
      <c r="AH39" s="908">
        <v>5670.4908608949045</v>
      </c>
      <c r="AI39" s="133">
        <v>36</v>
      </c>
      <c r="AJ39" s="113"/>
      <c r="AK39" s="113"/>
      <c r="AL39" s="118"/>
    </row>
    <row r="40" spans="1:40" ht="11.25" customHeight="1">
      <c r="A40" s="1269" t="s">
        <v>34</v>
      </c>
      <c r="B40" s="141"/>
      <c r="C40" s="1281" t="s">
        <v>34</v>
      </c>
      <c r="D40" s="1281"/>
      <c r="E40" s="134">
        <v>37</v>
      </c>
      <c r="F40" s="1085">
        <v>5285.02</v>
      </c>
      <c r="G40" s="1049">
        <v>0</v>
      </c>
      <c r="H40" s="1072">
        <v>1310.135</v>
      </c>
      <c r="I40" s="1051">
        <v>37.11013526</v>
      </c>
      <c r="J40" s="1049">
        <v>7463.4810950649999</v>
      </c>
      <c r="K40" s="1072">
        <v>0</v>
      </c>
      <c r="L40" s="1073"/>
      <c r="M40" s="1052"/>
      <c r="N40" s="1051">
        <v>113129.22153671616</v>
      </c>
      <c r="O40" s="1049">
        <v>243260.61472527499</v>
      </c>
      <c r="P40" s="1051">
        <v>24543.106920025759</v>
      </c>
      <c r="Q40" s="1049">
        <v>166418.72908650033</v>
      </c>
      <c r="R40" s="1049">
        <v>707.63900000000001</v>
      </c>
      <c r="S40" s="1049">
        <v>1113.414</v>
      </c>
      <c r="T40" s="1049">
        <v>2816.4555942908451</v>
      </c>
      <c r="U40" s="1049">
        <v>10999.094712300399</v>
      </c>
      <c r="V40" s="1050">
        <v>56.856000000000002</v>
      </c>
      <c r="W40" s="1052"/>
      <c r="X40" s="1050">
        <v>273988.50393405464</v>
      </c>
      <c r="Y40" s="1052"/>
      <c r="Z40" s="1030">
        <v>349.88621338833127</v>
      </c>
      <c r="AA40" s="1049">
        <v>127824.62892262207</v>
      </c>
      <c r="AB40" s="1049">
        <v>5788.058</v>
      </c>
      <c r="AC40" s="1072">
        <v>50022.932257663968</v>
      </c>
      <c r="AD40" s="1074"/>
      <c r="AE40" s="1049">
        <v>271897.87342319998</v>
      </c>
      <c r="AF40" s="1051">
        <v>55542.972000000002</v>
      </c>
      <c r="AG40" s="1049">
        <v>17024.595000000005</v>
      </c>
      <c r="AH40" s="910">
        <v>1379580.3275563624</v>
      </c>
      <c r="AI40" s="133">
        <v>37</v>
      </c>
      <c r="AJ40" s="113"/>
      <c r="AK40" s="113"/>
      <c r="AL40" s="118"/>
      <c r="AM40" s="744">
        <v>0</v>
      </c>
    </row>
    <row r="41" spans="1:40" ht="11.25" customHeight="1">
      <c r="A41" s="1270"/>
      <c r="B41" s="136"/>
      <c r="C41" s="1272" t="s">
        <v>108</v>
      </c>
      <c r="D41" s="1272"/>
      <c r="E41" s="138">
        <v>38</v>
      </c>
      <c r="F41" s="1250" t="s">
        <v>30</v>
      </c>
      <c r="G41" s="1029">
        <v>0</v>
      </c>
      <c r="H41" s="1252" t="s">
        <v>30</v>
      </c>
      <c r="I41" s="1046">
        <v>0</v>
      </c>
      <c r="J41" s="1029">
        <v>0</v>
      </c>
      <c r="K41" s="1039">
        <v>0</v>
      </c>
      <c r="L41" s="1034"/>
      <c r="M41" s="1035"/>
      <c r="N41" s="1035"/>
      <c r="O41" s="1251" t="s">
        <v>30</v>
      </c>
      <c r="P41" s="1035"/>
      <c r="Q41" s="1029">
        <v>1573.598</v>
      </c>
      <c r="R41" s="1251" t="s">
        <v>30</v>
      </c>
      <c r="S41" s="1029">
        <v>0</v>
      </c>
      <c r="T41" s="1029">
        <v>0</v>
      </c>
      <c r="U41" s="1029">
        <v>83.44</v>
      </c>
      <c r="V41" s="1038">
        <v>0</v>
      </c>
      <c r="W41" s="1035"/>
      <c r="X41" s="1038">
        <v>19986.094999999998</v>
      </c>
      <c r="Y41" s="1035"/>
      <c r="Z41" s="1251" t="s">
        <v>30</v>
      </c>
      <c r="AA41" s="1029">
        <v>1011.831</v>
      </c>
      <c r="AB41" s="1029">
        <v>0</v>
      </c>
      <c r="AC41" s="1252" t="s">
        <v>30</v>
      </c>
      <c r="AD41" s="1035"/>
      <c r="AE41" s="1029">
        <v>10316.947391999998</v>
      </c>
      <c r="AF41" s="1029">
        <v>1524.588</v>
      </c>
      <c r="AG41" s="1029">
        <v>0</v>
      </c>
      <c r="AH41" s="907">
        <v>35612.741303343922</v>
      </c>
      <c r="AI41" s="139">
        <v>38</v>
      </c>
      <c r="AL41" s="118"/>
      <c r="AM41" s="875"/>
      <c r="AN41" s="114"/>
    </row>
    <row r="42" spans="1:40" ht="11.25" customHeight="1">
      <c r="A42" s="1270"/>
      <c r="B42" s="136"/>
      <c r="C42" s="1272" t="s">
        <v>106</v>
      </c>
      <c r="D42" s="1272"/>
      <c r="E42" s="140">
        <v>39</v>
      </c>
      <c r="F42" s="1250" t="s">
        <v>30</v>
      </c>
      <c r="G42" s="1029">
        <v>0</v>
      </c>
      <c r="H42" s="1039">
        <v>0</v>
      </c>
      <c r="I42" s="1046">
        <v>0</v>
      </c>
      <c r="J42" s="1029">
        <v>0</v>
      </c>
      <c r="K42" s="1039">
        <v>0</v>
      </c>
      <c r="L42" s="1034"/>
      <c r="M42" s="1035"/>
      <c r="N42" s="1035"/>
      <c r="O42" s="1029">
        <v>0</v>
      </c>
      <c r="P42" s="1035"/>
      <c r="Q42" s="1029">
        <v>93.873000000000005</v>
      </c>
      <c r="R42" s="1251" t="s">
        <v>30</v>
      </c>
      <c r="S42" s="1029">
        <v>0</v>
      </c>
      <c r="T42" s="1029">
        <v>0</v>
      </c>
      <c r="U42" s="1251" t="s">
        <v>30</v>
      </c>
      <c r="V42" s="1038">
        <v>0</v>
      </c>
      <c r="W42" s="1035"/>
      <c r="X42" s="1038">
        <v>1721.04</v>
      </c>
      <c r="Y42" s="1035"/>
      <c r="Z42" s="1251" t="s">
        <v>30</v>
      </c>
      <c r="AA42" s="1251" t="s">
        <v>30</v>
      </c>
      <c r="AB42" s="1029">
        <v>0</v>
      </c>
      <c r="AC42" s="1252" t="s">
        <v>30</v>
      </c>
      <c r="AD42" s="1035"/>
      <c r="AE42" s="1029">
        <v>1558.1722319999997</v>
      </c>
      <c r="AF42" s="1029">
        <v>46.417999999999999</v>
      </c>
      <c r="AG42" s="1029">
        <v>0</v>
      </c>
      <c r="AH42" s="907">
        <v>3581.1102319999995</v>
      </c>
      <c r="AI42" s="139">
        <v>39</v>
      </c>
      <c r="AL42" s="118"/>
    </row>
    <row r="43" spans="1:40" ht="11.25" customHeight="1">
      <c r="A43" s="1270"/>
      <c r="B43" s="136"/>
      <c r="C43" s="1272" t="s">
        <v>105</v>
      </c>
      <c r="D43" s="1272"/>
      <c r="E43" s="140">
        <v>40</v>
      </c>
      <c r="F43" s="1250" t="s">
        <v>30</v>
      </c>
      <c r="G43" s="1029">
        <v>0</v>
      </c>
      <c r="H43" s="1039">
        <v>0</v>
      </c>
      <c r="I43" s="1045">
        <v>0</v>
      </c>
      <c r="J43" s="1251" t="s">
        <v>30</v>
      </c>
      <c r="K43" s="1039">
        <v>0</v>
      </c>
      <c r="L43" s="1034"/>
      <c r="M43" s="1035"/>
      <c r="N43" s="1035"/>
      <c r="O43" s="1251" t="s">
        <v>30</v>
      </c>
      <c r="P43" s="1035"/>
      <c r="Q43" s="1029">
        <v>127.28800000000001</v>
      </c>
      <c r="R43" s="1251" t="s">
        <v>30</v>
      </c>
      <c r="S43" s="1029">
        <v>0</v>
      </c>
      <c r="T43" s="1251" t="s">
        <v>30</v>
      </c>
      <c r="U43" s="1251" t="s">
        <v>30</v>
      </c>
      <c r="V43" s="1038">
        <v>0</v>
      </c>
      <c r="W43" s="1035"/>
      <c r="X43" s="1039">
        <v>12104.094999999999</v>
      </c>
      <c r="Y43" s="1035"/>
      <c r="Z43" s="1029">
        <v>125.71617000000001</v>
      </c>
      <c r="AA43" s="1251" t="s">
        <v>30</v>
      </c>
      <c r="AB43" s="1251" t="s">
        <v>30</v>
      </c>
      <c r="AC43" s="1039">
        <v>0</v>
      </c>
      <c r="AD43" s="1035"/>
      <c r="AE43" s="1029">
        <v>15268.134564000002</v>
      </c>
      <c r="AF43" s="1029">
        <v>4749.2089999999998</v>
      </c>
      <c r="AG43" s="1029">
        <v>1585.2235000000001</v>
      </c>
      <c r="AH43" s="907">
        <v>39272.435858480007</v>
      </c>
      <c r="AI43" s="139">
        <v>40</v>
      </c>
      <c r="AL43" s="118"/>
    </row>
    <row r="44" spans="1:40" ht="10.15" customHeight="1">
      <c r="A44" s="1270"/>
      <c r="B44" s="136"/>
      <c r="C44" s="1272" t="s">
        <v>103</v>
      </c>
      <c r="D44" s="1272"/>
      <c r="E44" s="140">
        <v>41</v>
      </c>
      <c r="F44" s="1250" t="s">
        <v>30</v>
      </c>
      <c r="G44" s="1029">
        <v>0</v>
      </c>
      <c r="H44" s="1252" t="s">
        <v>30</v>
      </c>
      <c r="I44" s="1045">
        <v>0</v>
      </c>
      <c r="J44" s="1029">
        <v>0</v>
      </c>
      <c r="K44" s="1039">
        <v>0</v>
      </c>
      <c r="L44" s="1034"/>
      <c r="M44" s="1035"/>
      <c r="N44" s="1035"/>
      <c r="O44" s="1251" t="s">
        <v>30</v>
      </c>
      <c r="P44" s="1035"/>
      <c r="Q44" s="1029">
        <v>245.583</v>
      </c>
      <c r="R44" s="1251" t="s">
        <v>30</v>
      </c>
      <c r="S44" s="1251" t="s">
        <v>30</v>
      </c>
      <c r="T44" s="1251" t="s">
        <v>30</v>
      </c>
      <c r="U44" s="1029">
        <v>33.317999999999998</v>
      </c>
      <c r="V44" s="1252" t="s">
        <v>30</v>
      </c>
      <c r="W44" s="1035"/>
      <c r="X44" s="1039">
        <v>18188.787</v>
      </c>
      <c r="Y44" s="1035"/>
      <c r="Z44" s="1251" t="s">
        <v>30</v>
      </c>
      <c r="AA44" s="1029">
        <v>14.291</v>
      </c>
      <c r="AB44" s="1251" t="s">
        <v>30</v>
      </c>
      <c r="AC44" s="1252" t="s">
        <v>30</v>
      </c>
      <c r="AD44" s="1035"/>
      <c r="AE44" s="1029">
        <v>25069.024296</v>
      </c>
      <c r="AF44" s="1029">
        <v>4632.8450000000003</v>
      </c>
      <c r="AG44" s="1029">
        <v>6073.2715000000007</v>
      </c>
      <c r="AH44" s="907">
        <v>55184.609028022664</v>
      </c>
      <c r="AI44" s="139">
        <v>41</v>
      </c>
      <c r="AL44" s="118"/>
    </row>
    <row r="45" spans="1:40" ht="11.25" customHeight="1">
      <c r="A45" s="1270"/>
      <c r="B45" s="136"/>
      <c r="C45" s="1272" t="s">
        <v>196</v>
      </c>
      <c r="D45" s="1272"/>
      <c r="E45" s="140">
        <v>42</v>
      </c>
      <c r="F45" s="1045">
        <v>0</v>
      </c>
      <c r="G45" s="1029">
        <v>0</v>
      </c>
      <c r="H45" s="1039">
        <v>0</v>
      </c>
      <c r="I45" s="1045">
        <v>0</v>
      </c>
      <c r="J45" s="1029">
        <v>0</v>
      </c>
      <c r="K45" s="1039">
        <v>0</v>
      </c>
      <c r="L45" s="1053">
        <v>0</v>
      </c>
      <c r="M45" s="1029">
        <v>0</v>
      </c>
      <c r="N45" s="1029">
        <v>0</v>
      </c>
      <c r="O45" s="1251" t="s">
        <v>30</v>
      </c>
      <c r="P45" s="1035"/>
      <c r="Q45" s="1029">
        <v>316.98700000000002</v>
      </c>
      <c r="R45" s="1251" t="s">
        <v>30</v>
      </c>
      <c r="S45" s="1029">
        <v>0</v>
      </c>
      <c r="T45" s="1029">
        <v>0</v>
      </c>
      <c r="U45" s="1029">
        <v>55.511000000000003</v>
      </c>
      <c r="V45" s="1252" t="s">
        <v>30</v>
      </c>
      <c r="W45" s="1035"/>
      <c r="X45" s="1039">
        <v>3284.0259999999998</v>
      </c>
      <c r="Y45" s="1029">
        <v>0</v>
      </c>
      <c r="Z45" s="1029">
        <v>0</v>
      </c>
      <c r="AA45" s="1251" t="s">
        <v>30</v>
      </c>
      <c r="AB45" s="1029">
        <v>0</v>
      </c>
      <c r="AC45" s="1252" t="s">
        <v>30</v>
      </c>
      <c r="AD45" s="1035"/>
      <c r="AE45" s="1029">
        <v>7862.8248000000003</v>
      </c>
      <c r="AF45" s="1029">
        <v>347.22300000000001</v>
      </c>
      <c r="AG45" s="1029">
        <v>0</v>
      </c>
      <c r="AH45" s="907">
        <v>11909.388885375707</v>
      </c>
      <c r="AI45" s="139">
        <v>42</v>
      </c>
      <c r="AL45" s="118"/>
    </row>
    <row r="46" spans="1:40" ht="11.25" customHeight="1">
      <c r="A46" s="1270"/>
      <c r="B46" s="136"/>
      <c r="C46" s="1272" t="s">
        <v>101</v>
      </c>
      <c r="D46" s="1272"/>
      <c r="E46" s="140">
        <v>43</v>
      </c>
      <c r="F46" s="1250" t="s">
        <v>30</v>
      </c>
      <c r="G46" s="1029">
        <v>0</v>
      </c>
      <c r="H46" s="1252" t="s">
        <v>30</v>
      </c>
      <c r="I46" s="1045">
        <v>0</v>
      </c>
      <c r="J46" s="1029">
        <v>4006.5410000000002</v>
      </c>
      <c r="K46" s="1039">
        <v>0</v>
      </c>
      <c r="L46" s="1034"/>
      <c r="M46" s="1035"/>
      <c r="N46" s="1035"/>
      <c r="O46" s="1029">
        <v>24.999174780981498</v>
      </c>
      <c r="P46" s="1035"/>
      <c r="Q46" s="1029">
        <v>864.88199999999995</v>
      </c>
      <c r="R46" s="1251" t="s">
        <v>30</v>
      </c>
      <c r="S46" s="1251" t="s">
        <v>30</v>
      </c>
      <c r="T46" s="1251" t="s">
        <v>30</v>
      </c>
      <c r="U46" s="1029">
        <v>123.19199999999999</v>
      </c>
      <c r="V46" s="1038">
        <v>0</v>
      </c>
      <c r="W46" s="1035"/>
      <c r="X46" s="1039">
        <v>24093.887999999999</v>
      </c>
      <c r="Y46" s="1035"/>
      <c r="Z46" s="1029">
        <v>13.813000000000001</v>
      </c>
      <c r="AA46" s="1029">
        <v>946.27499999999998</v>
      </c>
      <c r="AB46" s="1029">
        <v>3945.9425000000001</v>
      </c>
      <c r="AC46" s="1039">
        <v>84.125921300543652</v>
      </c>
      <c r="AD46" s="1035"/>
      <c r="AE46" s="1029">
        <v>9191.5139520000012</v>
      </c>
      <c r="AF46" s="1029">
        <v>145.476</v>
      </c>
      <c r="AG46" s="1029">
        <v>9073.1895000000004</v>
      </c>
      <c r="AH46" s="907">
        <v>58056.111048081533</v>
      </c>
      <c r="AI46" s="139">
        <v>43</v>
      </c>
      <c r="AL46" s="118"/>
    </row>
    <row r="47" spans="1:40" ht="11.25" customHeight="1">
      <c r="A47" s="1270"/>
      <c r="B47" s="136"/>
      <c r="C47" s="1272" t="s">
        <v>100</v>
      </c>
      <c r="D47" s="1272"/>
      <c r="E47" s="140">
        <v>44</v>
      </c>
      <c r="F47" s="1045">
        <v>0</v>
      </c>
      <c r="G47" s="1029">
        <v>0</v>
      </c>
      <c r="H47" s="1039">
        <v>664.19</v>
      </c>
      <c r="I47" s="1045">
        <v>0</v>
      </c>
      <c r="J47" s="1029">
        <v>1.5123250800000001</v>
      </c>
      <c r="K47" s="1039">
        <v>0</v>
      </c>
      <c r="L47" s="1034"/>
      <c r="M47" s="1035"/>
      <c r="N47" s="1035"/>
      <c r="O47" s="1251" t="s">
        <v>30</v>
      </c>
      <c r="P47" s="1035"/>
      <c r="Q47" s="1029">
        <v>145.16499999999999</v>
      </c>
      <c r="R47" s="1029">
        <v>0</v>
      </c>
      <c r="S47" s="1029">
        <v>0</v>
      </c>
      <c r="T47" s="1251" t="s">
        <v>30</v>
      </c>
      <c r="U47" s="1029">
        <v>32.141999999999996</v>
      </c>
      <c r="V47" s="1038">
        <v>0</v>
      </c>
      <c r="W47" s="1035"/>
      <c r="X47" s="1039">
        <v>5452.14</v>
      </c>
      <c r="Y47" s="1035"/>
      <c r="Z47" s="1029">
        <v>0</v>
      </c>
      <c r="AA47" s="1029">
        <v>0</v>
      </c>
      <c r="AB47" s="1029">
        <v>0</v>
      </c>
      <c r="AC47" s="1252" t="s">
        <v>30</v>
      </c>
      <c r="AD47" s="1035"/>
      <c r="AE47" s="1029">
        <v>7593.2854559999996</v>
      </c>
      <c r="AF47" s="1251" t="s">
        <v>30</v>
      </c>
      <c r="AG47" s="1251" t="s">
        <v>30</v>
      </c>
      <c r="AH47" s="907">
        <v>13929.563345111781</v>
      </c>
      <c r="AI47" s="139">
        <v>44</v>
      </c>
      <c r="AL47" s="118"/>
    </row>
    <row r="48" spans="1:40" ht="11.25" customHeight="1">
      <c r="A48" s="1270"/>
      <c r="B48" s="136"/>
      <c r="C48" s="1272" t="s">
        <v>99</v>
      </c>
      <c r="D48" s="1272"/>
      <c r="E48" s="140">
        <v>45</v>
      </c>
      <c r="F48" s="1045">
        <v>0</v>
      </c>
      <c r="G48" s="1029">
        <v>0</v>
      </c>
      <c r="H48" s="1039">
        <v>0</v>
      </c>
      <c r="I48" s="1045">
        <v>0</v>
      </c>
      <c r="J48" s="1029">
        <v>2.17302624</v>
      </c>
      <c r="K48" s="1039">
        <v>0</v>
      </c>
      <c r="L48" s="1034"/>
      <c r="M48" s="1035"/>
      <c r="N48" s="1035"/>
      <c r="O48" s="1251" t="s">
        <v>30</v>
      </c>
      <c r="P48" s="1035"/>
      <c r="Q48" s="1029">
        <v>545.12300000000005</v>
      </c>
      <c r="R48" s="1251" t="s">
        <v>30</v>
      </c>
      <c r="S48" s="1029">
        <v>0</v>
      </c>
      <c r="T48" s="1029">
        <v>0</v>
      </c>
      <c r="U48" s="1029">
        <v>56.66</v>
      </c>
      <c r="V48" s="1038">
        <v>0</v>
      </c>
      <c r="W48" s="1035"/>
      <c r="X48" s="1039">
        <v>3253.05</v>
      </c>
      <c r="Y48" s="1035"/>
      <c r="Z48" s="1251" t="s">
        <v>30</v>
      </c>
      <c r="AA48" s="1029">
        <v>382.029</v>
      </c>
      <c r="AB48" s="1029">
        <v>0</v>
      </c>
      <c r="AC48" s="1252" t="s">
        <v>30</v>
      </c>
      <c r="AD48" s="1035"/>
      <c r="AE48" s="1029">
        <v>5475.611664</v>
      </c>
      <c r="AF48" s="1029">
        <v>150.13900000000001</v>
      </c>
      <c r="AG48" s="1251" t="s">
        <v>30</v>
      </c>
      <c r="AH48" s="907">
        <v>9904.2654677110495</v>
      </c>
      <c r="AI48" s="139">
        <v>45</v>
      </c>
      <c r="AL48" s="118"/>
    </row>
    <row r="49" spans="1:38" ht="11.25" customHeight="1">
      <c r="A49" s="1270"/>
      <c r="B49" s="136"/>
      <c r="C49" s="1272" t="s">
        <v>98</v>
      </c>
      <c r="D49" s="1272"/>
      <c r="E49" s="140">
        <v>46</v>
      </c>
      <c r="F49" s="1250" t="s">
        <v>30</v>
      </c>
      <c r="G49" s="1029">
        <v>0</v>
      </c>
      <c r="H49" s="1252" t="s">
        <v>30</v>
      </c>
      <c r="I49" s="1045">
        <v>0</v>
      </c>
      <c r="J49" s="1029">
        <v>7.9290161999999997E-2</v>
      </c>
      <c r="K49" s="1039">
        <v>0</v>
      </c>
      <c r="L49" s="1034"/>
      <c r="M49" s="1035"/>
      <c r="N49" s="1035"/>
      <c r="O49" s="1251" t="s">
        <v>30</v>
      </c>
      <c r="P49" s="1035"/>
      <c r="Q49" s="1029">
        <v>538.73900000000003</v>
      </c>
      <c r="R49" s="1251" t="s">
        <v>30</v>
      </c>
      <c r="S49" s="1029">
        <v>0</v>
      </c>
      <c r="T49" s="1251" t="s">
        <v>30</v>
      </c>
      <c r="U49" s="1029">
        <v>95.305999999999997</v>
      </c>
      <c r="V49" s="1038">
        <v>0</v>
      </c>
      <c r="W49" s="1035"/>
      <c r="X49" s="1039">
        <v>4673.7309999999998</v>
      </c>
      <c r="Y49" s="1035"/>
      <c r="Z49" s="1251" t="s">
        <v>30</v>
      </c>
      <c r="AA49" s="1029">
        <v>91.376000000000005</v>
      </c>
      <c r="AB49" s="1251" t="s">
        <v>30</v>
      </c>
      <c r="AC49" s="1039">
        <v>18.664859286610444</v>
      </c>
      <c r="AD49" s="1035"/>
      <c r="AE49" s="1029">
        <v>7824.9072239999987</v>
      </c>
      <c r="AF49" s="1029">
        <v>1037.9059999999999</v>
      </c>
      <c r="AG49" s="1251" t="s">
        <v>30</v>
      </c>
      <c r="AH49" s="907">
        <v>15405.869925285389</v>
      </c>
      <c r="AI49" s="139">
        <v>46</v>
      </c>
      <c r="AL49" s="118"/>
    </row>
    <row r="50" spans="1:38" ht="11.25" customHeight="1">
      <c r="A50" s="1270"/>
      <c r="B50" s="136"/>
      <c r="C50" s="1272" t="s">
        <v>97</v>
      </c>
      <c r="D50" s="1272"/>
      <c r="E50" s="140">
        <v>47</v>
      </c>
      <c r="F50" s="1045">
        <v>0</v>
      </c>
      <c r="G50" s="1029">
        <v>0</v>
      </c>
      <c r="H50" s="1039">
        <v>0</v>
      </c>
      <c r="I50" s="1045">
        <v>0</v>
      </c>
      <c r="J50" s="1029">
        <v>0</v>
      </c>
      <c r="K50" s="1039">
        <v>0</v>
      </c>
      <c r="L50" s="1034"/>
      <c r="M50" s="1035"/>
      <c r="N50" s="1035"/>
      <c r="O50" s="1251" t="s">
        <v>30</v>
      </c>
      <c r="P50" s="1035"/>
      <c r="Q50" s="1029">
        <v>159.39500000000001</v>
      </c>
      <c r="R50" s="1251" t="s">
        <v>30</v>
      </c>
      <c r="S50" s="1029">
        <v>0</v>
      </c>
      <c r="T50" s="1251" t="s">
        <v>30</v>
      </c>
      <c r="U50" s="1029">
        <v>17.562000000000001</v>
      </c>
      <c r="V50" s="1038">
        <v>0</v>
      </c>
      <c r="W50" s="1035"/>
      <c r="X50" s="1039">
        <v>1660.3679999999999</v>
      </c>
      <c r="Y50" s="1035"/>
      <c r="Z50" s="1029">
        <v>0</v>
      </c>
      <c r="AA50" s="1029">
        <v>10.564</v>
      </c>
      <c r="AB50" s="1029">
        <v>0</v>
      </c>
      <c r="AC50" s="1039">
        <v>4.9961718573220892</v>
      </c>
      <c r="AD50" s="1035"/>
      <c r="AE50" s="1029">
        <v>3235.9360320000001</v>
      </c>
      <c r="AF50" s="1029">
        <v>488.21300000000002</v>
      </c>
      <c r="AG50" s="1251" t="s">
        <v>30</v>
      </c>
      <c r="AH50" s="907">
        <v>5591.7955142246783</v>
      </c>
      <c r="AI50" s="139">
        <v>47</v>
      </c>
      <c r="AL50" s="118"/>
    </row>
    <row r="51" spans="1:38" ht="11.25" customHeight="1">
      <c r="A51" s="1270"/>
      <c r="B51" s="136"/>
      <c r="C51" s="1272" t="s">
        <v>96</v>
      </c>
      <c r="D51" s="1272"/>
      <c r="E51" s="140">
        <v>48</v>
      </c>
      <c r="F51" s="1045">
        <v>0</v>
      </c>
      <c r="G51" s="1029">
        <v>0</v>
      </c>
      <c r="H51" s="1039">
        <v>0</v>
      </c>
      <c r="I51" s="1045">
        <v>0</v>
      </c>
      <c r="J51" s="1251" t="s">
        <v>30</v>
      </c>
      <c r="K51" s="1039">
        <v>0</v>
      </c>
      <c r="L51" s="1034"/>
      <c r="M51" s="1035"/>
      <c r="N51" s="1035"/>
      <c r="O51" s="1251" t="s">
        <v>30</v>
      </c>
      <c r="P51" s="1035"/>
      <c r="Q51" s="1029">
        <v>270.13900000000001</v>
      </c>
      <c r="R51" s="1029">
        <v>0</v>
      </c>
      <c r="S51" s="1029">
        <v>0</v>
      </c>
      <c r="T51" s="1251" t="s">
        <v>30</v>
      </c>
      <c r="U51" s="1029">
        <v>17.010000000000002</v>
      </c>
      <c r="V51" s="1038">
        <v>0</v>
      </c>
      <c r="W51" s="1035"/>
      <c r="X51" s="1038">
        <v>7221.8420000000006</v>
      </c>
      <c r="Y51" s="1035"/>
      <c r="Z51" s="1251" t="s">
        <v>30</v>
      </c>
      <c r="AA51" s="1029">
        <v>97.324000000000012</v>
      </c>
      <c r="AB51" s="1029">
        <v>0</v>
      </c>
      <c r="AC51" s="1252" t="s">
        <v>30</v>
      </c>
      <c r="AD51" s="1035"/>
      <c r="AE51" s="1029">
        <v>10911.440628</v>
      </c>
      <c r="AF51" s="1029">
        <v>1306.04</v>
      </c>
      <c r="AG51" s="1251" t="s">
        <v>30</v>
      </c>
      <c r="AH51" s="907">
        <v>20096.432104131418</v>
      </c>
      <c r="AI51" s="139">
        <v>48</v>
      </c>
      <c r="AL51" s="118"/>
    </row>
    <row r="52" spans="1:38" ht="11.25" customHeight="1">
      <c r="A52" s="1270"/>
      <c r="B52" s="136"/>
      <c r="C52" s="1272" t="s">
        <v>195</v>
      </c>
      <c r="D52" s="1272"/>
      <c r="E52" s="140">
        <v>49</v>
      </c>
      <c r="F52" s="1045">
        <v>0</v>
      </c>
      <c r="G52" s="1029">
        <v>0</v>
      </c>
      <c r="H52" s="1039">
        <v>0</v>
      </c>
      <c r="I52" s="1045">
        <v>37.11013526</v>
      </c>
      <c r="J52" s="1029">
        <v>1627.0885118760002</v>
      </c>
      <c r="K52" s="1039">
        <v>0</v>
      </c>
      <c r="L52" s="1034"/>
      <c r="M52" s="1035"/>
      <c r="N52" s="1035"/>
      <c r="O52" s="1251" t="s">
        <v>30</v>
      </c>
      <c r="P52" s="1035"/>
      <c r="Q52" s="1029">
        <v>563.39</v>
      </c>
      <c r="R52" s="1251" t="s">
        <v>30</v>
      </c>
      <c r="S52" s="1251" t="s">
        <v>30</v>
      </c>
      <c r="T52" s="1251" t="s">
        <v>30</v>
      </c>
      <c r="U52" s="1029">
        <v>106.922</v>
      </c>
      <c r="V52" s="1038">
        <v>0</v>
      </c>
      <c r="W52" s="1035"/>
      <c r="X52" s="1038">
        <v>3086.5</v>
      </c>
      <c r="Y52" s="1035"/>
      <c r="Z52" s="1029">
        <v>0.49099999999999999</v>
      </c>
      <c r="AA52" s="1029">
        <v>9443.905999999999</v>
      </c>
      <c r="AB52" s="1029">
        <v>0</v>
      </c>
      <c r="AC52" s="1039">
        <v>12.029090020502046</v>
      </c>
      <c r="AD52" s="1035"/>
      <c r="AE52" s="1029">
        <v>9638.9900280000002</v>
      </c>
      <c r="AF52" s="1029">
        <v>1320.6</v>
      </c>
      <c r="AG52" s="1251" t="s">
        <v>30</v>
      </c>
      <c r="AH52" s="907">
        <v>26014.283022967971</v>
      </c>
      <c r="AI52" s="137">
        <v>49</v>
      </c>
      <c r="AL52" s="118"/>
    </row>
    <row r="53" spans="1:38" ht="11.25" customHeight="1">
      <c r="A53" s="1270"/>
      <c r="B53" s="136"/>
      <c r="C53" s="1275" t="s">
        <v>464</v>
      </c>
      <c r="D53" s="1275"/>
      <c r="E53" s="134">
        <v>50</v>
      </c>
      <c r="F53" s="1055">
        <v>5285.02</v>
      </c>
      <c r="G53" s="1040">
        <v>0</v>
      </c>
      <c r="H53" s="1057">
        <v>1310.135</v>
      </c>
      <c r="I53" s="1042">
        <v>37.11013526</v>
      </c>
      <c r="J53" s="1030">
        <v>6169.922583218</v>
      </c>
      <c r="K53" s="1041">
        <v>0</v>
      </c>
      <c r="L53" s="1075"/>
      <c r="M53" s="1044"/>
      <c r="N53" s="1044"/>
      <c r="O53" s="1040">
        <v>84.877617309331185</v>
      </c>
      <c r="P53" s="1044"/>
      <c r="Q53" s="1040">
        <v>5444.1620000000012</v>
      </c>
      <c r="R53" s="1040">
        <v>707.63900000000001</v>
      </c>
      <c r="S53" s="1040">
        <v>1113.414</v>
      </c>
      <c r="T53" s="1040">
        <v>2635.2649999999999</v>
      </c>
      <c r="U53" s="1040">
        <v>636.95700000000011</v>
      </c>
      <c r="V53" s="1041">
        <v>56.856000000000002</v>
      </c>
      <c r="W53" s="1044"/>
      <c r="X53" s="1041">
        <v>104725.56199999999</v>
      </c>
      <c r="Y53" s="1044"/>
      <c r="Z53" s="1030">
        <v>337.40255999999999</v>
      </c>
      <c r="AA53" s="1040">
        <v>13316.256000000001</v>
      </c>
      <c r="AB53" s="1040">
        <v>5788.058</v>
      </c>
      <c r="AC53" s="1057">
        <v>154.1065709487857</v>
      </c>
      <c r="AD53" s="1044"/>
      <c r="AE53" s="1040">
        <v>113946.788268</v>
      </c>
      <c r="AF53" s="1030">
        <v>15784.478999999998</v>
      </c>
      <c r="AG53" s="1040">
        <v>17024.595000000005</v>
      </c>
      <c r="AH53" s="908">
        <v>294558.60573473613</v>
      </c>
      <c r="AI53" s="133">
        <v>50</v>
      </c>
      <c r="AJ53" s="113"/>
      <c r="AK53" s="113"/>
      <c r="AL53" s="118"/>
    </row>
    <row r="54" spans="1:38" ht="11.25" customHeight="1">
      <c r="A54" s="1270"/>
      <c r="B54" s="136"/>
      <c r="C54" s="1296" t="s">
        <v>41</v>
      </c>
      <c r="D54" s="1296"/>
      <c r="E54" s="138">
        <v>51</v>
      </c>
      <c r="F54" s="1045">
        <v>0</v>
      </c>
      <c r="G54" s="1076"/>
      <c r="H54" s="1033"/>
      <c r="I54" s="1035"/>
      <c r="J54" s="1028">
        <v>0</v>
      </c>
      <c r="K54" s="1033"/>
      <c r="L54" s="1034"/>
      <c r="M54" s="1035"/>
      <c r="N54" s="1035"/>
      <c r="O54" s="1028">
        <v>2260.1744824127582</v>
      </c>
      <c r="P54" s="1035"/>
      <c r="Q54" s="1035"/>
      <c r="R54" s="1035"/>
      <c r="S54" s="1035"/>
      <c r="T54" s="1035"/>
      <c r="U54" s="1028">
        <v>0</v>
      </c>
      <c r="V54" s="1033"/>
      <c r="W54" s="1035"/>
      <c r="X54" s="1033"/>
      <c r="Y54" s="1035"/>
      <c r="Z54" s="1035"/>
      <c r="AA54" s="1035"/>
      <c r="AB54" s="1035"/>
      <c r="AC54" s="1038">
        <v>185.64746535562446</v>
      </c>
      <c r="AD54" s="1035"/>
      <c r="AE54" s="1029">
        <v>7780.2871999999998</v>
      </c>
      <c r="AF54" s="1035"/>
      <c r="AG54" s="1035"/>
      <c r="AH54" s="907">
        <v>10226.109147768382</v>
      </c>
      <c r="AI54" s="139">
        <v>51</v>
      </c>
      <c r="AL54" s="118"/>
    </row>
    <row r="55" spans="1:38" ht="11.25" customHeight="1">
      <c r="A55" s="1270"/>
      <c r="B55" s="136"/>
      <c r="C55" s="1272" t="s">
        <v>40</v>
      </c>
      <c r="D55" s="1272"/>
      <c r="E55" s="138">
        <v>52</v>
      </c>
      <c r="F55" s="1034"/>
      <c r="G55" s="1076"/>
      <c r="H55" s="1033"/>
      <c r="I55" s="1035"/>
      <c r="J55" s="1035"/>
      <c r="K55" s="1033"/>
      <c r="L55" s="1034"/>
      <c r="M55" s="1035"/>
      <c r="N55" s="1029">
        <v>109944.31419860698</v>
      </c>
      <c r="O55" s="1028">
        <v>219431.76742183173</v>
      </c>
      <c r="P55" s="1035"/>
      <c r="Q55" s="1035"/>
      <c r="R55" s="1035"/>
      <c r="S55" s="1035"/>
      <c r="T55" s="1035"/>
      <c r="U55" s="1028">
        <v>1046.6171405591531</v>
      </c>
      <c r="V55" s="1033"/>
      <c r="W55" s="1035"/>
      <c r="X55" s="1038">
        <v>845.55546691964514</v>
      </c>
      <c r="Y55" s="1035"/>
      <c r="Z55" s="1035"/>
      <c r="AA55" s="1035"/>
      <c r="AB55" s="1035"/>
      <c r="AC55" s="1038">
        <v>22924.323461041226</v>
      </c>
      <c r="AD55" s="1035"/>
      <c r="AE55" s="1029">
        <v>440.52</v>
      </c>
      <c r="AF55" s="1035"/>
      <c r="AG55" s="1035"/>
      <c r="AH55" s="907">
        <v>354633.09768895875</v>
      </c>
      <c r="AI55" s="139">
        <v>52</v>
      </c>
      <c r="AL55" s="118"/>
    </row>
    <row r="56" spans="1:38" ht="11.25" customHeight="1">
      <c r="A56" s="1270"/>
      <c r="B56" s="136"/>
      <c r="C56" s="1272" t="s">
        <v>39</v>
      </c>
      <c r="D56" s="1272"/>
      <c r="E56" s="138">
        <v>53</v>
      </c>
      <c r="F56" s="1034"/>
      <c r="G56" s="1076"/>
      <c r="H56" s="1033"/>
      <c r="I56" s="1035"/>
      <c r="J56" s="1035"/>
      <c r="K56" s="1033"/>
      <c r="L56" s="1034"/>
      <c r="M56" s="1035"/>
      <c r="N56" s="1029">
        <v>383.36989320000004</v>
      </c>
      <c r="O56" s="1029">
        <v>10.0052208</v>
      </c>
      <c r="P56" s="1029">
        <v>24478.174870080002</v>
      </c>
      <c r="Q56" s="1035"/>
      <c r="R56" s="1035"/>
      <c r="S56" s="1035"/>
      <c r="T56" s="1035"/>
      <c r="U56" s="1035"/>
      <c r="V56" s="1033"/>
      <c r="W56" s="1035"/>
      <c r="X56" s="1033"/>
      <c r="Y56" s="1035"/>
      <c r="Z56" s="1035"/>
      <c r="AA56" s="1035"/>
      <c r="AB56" s="1035"/>
      <c r="AC56" s="1033"/>
      <c r="AD56" s="1035"/>
      <c r="AE56" s="1035"/>
      <c r="AF56" s="1035"/>
      <c r="AG56" s="1035"/>
      <c r="AH56" s="907">
        <v>24871.54998408</v>
      </c>
      <c r="AI56" s="139">
        <v>53</v>
      </c>
      <c r="AL56" s="118"/>
    </row>
    <row r="57" spans="1:38" ht="11.25" customHeight="1">
      <c r="A57" s="1270"/>
      <c r="B57" s="136"/>
      <c r="C57" s="1272" t="s">
        <v>38</v>
      </c>
      <c r="D57" s="1272"/>
      <c r="E57" s="138">
        <v>54</v>
      </c>
      <c r="F57" s="1034"/>
      <c r="G57" s="1076"/>
      <c r="H57" s="1033"/>
      <c r="I57" s="1035"/>
      <c r="J57" s="1035"/>
      <c r="K57" s="1033"/>
      <c r="L57" s="1034"/>
      <c r="M57" s="1035"/>
      <c r="N57" s="1035"/>
      <c r="O57" s="1028">
        <v>119.03797667652196</v>
      </c>
      <c r="P57" s="1035"/>
      <c r="Q57" s="1029">
        <v>23.368972799999998</v>
      </c>
      <c r="R57" s="1035"/>
      <c r="S57" s="1035"/>
      <c r="T57" s="1035"/>
      <c r="U57" s="1035"/>
      <c r="V57" s="1033"/>
      <c r="W57" s="1035"/>
      <c r="X57" s="1033"/>
      <c r="Y57" s="1035"/>
      <c r="Z57" s="1035"/>
      <c r="AA57" s="1035"/>
      <c r="AB57" s="1035"/>
      <c r="AC57" s="1077">
        <v>9.6024551046012707</v>
      </c>
      <c r="AD57" s="1035"/>
      <c r="AE57" s="1035"/>
      <c r="AF57" s="1035"/>
      <c r="AG57" s="1035"/>
      <c r="AH57" s="907">
        <v>152.00940458112322</v>
      </c>
      <c r="AI57" s="137">
        <v>54</v>
      </c>
      <c r="AL57" s="118"/>
    </row>
    <row r="58" spans="1:38" ht="11.25" customHeight="1">
      <c r="A58" s="1270"/>
      <c r="B58" s="136"/>
      <c r="C58" s="1275" t="s">
        <v>194</v>
      </c>
      <c r="D58" s="1275"/>
      <c r="E58" s="134">
        <v>55</v>
      </c>
      <c r="F58" s="1055">
        <v>0</v>
      </c>
      <c r="G58" s="1078"/>
      <c r="H58" s="1043"/>
      <c r="I58" s="1044"/>
      <c r="J58" s="1030">
        <v>0</v>
      </c>
      <c r="K58" s="1043"/>
      <c r="L58" s="1075"/>
      <c r="M58" s="1044"/>
      <c r="N58" s="1030">
        <v>110327.68409180698</v>
      </c>
      <c r="O58" s="1065">
        <v>221820.98510172099</v>
      </c>
      <c r="P58" s="1040">
        <v>24478.174870080002</v>
      </c>
      <c r="Q58" s="1040">
        <v>23.368972799999998</v>
      </c>
      <c r="R58" s="1044"/>
      <c r="S58" s="1044"/>
      <c r="T58" s="1044"/>
      <c r="U58" s="1030">
        <v>1046.6171405591531</v>
      </c>
      <c r="V58" s="1043"/>
      <c r="W58" s="1044"/>
      <c r="X58" s="1041">
        <v>845.55546691964514</v>
      </c>
      <c r="Y58" s="1044"/>
      <c r="Z58" s="1044"/>
      <c r="AA58" s="1044"/>
      <c r="AB58" s="1044"/>
      <c r="AC58" s="1041">
        <v>23119.573381501454</v>
      </c>
      <c r="AD58" s="1044"/>
      <c r="AE58" s="1040">
        <v>8220.8071999999993</v>
      </c>
      <c r="AF58" s="1044"/>
      <c r="AG58" s="1044"/>
      <c r="AH58" s="908">
        <v>389882.76622538822</v>
      </c>
      <c r="AI58" s="133">
        <v>55</v>
      </c>
      <c r="AJ58" s="113"/>
      <c r="AK58" s="113"/>
      <c r="AL58" s="118"/>
    </row>
    <row r="59" spans="1:38" ht="11.25" customHeight="1">
      <c r="A59" s="1271"/>
      <c r="B59" s="135"/>
      <c r="C59" s="1293" t="s">
        <v>465</v>
      </c>
      <c r="D59" s="1293"/>
      <c r="E59" s="134">
        <v>56</v>
      </c>
      <c r="F59" s="1055">
        <v>0</v>
      </c>
      <c r="G59" s="1040">
        <v>0</v>
      </c>
      <c r="H59" s="1057">
        <v>0</v>
      </c>
      <c r="I59" s="1042">
        <v>0</v>
      </c>
      <c r="J59" s="1030">
        <v>1293.5585118470001</v>
      </c>
      <c r="K59" s="1041">
        <v>0</v>
      </c>
      <c r="L59" s="1075"/>
      <c r="M59" s="1044"/>
      <c r="N59" s="1030">
        <v>2801.537444909181</v>
      </c>
      <c r="O59" s="1040">
        <v>21354.752006244682</v>
      </c>
      <c r="P59" s="1040">
        <v>64.932049945755466</v>
      </c>
      <c r="Q59" s="1040">
        <v>160951.19811370032</v>
      </c>
      <c r="R59" s="1040">
        <v>0</v>
      </c>
      <c r="S59" s="1044"/>
      <c r="T59" s="1040">
        <v>181.19059429084535</v>
      </c>
      <c r="U59" s="1040">
        <v>9315.5205717412464</v>
      </c>
      <c r="V59" s="1043"/>
      <c r="W59" s="1044"/>
      <c r="X59" s="1041">
        <v>168417.38646713499</v>
      </c>
      <c r="Y59" s="1044"/>
      <c r="Z59" s="1040">
        <v>12.483653388331227</v>
      </c>
      <c r="AA59" s="1030">
        <v>114508.37292262207</v>
      </c>
      <c r="AB59" s="1044"/>
      <c r="AC59" s="1057">
        <v>26749.252305213733</v>
      </c>
      <c r="AD59" s="1044"/>
      <c r="AE59" s="1040">
        <v>149730.27795519997</v>
      </c>
      <c r="AF59" s="1030">
        <v>39758.493000000002</v>
      </c>
      <c r="AG59" s="1044"/>
      <c r="AH59" s="911">
        <v>695138.95559623814</v>
      </c>
      <c r="AI59" s="133">
        <v>56</v>
      </c>
      <c r="AJ59" s="113"/>
      <c r="AK59" s="113"/>
      <c r="AL59" s="118"/>
    </row>
    <row r="60" spans="1:38" s="125" customFormat="1" ht="11.25" customHeight="1">
      <c r="A60" s="99" t="s">
        <v>161</v>
      </c>
      <c r="B60" s="132"/>
      <c r="C60" s="131"/>
      <c r="D60" s="131"/>
      <c r="E60" s="127"/>
      <c r="F60" s="128"/>
      <c r="G60" s="129"/>
      <c r="H60" s="129"/>
      <c r="I60" s="129"/>
      <c r="J60" s="128"/>
      <c r="K60" s="129"/>
      <c r="L60" s="130"/>
      <c r="M60" s="128"/>
      <c r="N60" s="128"/>
      <c r="O60" s="128"/>
      <c r="P60" s="128"/>
      <c r="Q60" s="128"/>
      <c r="R60" s="128"/>
      <c r="S60" s="128"/>
      <c r="T60" s="129"/>
      <c r="U60" s="128"/>
      <c r="V60" s="128"/>
      <c r="W60" s="128"/>
      <c r="X60" s="128"/>
      <c r="Y60" s="128"/>
      <c r="Z60" s="128"/>
      <c r="AA60" s="128"/>
      <c r="AB60" s="128"/>
      <c r="AC60" s="128"/>
      <c r="AD60" s="128"/>
      <c r="AE60" s="128"/>
      <c r="AF60" s="128"/>
      <c r="AG60" s="128"/>
      <c r="AH60" s="126"/>
      <c r="AI60" s="127"/>
      <c r="AL60" s="122"/>
    </row>
    <row r="61" spans="1:38" s="119" customFormat="1" ht="11.25" customHeight="1">
      <c r="A61" s="595" t="s">
        <v>521</v>
      </c>
      <c r="B61" s="594"/>
      <c r="C61" s="593"/>
      <c r="D61" s="593"/>
      <c r="E61" s="593"/>
      <c r="F61" s="593"/>
      <c r="G61" s="593"/>
      <c r="H61" s="593"/>
      <c r="I61" s="593"/>
      <c r="J61" s="593"/>
      <c r="K61" s="593"/>
      <c r="L61" s="593"/>
      <c r="M61" s="593"/>
      <c r="N61" s="593"/>
      <c r="O61" s="593"/>
      <c r="P61" s="593"/>
      <c r="Q61" s="593"/>
      <c r="R61" s="1003"/>
      <c r="S61" s="120"/>
      <c r="T61" s="120"/>
      <c r="U61" s="120"/>
      <c r="V61" s="120"/>
      <c r="W61" s="120"/>
      <c r="X61" s="120"/>
      <c r="Y61" s="120"/>
      <c r="Z61" s="120"/>
      <c r="AA61" s="120"/>
      <c r="AB61" s="120"/>
      <c r="AC61" s="120"/>
      <c r="AD61" s="120"/>
      <c r="AE61" s="120"/>
      <c r="AF61" s="120"/>
      <c r="AG61" s="120"/>
      <c r="AH61" s="120"/>
      <c r="AI61" s="120"/>
      <c r="AJ61" s="124"/>
      <c r="AK61" s="124"/>
      <c r="AL61" s="122"/>
    </row>
    <row r="62" spans="1:38" s="119" customFormat="1" ht="11.25" customHeight="1">
      <c r="A62" s="595" t="s">
        <v>511</v>
      </c>
      <c r="B62" s="594"/>
      <c r="C62" s="593"/>
      <c r="D62" s="593"/>
      <c r="E62" s="593"/>
      <c r="F62" s="593"/>
      <c r="G62" s="593"/>
      <c r="H62" s="593"/>
      <c r="I62" s="593"/>
      <c r="J62" s="593"/>
      <c r="K62" s="593"/>
      <c r="L62" s="593"/>
      <c r="M62" s="593"/>
      <c r="N62" s="593"/>
      <c r="O62" s="593"/>
      <c r="P62" s="593"/>
      <c r="Q62" s="593"/>
      <c r="R62" s="123"/>
      <c r="AH62" s="678"/>
      <c r="AJ62" s="121"/>
      <c r="AK62" s="121"/>
      <c r="AL62" s="122"/>
    </row>
    <row r="63" spans="1:38" s="119" customFormat="1" ht="11.25" customHeight="1">
      <c r="A63" s="595" t="s">
        <v>520</v>
      </c>
      <c r="B63" s="594"/>
      <c r="C63" s="593"/>
      <c r="D63" s="593"/>
      <c r="E63" s="593"/>
      <c r="F63" s="593"/>
      <c r="G63" s="593"/>
      <c r="H63" s="593"/>
      <c r="I63" s="593"/>
      <c r="J63" s="593"/>
      <c r="K63" s="593"/>
      <c r="L63" s="593"/>
      <c r="M63" s="593"/>
      <c r="N63" s="593"/>
      <c r="O63" s="593"/>
      <c r="P63" s="593"/>
      <c r="Q63" s="593"/>
      <c r="AJ63" s="121"/>
      <c r="AK63" s="121"/>
      <c r="AL63" s="122"/>
    </row>
    <row r="64" spans="1:38" s="119" customFormat="1" ht="11.25" customHeight="1">
      <c r="A64" s="595" t="s">
        <v>567</v>
      </c>
      <c r="B64" s="594"/>
      <c r="C64" s="593"/>
      <c r="D64" s="593"/>
      <c r="E64" s="593"/>
      <c r="F64" s="593"/>
      <c r="G64" s="593"/>
      <c r="H64" s="593"/>
      <c r="I64" s="593"/>
      <c r="J64" s="593"/>
      <c r="K64" s="593"/>
      <c r="L64" s="593"/>
      <c r="M64" s="593"/>
      <c r="N64" s="593"/>
      <c r="O64" s="593"/>
      <c r="P64" s="593"/>
      <c r="Q64" s="593"/>
      <c r="AJ64" s="121"/>
      <c r="AK64" s="121"/>
      <c r="AL64" s="122"/>
    </row>
    <row r="65" spans="1:38" s="119" customFormat="1" ht="11.25" customHeight="1">
      <c r="A65" s="595" t="s">
        <v>513</v>
      </c>
      <c r="B65" s="594"/>
      <c r="C65" s="593"/>
      <c r="D65" s="593"/>
      <c r="E65" s="593"/>
      <c r="F65" s="593"/>
      <c r="G65" s="593"/>
      <c r="H65" s="593"/>
      <c r="I65" s="593"/>
      <c r="J65" s="593"/>
      <c r="K65" s="593"/>
      <c r="L65" s="593"/>
      <c r="M65" s="593"/>
      <c r="N65" s="593"/>
      <c r="O65" s="593"/>
      <c r="P65" s="593"/>
      <c r="Q65" s="593"/>
      <c r="AJ65" s="121"/>
      <c r="AK65" s="121"/>
      <c r="AL65" s="122"/>
    </row>
    <row r="66" spans="1:38" s="119" customFormat="1" ht="11.25" customHeight="1">
      <c r="AJ66" s="121"/>
      <c r="AK66" s="121"/>
      <c r="AL66" s="120"/>
    </row>
    <row r="68" spans="1:38" ht="11.25" customHeight="1">
      <c r="C68" s="116"/>
    </row>
  </sheetData>
  <mergeCells count="78">
    <mergeCell ref="C30:D30"/>
    <mergeCell ref="C31:D31"/>
    <mergeCell ref="C36:D36"/>
    <mergeCell ref="C34:D34"/>
    <mergeCell ref="C35:D35"/>
    <mergeCell ref="C58:D58"/>
    <mergeCell ref="C52:D52"/>
    <mergeCell ref="C54:D54"/>
    <mergeCell ref="C55:D55"/>
    <mergeCell ref="C17:D17"/>
    <mergeCell ref="C51:D51"/>
    <mergeCell ref="C40:D40"/>
    <mergeCell ref="C43:D43"/>
    <mergeCell ref="C32:D32"/>
    <mergeCell ref="C49:D49"/>
    <mergeCell ref="C48:D48"/>
    <mergeCell ref="C50:D50"/>
    <mergeCell ref="C21:D21"/>
    <mergeCell ref="C22:D22"/>
    <mergeCell ref="C56:D56"/>
    <mergeCell ref="C53:D53"/>
    <mergeCell ref="C59:D59"/>
    <mergeCell ref="C57:D57"/>
    <mergeCell ref="AD1:AG1"/>
    <mergeCell ref="C44:D44"/>
    <mergeCell ref="C26:D26"/>
    <mergeCell ref="C25:D25"/>
    <mergeCell ref="C27:D27"/>
    <mergeCell ref="C28:D28"/>
    <mergeCell ref="C29:D29"/>
    <mergeCell ref="C33:D33"/>
    <mergeCell ref="C23:D23"/>
    <mergeCell ref="C24:D24"/>
    <mergeCell ref="C8:D8"/>
    <mergeCell ref="C9:D9"/>
    <mergeCell ref="C18:D18"/>
    <mergeCell ref="C19:D19"/>
    <mergeCell ref="Y1:AC1"/>
    <mergeCell ref="F3:H3"/>
    <mergeCell ref="I3:K3"/>
    <mergeCell ref="I1:K1"/>
    <mergeCell ref="F1:H1"/>
    <mergeCell ref="W1:X1"/>
    <mergeCell ref="W3:X3"/>
    <mergeCell ref="AB3:AC3"/>
    <mergeCell ref="L1:V1"/>
    <mergeCell ref="A2:D2"/>
    <mergeCell ref="L3:P3"/>
    <mergeCell ref="Q3:V3"/>
    <mergeCell ref="C46:D46"/>
    <mergeCell ref="C37:D37"/>
    <mergeCell ref="C14:D14"/>
    <mergeCell ref="C10:D10"/>
    <mergeCell ref="C5:D5"/>
    <mergeCell ref="B11:B20"/>
    <mergeCell ref="B21:B30"/>
    <mergeCell ref="B31:B35"/>
    <mergeCell ref="A3:D3"/>
    <mergeCell ref="B4:B10"/>
    <mergeCell ref="A4:A10"/>
    <mergeCell ref="C11:D11"/>
    <mergeCell ref="C15:D15"/>
    <mergeCell ref="A11:A35"/>
    <mergeCell ref="A40:A59"/>
    <mergeCell ref="C4:D4"/>
    <mergeCell ref="B36:B39"/>
    <mergeCell ref="C47:D47"/>
    <mergeCell ref="C38:D38"/>
    <mergeCell ref="C39:D39"/>
    <mergeCell ref="C41:D41"/>
    <mergeCell ref="C42:D42"/>
    <mergeCell ref="C16:D16"/>
    <mergeCell ref="C12:D12"/>
    <mergeCell ref="C6:D6"/>
    <mergeCell ref="C7:D7"/>
    <mergeCell ref="C13:D13"/>
    <mergeCell ref="C45:D45"/>
    <mergeCell ref="C20:D20"/>
  </mergeCells>
  <conditionalFormatting sqref="AV1:IS9 A167:AH65502 AV11:IS65 CB10:IS10 AV67:IS166 AM167:IS65502">
    <cfRule type="cellIs" dxfId="413" priority="11" stopIfTrue="1" operator="equal">
      <formula>0</formula>
    </cfRule>
  </conditionalFormatting>
  <conditionalFormatting sqref="A2 A4:E59 A1:AL1 A3:AL3 AJ2:AL2 B60:AU60 AI4:AL19 AM1:AU9 AM10:CA10 AM11:AU19 AI20:AU59 A61:AU166">
    <cfRule type="cellIs" dxfId="412" priority="12" stopIfTrue="1" operator="equal">
      <formula>0</formula>
    </cfRule>
  </conditionalFormatting>
  <conditionalFormatting sqref="E2:AI2">
    <cfRule type="cellIs" dxfId="411" priority="8" stopIfTrue="1" operator="equal">
      <formula>0</formula>
    </cfRule>
  </conditionalFormatting>
  <conditionalFormatting sqref="A60">
    <cfRule type="cellIs" dxfId="410" priority="7" stopIfTrue="1" operator="equal">
      <formula>0</formula>
    </cfRule>
  </conditionalFormatting>
  <conditionalFormatting sqref="AH4:AH59">
    <cfRule type="cellIs" dxfId="409" priority="6" stopIfTrue="1" operator="equal">
      <formula>0</formula>
    </cfRule>
  </conditionalFormatting>
  <conditionalFormatting sqref="F4:AG4 G5:AG5 F6:AG59">
    <cfRule type="cellIs" dxfId="408" priority="3" stopIfTrue="1" operator="equal">
      <formula>0</formula>
    </cfRule>
  </conditionalFormatting>
  <conditionalFormatting sqref="F5">
    <cfRule type="cellIs" dxfId="407" priority="1" stopIfTrue="1" operator="equal">
      <formula>0</formula>
    </cfRule>
  </conditionalFormatting>
  <pageMargins left="0.78740157480314965" right="0.78740157480314965" top="0.78740157480314965" bottom="0.78740157480314965" header="0.51181102362204722" footer="0.51181102362204722"/>
  <pageSetup paperSize="9" scale="48" firstPageNumber="8" orientation="landscape" r:id="rId1"/>
  <headerFooter alignWithMargins="0">
    <oddFooter>&amp;L&amp;"Arial,Standard"&amp;10Stand: 24.01.2023&amp;C&amp;"Arial,Standard"&amp;10Bayerisches Landesamt für Statistik - Energiebilanz 2020&amp;R&amp;"Arial,Standard"&amp;10&amp;P von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1" tint="0.249977111117893"/>
  </sheetPr>
  <dimension ref="A1:M46"/>
  <sheetViews>
    <sheetView view="pageBreakPreview" zoomScaleNormal="115" zoomScaleSheetLayoutView="100" workbookViewId="0"/>
  </sheetViews>
  <sheetFormatPr baseColWidth="10" defaultColWidth="13" defaultRowHeight="15.75" customHeight="1"/>
  <cols>
    <col min="1" max="1" width="7.1796875" style="23" customWidth="1"/>
    <col min="2" max="9" width="14.26953125" style="23" customWidth="1"/>
    <col min="10" max="10" width="0.453125" style="23" customWidth="1"/>
    <col min="11" max="13" width="9.81640625" style="23" customWidth="1"/>
    <col min="14" max="16384" width="13" style="23"/>
  </cols>
  <sheetData>
    <row r="1" spans="1:13" ht="15.75" customHeight="1">
      <c r="A1" s="391" t="s">
        <v>739</v>
      </c>
      <c r="B1" s="306"/>
      <c r="C1" s="306"/>
      <c r="D1" s="306"/>
      <c r="E1" s="306"/>
      <c r="F1" s="306"/>
      <c r="G1" s="306"/>
      <c r="H1" s="306"/>
      <c r="I1" s="306"/>
      <c r="J1" s="306"/>
      <c r="K1" s="306"/>
      <c r="L1" s="306"/>
      <c r="M1" s="306"/>
    </row>
    <row r="2" spans="1:13" ht="15.75" customHeight="1">
      <c r="A2" s="391"/>
      <c r="B2" s="306"/>
      <c r="C2" s="306"/>
      <c r="D2" s="306"/>
      <c r="E2" s="306"/>
      <c r="F2" s="306"/>
      <c r="G2" s="306"/>
      <c r="H2" s="306"/>
      <c r="I2" s="306"/>
      <c r="J2" s="306"/>
      <c r="K2" s="306"/>
      <c r="L2" s="306"/>
      <c r="M2" s="306"/>
    </row>
    <row r="3" spans="1:13" ht="15.75" customHeight="1">
      <c r="A3" s="239"/>
      <c r="B3" s="328"/>
      <c r="C3" s="328"/>
      <c r="D3" s="297" t="s">
        <v>11</v>
      </c>
      <c r="E3" s="326"/>
      <c r="F3" s="521"/>
      <c r="G3" s="297" t="s">
        <v>11</v>
      </c>
      <c r="H3" s="445"/>
      <c r="I3" s="445"/>
      <c r="J3" s="442"/>
      <c r="K3" s="306"/>
      <c r="L3" s="306"/>
      <c r="M3" s="306"/>
    </row>
    <row r="4" spans="1:13" ht="47.25" customHeight="1">
      <c r="A4" s="238"/>
      <c r="B4" s="460"/>
      <c r="C4" s="460"/>
      <c r="D4" s="314" t="s">
        <v>325</v>
      </c>
      <c r="E4" s="465" t="s">
        <v>549</v>
      </c>
      <c r="F4" s="464"/>
      <c r="G4" s="463" t="s">
        <v>212</v>
      </c>
      <c r="H4" s="464" t="s">
        <v>548</v>
      </c>
      <c r="I4" s="462" t="s">
        <v>308</v>
      </c>
      <c r="J4" s="441"/>
      <c r="K4" s="306"/>
      <c r="L4" s="306"/>
      <c r="M4" s="306"/>
    </row>
    <row r="5" spans="1:13" ht="15.75" customHeight="1">
      <c r="A5" s="237"/>
      <c r="B5" s="297" t="s">
        <v>17</v>
      </c>
      <c r="C5" s="250"/>
      <c r="D5" s="250"/>
      <c r="E5" s="443"/>
      <c r="F5" s="443"/>
      <c r="G5" s="443"/>
      <c r="H5" s="443"/>
      <c r="I5" s="443"/>
      <c r="J5" s="441"/>
      <c r="K5" s="306"/>
      <c r="L5" s="306"/>
      <c r="M5" s="306"/>
    </row>
    <row r="6" spans="1:13" ht="15.75" customHeight="1">
      <c r="A6" s="85">
        <v>1970</v>
      </c>
      <c r="B6" s="288">
        <v>249499</v>
      </c>
      <c r="C6" s="88">
        <v>154424</v>
      </c>
      <c r="D6" s="88">
        <v>117936</v>
      </c>
      <c r="E6" s="88">
        <v>36488</v>
      </c>
      <c r="F6" s="88">
        <v>95075</v>
      </c>
      <c r="G6" s="88">
        <v>53106</v>
      </c>
      <c r="H6" s="88">
        <v>26289</v>
      </c>
      <c r="I6" s="285">
        <v>15680</v>
      </c>
      <c r="J6" s="28"/>
      <c r="K6" s="306"/>
      <c r="L6" s="306"/>
      <c r="M6" s="306"/>
    </row>
    <row r="7" spans="1:13" ht="15.75" customHeight="1">
      <c r="A7" s="85">
        <v>1975</v>
      </c>
      <c r="B7" s="288">
        <v>166704</v>
      </c>
      <c r="C7" s="88">
        <v>75644</v>
      </c>
      <c r="D7" s="88">
        <v>55421</v>
      </c>
      <c r="E7" s="88">
        <v>20223</v>
      </c>
      <c r="F7" s="88">
        <v>91060</v>
      </c>
      <c r="G7" s="88">
        <v>56564</v>
      </c>
      <c r="H7" s="88">
        <v>13570</v>
      </c>
      <c r="I7" s="285">
        <v>20926</v>
      </c>
      <c r="J7" s="28"/>
      <c r="K7" s="306"/>
      <c r="L7" s="306"/>
      <c r="M7" s="306"/>
    </row>
    <row r="8" spans="1:13" ht="15.75" customHeight="1">
      <c r="A8" s="85">
        <v>1980</v>
      </c>
      <c r="B8" s="288">
        <v>182661</v>
      </c>
      <c r="C8" s="88">
        <v>102022</v>
      </c>
      <c r="D8" s="88">
        <v>80346</v>
      </c>
      <c r="E8" s="88">
        <v>21676</v>
      </c>
      <c r="F8" s="88">
        <v>80639</v>
      </c>
      <c r="G8" s="88">
        <v>31688</v>
      </c>
      <c r="H8" s="88">
        <v>16771</v>
      </c>
      <c r="I8" s="285">
        <v>32180</v>
      </c>
      <c r="J8" s="28"/>
      <c r="K8" s="306"/>
      <c r="L8" s="306"/>
      <c r="M8" s="306"/>
    </row>
    <row r="9" spans="1:13" ht="15.75" customHeight="1">
      <c r="A9" s="85">
        <v>1985</v>
      </c>
      <c r="B9" s="288">
        <v>181105</v>
      </c>
      <c r="C9" s="88">
        <v>119617</v>
      </c>
      <c r="D9" s="88">
        <v>96608</v>
      </c>
      <c r="E9" s="88">
        <v>23009</v>
      </c>
      <c r="F9" s="88">
        <v>61488</v>
      </c>
      <c r="G9" s="285">
        <v>206</v>
      </c>
      <c r="H9" s="88">
        <v>22160</v>
      </c>
      <c r="I9" s="285">
        <v>39122</v>
      </c>
      <c r="J9" s="306"/>
      <c r="K9" s="306"/>
      <c r="L9" s="306"/>
      <c r="M9" s="306"/>
    </row>
    <row r="10" spans="1:13" ht="15.75" customHeight="1">
      <c r="A10" s="286">
        <v>1990</v>
      </c>
      <c r="B10" s="1019">
        <v>144471.58919450353</v>
      </c>
      <c r="C10" s="1016">
        <v>96123.450787118243</v>
      </c>
      <c r="D10" s="1016">
        <v>86296.450787118243</v>
      </c>
      <c r="E10" s="1016">
        <v>9827</v>
      </c>
      <c r="F10" s="1016">
        <v>48348.138407385253</v>
      </c>
      <c r="G10" s="1018">
        <v>366</v>
      </c>
      <c r="H10" s="1016">
        <v>11580.871634336747</v>
      </c>
      <c r="I10" s="1018">
        <v>36401.266773048505</v>
      </c>
      <c r="J10" s="306"/>
      <c r="K10" s="306"/>
      <c r="L10" s="306"/>
      <c r="M10" s="306"/>
    </row>
    <row r="11" spans="1:13" ht="15.75" customHeight="1">
      <c r="A11" s="286">
        <v>1995</v>
      </c>
      <c r="B11" s="288">
        <v>133669.182</v>
      </c>
      <c r="C11" s="88">
        <v>99276</v>
      </c>
      <c r="D11" s="88">
        <v>87558</v>
      </c>
      <c r="E11" s="88">
        <v>11718</v>
      </c>
      <c r="F11" s="88">
        <v>34393.182000000001</v>
      </c>
      <c r="G11" s="285">
        <v>343</v>
      </c>
      <c r="H11" s="88">
        <v>8206.1820000000007</v>
      </c>
      <c r="I11" s="285">
        <v>25844</v>
      </c>
      <c r="J11" s="306"/>
      <c r="K11" s="306"/>
      <c r="L11" s="306"/>
      <c r="M11" s="306"/>
    </row>
    <row r="12" spans="1:13" ht="15.75" customHeight="1">
      <c r="A12" s="286">
        <v>1996</v>
      </c>
      <c r="B12" s="288">
        <v>147996.193</v>
      </c>
      <c r="C12" s="88">
        <v>109470</v>
      </c>
      <c r="D12" s="88">
        <v>100425</v>
      </c>
      <c r="E12" s="88">
        <v>9045</v>
      </c>
      <c r="F12" s="88">
        <v>38526.192999999999</v>
      </c>
      <c r="G12" s="285">
        <v>364</v>
      </c>
      <c r="H12" s="88">
        <v>9330.1929999999993</v>
      </c>
      <c r="I12" s="285">
        <v>28832</v>
      </c>
      <c r="J12" s="306"/>
      <c r="K12" s="306"/>
      <c r="L12" s="306"/>
      <c r="M12" s="306"/>
    </row>
    <row r="13" spans="1:13" ht="15.75" customHeight="1">
      <c r="A13" s="286">
        <v>1997</v>
      </c>
      <c r="B13" s="288">
        <v>140373.6999945</v>
      </c>
      <c r="C13" s="88">
        <v>103846</v>
      </c>
      <c r="D13" s="88">
        <v>93403</v>
      </c>
      <c r="E13" s="88">
        <v>10443</v>
      </c>
      <c r="F13" s="88">
        <v>36527.699994500006</v>
      </c>
      <c r="G13" s="285">
        <v>360</v>
      </c>
      <c r="H13" s="88">
        <v>8185.6999945000007</v>
      </c>
      <c r="I13" s="285">
        <v>27982</v>
      </c>
      <c r="J13" s="306"/>
      <c r="K13" s="306"/>
      <c r="L13" s="306"/>
      <c r="M13" s="306"/>
    </row>
    <row r="14" spans="1:13" ht="15.75" customHeight="1">
      <c r="A14" s="286">
        <v>1998</v>
      </c>
      <c r="B14" s="288">
        <v>144278.04578946324</v>
      </c>
      <c r="C14" s="88">
        <v>102708.59235886323</v>
      </c>
      <c r="D14" s="88">
        <v>91431.03858886323</v>
      </c>
      <c r="E14" s="88">
        <v>11277.553769999997</v>
      </c>
      <c r="F14" s="88">
        <v>41569.453430599999</v>
      </c>
      <c r="G14" s="285">
        <v>340.24119999999999</v>
      </c>
      <c r="H14" s="88">
        <v>6076.9164858000004</v>
      </c>
      <c r="I14" s="285">
        <v>35152.295744800002</v>
      </c>
      <c r="J14" s="306"/>
      <c r="K14" s="306"/>
      <c r="L14" s="306"/>
      <c r="M14" s="306"/>
    </row>
    <row r="15" spans="1:13" ht="15.75" customHeight="1">
      <c r="A15" s="286">
        <v>1999</v>
      </c>
      <c r="B15" s="288">
        <v>133190.65853484214</v>
      </c>
      <c r="C15" s="88">
        <v>97141.100851981755</v>
      </c>
      <c r="D15" s="88">
        <v>87793.451071981748</v>
      </c>
      <c r="E15" s="88">
        <v>9347.6497799999997</v>
      </c>
      <c r="F15" s="88">
        <v>36049.557682860366</v>
      </c>
      <c r="G15" s="285">
        <v>319.44370000000004</v>
      </c>
      <c r="H15" s="88">
        <v>5387.5464898603614</v>
      </c>
      <c r="I15" s="285">
        <v>30342.567493000002</v>
      </c>
      <c r="J15" s="306"/>
      <c r="K15" s="306"/>
      <c r="L15" s="306"/>
      <c r="M15" s="306"/>
    </row>
    <row r="16" spans="1:13" s="1107" customFormat="1" ht="15.75" customHeight="1">
      <c r="A16" s="1111">
        <v>2000</v>
      </c>
      <c r="B16" s="1105">
        <v>131372.95058220683</v>
      </c>
      <c r="C16" s="1115">
        <v>96072.20216660884</v>
      </c>
      <c r="D16" s="1115">
        <v>84525.877496608839</v>
      </c>
      <c r="E16" s="1115">
        <v>11546.324669999998</v>
      </c>
      <c r="F16" s="1115">
        <v>35300.748415597969</v>
      </c>
      <c r="G16" s="1110">
        <v>342.48910000000001</v>
      </c>
      <c r="H16" s="1115">
        <v>5400.4129116129716</v>
      </c>
      <c r="I16" s="1110">
        <v>29557.846403985001</v>
      </c>
      <c r="J16" s="1112"/>
      <c r="K16" s="1112"/>
      <c r="L16" s="1112"/>
      <c r="M16" s="1112"/>
    </row>
    <row r="17" spans="1:13" s="1107" customFormat="1" ht="15.75" customHeight="1">
      <c r="A17" s="1111">
        <v>2001</v>
      </c>
      <c r="B17" s="1105">
        <v>117298.96862531122</v>
      </c>
      <c r="C17" s="1115">
        <v>79334.291687916077</v>
      </c>
      <c r="D17" s="1115">
        <v>68761.27312791608</v>
      </c>
      <c r="E17" s="1115">
        <v>10573.018559999999</v>
      </c>
      <c r="F17" s="1115">
        <v>37964.676937395147</v>
      </c>
      <c r="G17" s="1110">
        <v>349.73430000000002</v>
      </c>
      <c r="H17" s="1115">
        <v>4789.4806373951524</v>
      </c>
      <c r="I17" s="1110">
        <v>32825.462</v>
      </c>
      <c r="J17" s="1112"/>
      <c r="K17" s="1112"/>
      <c r="L17" s="1112"/>
      <c r="M17" s="1112"/>
    </row>
    <row r="18" spans="1:13" s="1107" customFormat="1" ht="15.75" customHeight="1">
      <c r="A18" s="1111">
        <v>2002</v>
      </c>
      <c r="B18" s="1105">
        <v>91821.754688483168</v>
      </c>
      <c r="C18" s="1115">
        <v>66933.454140643065</v>
      </c>
      <c r="D18" s="1115">
        <v>56789.504370643073</v>
      </c>
      <c r="E18" s="1115">
        <v>10143.949769999999</v>
      </c>
      <c r="F18" s="1115">
        <v>24888.300547840099</v>
      </c>
      <c r="G18" s="1110">
        <v>380.7919</v>
      </c>
      <c r="H18" s="1115">
        <v>4144.9796478400967</v>
      </c>
      <c r="I18" s="1110">
        <v>20362.528999999999</v>
      </c>
      <c r="J18" s="1112"/>
      <c r="K18" s="1112"/>
      <c r="L18" s="1112"/>
      <c r="M18" s="1112"/>
    </row>
    <row r="19" spans="1:13" s="1107" customFormat="1" ht="15.75" customHeight="1">
      <c r="A19" s="1111">
        <v>2003</v>
      </c>
      <c r="B19" s="1105">
        <v>77794.246060530961</v>
      </c>
      <c r="C19" s="1115">
        <v>68300.898297000007</v>
      </c>
      <c r="D19" s="1115">
        <v>61088.073297000003</v>
      </c>
      <c r="E19" s="1115">
        <v>7212.8249999999998</v>
      </c>
      <c r="F19" s="1115">
        <v>9493.3477635309446</v>
      </c>
      <c r="G19" s="1110">
        <v>160.82810000000001</v>
      </c>
      <c r="H19" s="1115">
        <v>3726.7796635309455</v>
      </c>
      <c r="I19" s="1110">
        <v>5605.74</v>
      </c>
      <c r="J19" s="1112"/>
      <c r="K19" s="1112"/>
      <c r="L19" s="1112"/>
      <c r="M19" s="1112"/>
    </row>
    <row r="20" spans="1:13" s="1107" customFormat="1" ht="15.75" customHeight="1">
      <c r="A20" s="1111">
        <v>2004</v>
      </c>
      <c r="B20" s="1105">
        <v>68961.898807199992</v>
      </c>
      <c r="C20" s="1115">
        <v>64307.860968999994</v>
      </c>
      <c r="D20" s="1115">
        <v>60739.169968999995</v>
      </c>
      <c r="E20" s="1115">
        <v>3568.6909999999998</v>
      </c>
      <c r="F20" s="1115">
        <v>4654.0378381999999</v>
      </c>
      <c r="G20" s="1110">
        <v>136.46700000000001</v>
      </c>
      <c r="H20" s="1115">
        <v>4517.5708382000003</v>
      </c>
      <c r="I20" s="1110">
        <v>0</v>
      </c>
      <c r="J20" s="1112"/>
      <c r="K20" s="1112"/>
      <c r="L20" s="1112"/>
      <c r="M20" s="1112"/>
    </row>
    <row r="21" spans="1:13" s="1107" customFormat="1" ht="15.75" customHeight="1">
      <c r="A21" s="1111">
        <v>2005</v>
      </c>
      <c r="B21" s="1105">
        <v>62327.618873286257</v>
      </c>
      <c r="C21" s="1115">
        <v>57032.967463000001</v>
      </c>
      <c r="D21" s="1115">
        <v>54110.510438999998</v>
      </c>
      <c r="E21" s="1115">
        <v>2922.4570240000003</v>
      </c>
      <c r="F21" s="1115">
        <v>5294.6514102862584</v>
      </c>
      <c r="G21" s="1110">
        <v>191.58480000000003</v>
      </c>
      <c r="H21" s="1115">
        <v>5103.0666102862588</v>
      </c>
      <c r="I21" s="1110">
        <v>0</v>
      </c>
      <c r="J21" s="1112"/>
      <c r="K21" s="1112"/>
      <c r="L21" s="1112"/>
      <c r="M21" s="1112"/>
    </row>
    <row r="22" spans="1:13" s="1107" customFormat="1" ht="15.75" customHeight="1">
      <c r="A22" s="1111">
        <v>2006</v>
      </c>
      <c r="B22" s="1105">
        <v>57668.47443300562</v>
      </c>
      <c r="C22" s="1115">
        <v>51611.716583999994</v>
      </c>
      <c r="D22" s="1115">
        <v>47476.652947999995</v>
      </c>
      <c r="E22" s="1115">
        <v>4135.0636359999999</v>
      </c>
      <c r="F22" s="1115">
        <v>6056.7578490056221</v>
      </c>
      <c r="G22" s="1110">
        <v>184.05640000000002</v>
      </c>
      <c r="H22" s="1115">
        <v>5872.7014490056226</v>
      </c>
      <c r="I22" s="1110">
        <v>0</v>
      </c>
      <c r="J22" s="1112"/>
      <c r="K22" s="1112"/>
      <c r="L22" s="1112"/>
      <c r="M22" s="1112"/>
    </row>
    <row r="23" spans="1:13" s="1107" customFormat="1" ht="15.75" customHeight="1">
      <c r="A23" s="1111">
        <v>2007</v>
      </c>
      <c r="B23" s="1105">
        <v>66185.283833743204</v>
      </c>
      <c r="C23" s="1115">
        <v>59600.005764399997</v>
      </c>
      <c r="D23" s="1115">
        <v>56406.991791</v>
      </c>
      <c r="E23" s="1115">
        <v>3193.0139733999995</v>
      </c>
      <c r="F23" s="1115">
        <v>6585.2780693432132</v>
      </c>
      <c r="G23" s="1110">
        <v>0</v>
      </c>
      <c r="H23" s="1115">
        <v>6583.6040693432133</v>
      </c>
      <c r="I23" s="1110">
        <v>1.6739999999999999</v>
      </c>
      <c r="J23" s="1112"/>
      <c r="K23" s="1112"/>
      <c r="L23" s="1112"/>
      <c r="M23" s="1112"/>
    </row>
    <row r="24" spans="1:13" s="1107" customFormat="1" ht="15.75" customHeight="1">
      <c r="A24" s="1111">
        <v>2008</v>
      </c>
      <c r="B24" s="1105">
        <v>65249.187273935138</v>
      </c>
      <c r="C24" s="1115">
        <v>58673.965554000002</v>
      </c>
      <c r="D24" s="1115">
        <v>54870.466524000003</v>
      </c>
      <c r="E24" s="1115">
        <v>3803.4990299999999</v>
      </c>
      <c r="F24" s="1115">
        <v>6575.2217199351426</v>
      </c>
      <c r="G24" s="1110">
        <v>0.86390000000000011</v>
      </c>
      <c r="H24" s="1115">
        <v>6574.3578199351432</v>
      </c>
      <c r="I24" s="1110">
        <v>0</v>
      </c>
      <c r="J24" s="1112"/>
      <c r="K24" s="1112"/>
      <c r="L24" s="1112"/>
      <c r="M24" s="1112"/>
    </row>
    <row r="25" spans="1:13" s="1107" customFormat="1" ht="15.75" customHeight="1">
      <c r="A25" s="1111">
        <v>2009</v>
      </c>
      <c r="B25" s="1105">
        <v>60484.73030399999</v>
      </c>
      <c r="C25" s="1115">
        <v>53790.155670999993</v>
      </c>
      <c r="D25" s="1115">
        <v>50918.847370999996</v>
      </c>
      <c r="E25" s="1115">
        <v>2871.3082999999997</v>
      </c>
      <c r="F25" s="1115">
        <v>6694.5746330000002</v>
      </c>
      <c r="G25" s="1110">
        <v>1.6701919999999999</v>
      </c>
      <c r="H25" s="1115">
        <v>6692.9044409999997</v>
      </c>
      <c r="I25" s="1110">
        <v>0</v>
      </c>
      <c r="J25" s="1112"/>
      <c r="K25" s="1112"/>
      <c r="L25" s="1112"/>
      <c r="M25" s="1112"/>
    </row>
    <row r="26" spans="1:13" ht="15.75" customHeight="1">
      <c r="A26" s="99" t="s">
        <v>161</v>
      </c>
      <c r="B26" s="288"/>
      <c r="C26" s="88"/>
      <c r="D26" s="88"/>
      <c r="E26" s="88"/>
      <c r="F26" s="88"/>
      <c r="G26" s="285"/>
      <c r="H26" s="88"/>
      <c r="I26" s="285"/>
      <c r="J26" s="306"/>
      <c r="K26" s="306"/>
      <c r="L26" s="306"/>
      <c r="M26" s="306"/>
    </row>
    <row r="27" spans="1:13" ht="15.75" customHeight="1">
      <c r="A27" s="315" t="s">
        <v>309</v>
      </c>
      <c r="B27" s="288"/>
      <c r="C27" s="88"/>
      <c r="D27" s="88"/>
      <c r="E27" s="88"/>
      <c r="F27" s="88"/>
      <c r="G27" s="285"/>
      <c r="H27" s="88"/>
      <c r="I27" s="285"/>
      <c r="J27" s="306"/>
      <c r="K27" s="306"/>
      <c r="L27" s="306"/>
      <c r="M27" s="306"/>
    </row>
    <row r="28" spans="1:13" ht="15.75" customHeight="1">
      <c r="A28" s="315" t="s">
        <v>562</v>
      </c>
      <c r="B28" s="288"/>
      <c r="C28" s="88"/>
      <c r="D28" s="88"/>
      <c r="E28" s="88"/>
      <c r="F28" s="88"/>
      <c r="G28" s="285"/>
      <c r="H28" s="88"/>
      <c r="I28" s="285"/>
      <c r="J28" s="306"/>
      <c r="K28" s="306"/>
      <c r="L28" s="306"/>
      <c r="M28" s="306"/>
    </row>
    <row r="29" spans="1:13" ht="15.75" customHeight="1">
      <c r="A29" s="391" t="s">
        <v>739</v>
      </c>
      <c r="B29" s="306"/>
      <c r="C29" s="306"/>
      <c r="D29" s="306"/>
      <c r="E29" s="306"/>
      <c r="F29" s="306"/>
      <c r="G29" s="306"/>
      <c r="H29" s="306"/>
      <c r="I29" s="306"/>
      <c r="J29" s="306"/>
      <c r="K29" s="306"/>
      <c r="L29" s="306"/>
      <c r="M29" s="306"/>
    </row>
    <row r="30" spans="1:13" ht="15.75" customHeight="1">
      <c r="A30" s="391"/>
      <c r="B30" s="306"/>
      <c r="C30" s="306"/>
      <c r="D30" s="306"/>
      <c r="E30" s="306"/>
      <c r="F30" s="306"/>
      <c r="G30" s="306"/>
      <c r="H30" s="306"/>
      <c r="I30" s="306"/>
      <c r="J30" s="306"/>
      <c r="K30" s="306"/>
      <c r="L30" s="306"/>
      <c r="M30" s="306"/>
    </row>
    <row r="31" spans="1:13" ht="15.75" customHeight="1">
      <c r="A31" s="239"/>
      <c r="B31" s="328"/>
      <c r="C31" s="328"/>
      <c r="D31" s="297" t="s">
        <v>11</v>
      </c>
      <c r="E31" s="326"/>
      <c r="F31" s="521"/>
      <c r="G31" s="297" t="s">
        <v>11</v>
      </c>
      <c r="H31" s="445"/>
      <c r="I31" s="445"/>
      <c r="J31" s="306"/>
      <c r="K31" s="306"/>
      <c r="L31" s="306"/>
      <c r="M31" s="306"/>
    </row>
    <row r="32" spans="1:13" ht="47.25" customHeight="1">
      <c r="A32" s="238"/>
      <c r="B32" s="460"/>
      <c r="C32" s="460"/>
      <c r="D32" s="314" t="s">
        <v>558</v>
      </c>
      <c r="E32" s="672" t="s">
        <v>559</v>
      </c>
      <c r="F32" s="675"/>
      <c r="G32" s="674" t="s">
        <v>212</v>
      </c>
      <c r="H32" s="675" t="s">
        <v>548</v>
      </c>
      <c r="I32" s="673" t="s">
        <v>308</v>
      </c>
      <c r="J32" s="306"/>
      <c r="K32" s="306"/>
      <c r="L32" s="306"/>
      <c r="M32" s="306"/>
    </row>
    <row r="33" spans="1:13" ht="15.75" customHeight="1">
      <c r="A33" s="237"/>
      <c r="B33" s="297" t="s">
        <v>17</v>
      </c>
      <c r="C33" s="250"/>
      <c r="D33" s="250"/>
      <c r="E33" s="443"/>
      <c r="F33" s="443"/>
      <c r="G33" s="443"/>
      <c r="H33" s="443"/>
      <c r="I33" s="443"/>
      <c r="J33" s="306"/>
      <c r="K33" s="306"/>
      <c r="L33" s="306"/>
      <c r="M33" s="306"/>
    </row>
    <row r="34" spans="1:13" ht="15.75" customHeight="1">
      <c r="A34" s="286">
        <v>2010</v>
      </c>
      <c r="B34" s="288">
        <v>60422.089324000015</v>
      </c>
      <c r="C34" s="88">
        <v>51614.612617000013</v>
      </c>
      <c r="D34" s="88">
        <v>48669.931457000013</v>
      </c>
      <c r="E34" s="88">
        <v>2944.6811599999996</v>
      </c>
      <c r="F34" s="88">
        <v>8807.4767069999998</v>
      </c>
      <c r="G34" s="285">
        <v>194.51954000000001</v>
      </c>
      <c r="H34" s="88">
        <v>8612.9571670000005</v>
      </c>
      <c r="I34" s="285">
        <v>0</v>
      </c>
      <c r="J34" s="306"/>
      <c r="K34" s="306"/>
      <c r="L34" s="306"/>
      <c r="M34" s="306"/>
    </row>
    <row r="35" spans="1:13" ht="15.75" customHeight="1">
      <c r="A35" s="1111">
        <v>2011</v>
      </c>
      <c r="B35" s="692">
        <v>61645.198550000001</v>
      </c>
      <c r="C35" s="711">
        <v>52220.073682000002</v>
      </c>
      <c r="D35" s="711">
        <v>49502.944132000004</v>
      </c>
      <c r="E35" s="711">
        <v>2717.1295499999997</v>
      </c>
      <c r="F35" s="711">
        <v>9425.1248680000008</v>
      </c>
      <c r="G35" s="715">
        <v>194.30329799999998</v>
      </c>
      <c r="H35" s="711">
        <v>9230.8215700000001</v>
      </c>
      <c r="I35" s="715">
        <v>0</v>
      </c>
      <c r="J35" s="306"/>
      <c r="K35" s="306"/>
      <c r="L35" s="306"/>
      <c r="M35" s="306"/>
    </row>
    <row r="36" spans="1:13" ht="15.75" customHeight="1">
      <c r="A36" s="1111">
        <v>2012</v>
      </c>
      <c r="B36" s="692">
        <v>65655.163451999993</v>
      </c>
      <c r="C36" s="711">
        <v>56545.334305999997</v>
      </c>
      <c r="D36" s="711">
        <v>54100.914145999996</v>
      </c>
      <c r="E36" s="711">
        <v>2444.4201600000001</v>
      </c>
      <c r="F36" s="711">
        <v>9109.829146</v>
      </c>
      <c r="G36" s="715">
        <v>65.438592</v>
      </c>
      <c r="H36" s="711">
        <v>9044.3905539999996</v>
      </c>
      <c r="I36" s="715">
        <v>0</v>
      </c>
      <c r="J36" s="306"/>
      <c r="K36" s="306"/>
      <c r="L36" s="306"/>
      <c r="M36" s="306"/>
    </row>
    <row r="37" spans="1:13" s="709" customFormat="1" ht="15.75" customHeight="1">
      <c r="A37" s="1111">
        <v>2013</v>
      </c>
      <c r="B37" s="1105">
        <v>67500.048090000011</v>
      </c>
      <c r="C37" s="1115">
        <v>58064.087880000006</v>
      </c>
      <c r="D37" s="1115">
        <v>55638.900690000009</v>
      </c>
      <c r="E37" s="1115">
        <v>2425.1871900000001</v>
      </c>
      <c r="F37" s="1115">
        <v>9435.9602099999993</v>
      </c>
      <c r="G37" s="1110">
        <v>5.1789699999999996</v>
      </c>
      <c r="H37" s="1115">
        <v>9430.7812399999984</v>
      </c>
      <c r="I37" s="1110">
        <v>0</v>
      </c>
      <c r="J37" s="306"/>
      <c r="K37" s="306"/>
      <c r="L37" s="306"/>
      <c r="M37" s="306"/>
    </row>
    <row r="38" spans="1:13" s="709" customFormat="1" ht="15.75" customHeight="1">
      <c r="A38" s="1111">
        <v>2014</v>
      </c>
      <c r="B38" s="1105">
        <v>60930.529867000005</v>
      </c>
      <c r="C38" s="1115">
        <v>52445.745223999998</v>
      </c>
      <c r="D38" s="1115">
        <v>50142.862834</v>
      </c>
      <c r="E38" s="1115">
        <v>2302.8823899999998</v>
      </c>
      <c r="F38" s="1115">
        <v>8484.7846430000009</v>
      </c>
      <c r="G38" s="1110">
        <v>14.626684000000001</v>
      </c>
      <c r="H38" s="1115">
        <v>8470.1579590000001</v>
      </c>
      <c r="I38" s="1110">
        <v>0</v>
      </c>
      <c r="J38" s="306"/>
      <c r="K38" s="306"/>
      <c r="L38" s="306"/>
      <c r="M38" s="306"/>
    </row>
    <row r="39" spans="1:13" s="709" customFormat="1" ht="15.75" customHeight="1">
      <c r="A39" s="1111">
        <v>2015</v>
      </c>
      <c r="B39" s="1105">
        <v>61625.486611000015</v>
      </c>
      <c r="C39" s="1115">
        <v>53000.822259</v>
      </c>
      <c r="D39" s="1115">
        <v>50647.871249000003</v>
      </c>
      <c r="E39" s="1115">
        <v>2352.9510099999998</v>
      </c>
      <c r="F39" s="1115">
        <v>8624.6643520000016</v>
      </c>
      <c r="G39" s="1110">
        <v>20.304020000000001</v>
      </c>
      <c r="H39" s="1115">
        <v>8604.360332000002</v>
      </c>
      <c r="I39" s="1110">
        <v>0</v>
      </c>
      <c r="J39" s="306"/>
      <c r="K39" s="306"/>
      <c r="L39" s="306"/>
      <c r="M39" s="306"/>
    </row>
    <row r="40" spans="1:13" s="770" customFormat="1" ht="15.75" customHeight="1">
      <c r="A40" s="1111">
        <v>2016</v>
      </c>
      <c r="B40" s="1105">
        <v>60308.03171499999</v>
      </c>
      <c r="C40" s="1115">
        <v>49939.139385999995</v>
      </c>
      <c r="D40" s="1115">
        <v>47671.007755999992</v>
      </c>
      <c r="E40" s="1115">
        <v>2268.1316299999999</v>
      </c>
      <c r="F40" s="1115">
        <v>10368.892328999998</v>
      </c>
      <c r="G40" s="1110">
        <v>1.1424920000000001</v>
      </c>
      <c r="H40" s="1115">
        <v>10367.749836999999</v>
      </c>
      <c r="I40" s="1110">
        <v>0</v>
      </c>
      <c r="J40" s="782"/>
      <c r="K40" s="782"/>
      <c r="L40" s="782"/>
      <c r="M40" s="782"/>
    </row>
    <row r="41" spans="1:13" s="870" customFormat="1" ht="15.75" customHeight="1">
      <c r="A41" s="1111">
        <v>2017</v>
      </c>
      <c r="B41" s="1115">
        <v>59009.413080240003</v>
      </c>
      <c r="C41" s="1115">
        <v>47440.626519999998</v>
      </c>
      <c r="D41" s="1115">
        <v>44965.426169999999</v>
      </c>
      <c r="E41" s="1115">
        <v>2475.2003500000001</v>
      </c>
      <c r="F41" s="1115">
        <v>11568.786560240002</v>
      </c>
      <c r="G41" s="1110">
        <v>2.04823354</v>
      </c>
      <c r="H41" s="1115">
        <v>11566.738326700002</v>
      </c>
      <c r="I41" s="1110">
        <v>0</v>
      </c>
      <c r="J41" s="874"/>
      <c r="K41" s="874"/>
      <c r="L41" s="874"/>
      <c r="M41" s="874"/>
    </row>
    <row r="42" spans="1:13" s="870" customFormat="1" ht="15.75" customHeight="1">
      <c r="A42" s="1111">
        <v>2018</v>
      </c>
      <c r="B42" s="1016">
        <v>48712.945092202164</v>
      </c>
      <c r="C42" s="1016">
        <v>37497.365611401423</v>
      </c>
      <c r="D42" s="1016">
        <v>34872.624611401421</v>
      </c>
      <c r="E42" s="1016">
        <v>2624.741</v>
      </c>
      <c r="F42" s="1016">
        <v>11215.579480800739</v>
      </c>
      <c r="G42" s="1018">
        <v>19.566244196271018</v>
      </c>
      <c r="H42" s="1016">
        <v>11196.013236604467</v>
      </c>
      <c r="I42" s="1018">
        <v>0</v>
      </c>
      <c r="J42" s="874"/>
      <c r="K42" s="874"/>
      <c r="L42" s="874"/>
      <c r="M42" s="874"/>
    </row>
    <row r="43" spans="1:13" s="1107" customFormat="1" ht="15.75" customHeight="1">
      <c r="A43" s="1111">
        <v>2019</v>
      </c>
      <c r="B43" s="1108">
        <v>46196.111481615262</v>
      </c>
      <c r="C43" s="1108">
        <v>35365.821000000004</v>
      </c>
      <c r="D43" s="1108">
        <v>32638.607000000004</v>
      </c>
      <c r="E43" s="1108">
        <v>2727.2139999999999</v>
      </c>
      <c r="F43" s="1108">
        <v>10830.290481615257</v>
      </c>
      <c r="G43" s="1110">
        <v>30.39276864</v>
      </c>
      <c r="H43" s="1108">
        <v>10799.897712975257</v>
      </c>
      <c r="I43" s="1110">
        <v>0</v>
      </c>
      <c r="J43" s="1112"/>
      <c r="K43" s="1112"/>
      <c r="L43" s="1112"/>
      <c r="M43" s="1112"/>
    </row>
    <row r="44" spans="1:13" s="1107" customFormat="1" ht="15.75" customHeight="1">
      <c r="A44" s="1111">
        <v>2020</v>
      </c>
      <c r="B44" s="1115">
        <v>37928.462768675003</v>
      </c>
      <c r="C44" s="1115">
        <v>28032.703999999998</v>
      </c>
      <c r="D44" s="1115">
        <v>25463.025999999998</v>
      </c>
      <c r="E44" s="1115">
        <v>2569.6779999999999</v>
      </c>
      <c r="F44" s="1115">
        <v>9895.7587686750012</v>
      </c>
      <c r="G44" s="1110">
        <v>37.11013526</v>
      </c>
      <c r="H44" s="1115">
        <v>9858.6486334150013</v>
      </c>
      <c r="I44" s="1110">
        <v>0</v>
      </c>
      <c r="J44" s="1112"/>
    </row>
    <row r="45" spans="1:13" ht="15.75" customHeight="1">
      <c r="A45" s="99" t="s">
        <v>161</v>
      </c>
    </row>
    <row r="46" spans="1:13" ht="15" customHeight="1">
      <c r="A46" s="315" t="s">
        <v>563</v>
      </c>
    </row>
  </sheetData>
  <conditionalFormatting sqref="J37:J40 B41:J43 A35:A44 J35 K35:FF43 A1:FF34 A45:FF1009 B44:FF44">
    <cfRule type="cellIs" dxfId="31" priority="10" stopIfTrue="1" operator="equal">
      <formula>0</formula>
    </cfRule>
  </conditionalFormatting>
  <conditionalFormatting sqref="B35:I35">
    <cfRule type="cellIs" dxfId="30" priority="8" stopIfTrue="1" operator="equal">
      <formula>0</formula>
    </cfRule>
  </conditionalFormatting>
  <conditionalFormatting sqref="J36">
    <cfRule type="cellIs" dxfId="29" priority="7" stopIfTrue="1" operator="equal">
      <formula>0</formula>
    </cfRule>
  </conditionalFormatting>
  <conditionalFormatting sqref="B36:I36">
    <cfRule type="cellIs" dxfId="28" priority="6" stopIfTrue="1" operator="equal">
      <formula>0</formula>
    </cfRule>
  </conditionalFormatting>
  <conditionalFormatting sqref="B37:I37">
    <cfRule type="cellIs" dxfId="27" priority="5" stopIfTrue="1" operator="equal">
      <formula>0</formula>
    </cfRule>
  </conditionalFormatting>
  <conditionalFormatting sqref="B38:I40">
    <cfRule type="cellIs" dxfId="26" priority="4"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8" max="9"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1" tint="0.249977111117893"/>
  </sheetPr>
  <dimension ref="A1:L44"/>
  <sheetViews>
    <sheetView view="pageBreakPreview" zoomScaleNormal="130" zoomScaleSheetLayoutView="100" workbookViewId="0"/>
  </sheetViews>
  <sheetFormatPr baseColWidth="10" defaultColWidth="13" defaultRowHeight="15.75" customHeight="1"/>
  <cols>
    <col min="1" max="1" width="7.1796875" style="23" customWidth="1"/>
    <col min="2" max="11" width="11.453125" style="23" customWidth="1"/>
    <col min="12" max="12" width="0.453125" style="23" customWidth="1"/>
    <col min="13" max="16384" width="13" style="23"/>
  </cols>
  <sheetData>
    <row r="1" spans="1:12" ht="15.75" customHeight="1">
      <c r="A1" s="391" t="s">
        <v>738</v>
      </c>
      <c r="B1" s="306"/>
      <c r="C1" s="306"/>
      <c r="D1" s="306"/>
      <c r="E1" s="306"/>
      <c r="F1" s="306"/>
      <c r="G1" s="306"/>
      <c r="H1" s="306"/>
      <c r="I1" s="306"/>
      <c r="J1" s="306"/>
      <c r="K1" s="306"/>
      <c r="L1" s="306"/>
    </row>
    <row r="2" spans="1:12" ht="15.75" customHeight="1">
      <c r="A2" s="391"/>
      <c r="B2" s="306"/>
      <c r="C2" s="306"/>
      <c r="D2" s="306"/>
      <c r="E2" s="306"/>
      <c r="F2" s="306"/>
      <c r="G2" s="306"/>
      <c r="H2" s="306"/>
      <c r="I2" s="306"/>
      <c r="J2" s="306"/>
      <c r="K2" s="306"/>
      <c r="L2" s="306"/>
    </row>
    <row r="3" spans="1:12" ht="15.75" customHeight="1">
      <c r="A3" s="239"/>
      <c r="B3" s="328"/>
      <c r="C3" s="328"/>
      <c r="D3" s="297" t="s">
        <v>11</v>
      </c>
      <c r="E3" s="326"/>
      <c r="F3" s="521"/>
      <c r="G3" s="297" t="s">
        <v>11</v>
      </c>
      <c r="H3" s="445"/>
      <c r="I3" s="521"/>
      <c r="J3" s="297" t="s">
        <v>11</v>
      </c>
      <c r="K3" s="445"/>
      <c r="L3" s="306"/>
    </row>
    <row r="4" spans="1:12" ht="31.5" customHeight="1">
      <c r="A4" s="238"/>
      <c r="B4" s="460"/>
      <c r="C4" s="460"/>
      <c r="D4" s="314" t="s">
        <v>326</v>
      </c>
      <c r="E4" s="465" t="s">
        <v>3</v>
      </c>
      <c r="F4" s="464"/>
      <c r="G4" s="463" t="s">
        <v>4</v>
      </c>
      <c r="H4" s="464" t="s">
        <v>3</v>
      </c>
      <c r="I4" s="464"/>
      <c r="J4" s="463" t="s">
        <v>4</v>
      </c>
      <c r="K4" s="462" t="s">
        <v>3</v>
      </c>
      <c r="L4" s="441"/>
    </row>
    <row r="5" spans="1:12" ht="15.75" customHeight="1">
      <c r="A5" s="237"/>
      <c r="B5" s="297" t="s">
        <v>17</v>
      </c>
      <c r="C5" s="250"/>
      <c r="D5" s="326"/>
      <c r="E5" s="296"/>
      <c r="F5" s="296"/>
      <c r="G5" s="296"/>
      <c r="H5" s="296"/>
      <c r="I5" s="296"/>
      <c r="J5" s="296"/>
      <c r="K5" s="296"/>
      <c r="L5" s="28"/>
    </row>
    <row r="6" spans="1:12" ht="15.75" customHeight="1">
      <c r="A6" s="85">
        <v>1970</v>
      </c>
      <c r="B6" s="1019">
        <v>249499</v>
      </c>
      <c r="C6" s="88">
        <v>123739</v>
      </c>
      <c r="D6" s="281">
        <v>70076</v>
      </c>
      <c r="E6" s="281">
        <v>53663</v>
      </c>
      <c r="F6" s="281">
        <v>48798</v>
      </c>
      <c r="G6" s="281">
        <v>36576</v>
      </c>
      <c r="H6" s="281">
        <v>12222</v>
      </c>
      <c r="I6" s="281">
        <v>76962</v>
      </c>
      <c r="J6" s="281">
        <v>47772</v>
      </c>
      <c r="K6" s="281">
        <v>29190</v>
      </c>
      <c r="L6" s="28"/>
    </row>
    <row r="7" spans="1:12" ht="15.75" customHeight="1">
      <c r="A7" s="85">
        <v>1975</v>
      </c>
      <c r="B7" s="1019">
        <v>166704</v>
      </c>
      <c r="C7" s="88">
        <v>110696</v>
      </c>
      <c r="D7" s="88">
        <v>37368</v>
      </c>
      <c r="E7" s="88">
        <v>73328</v>
      </c>
      <c r="F7" s="88">
        <v>26524</v>
      </c>
      <c r="G7" s="88">
        <v>20985</v>
      </c>
      <c r="H7" s="88">
        <v>5539</v>
      </c>
      <c r="I7" s="88">
        <v>29484</v>
      </c>
      <c r="J7" s="88">
        <v>17292</v>
      </c>
      <c r="K7" s="88">
        <v>12192</v>
      </c>
      <c r="L7" s="28"/>
    </row>
    <row r="8" spans="1:12" ht="15.75" customHeight="1">
      <c r="A8" s="85">
        <v>1980</v>
      </c>
      <c r="B8" s="1019">
        <v>182661</v>
      </c>
      <c r="C8" s="88">
        <v>123077</v>
      </c>
      <c r="D8" s="88">
        <v>62071</v>
      </c>
      <c r="E8" s="88">
        <v>61006</v>
      </c>
      <c r="F8" s="88">
        <v>31734</v>
      </c>
      <c r="G8" s="88">
        <v>25961</v>
      </c>
      <c r="H8" s="88">
        <v>5773</v>
      </c>
      <c r="I8" s="88">
        <v>27850</v>
      </c>
      <c r="J8" s="88">
        <v>13990</v>
      </c>
      <c r="K8" s="88">
        <v>13860</v>
      </c>
      <c r="L8" s="28"/>
    </row>
    <row r="9" spans="1:12" ht="15.75" customHeight="1">
      <c r="A9" s="85">
        <v>1985</v>
      </c>
      <c r="B9" s="1019">
        <v>181105</v>
      </c>
      <c r="C9" s="88">
        <v>110538</v>
      </c>
      <c r="D9" s="88">
        <v>67353</v>
      </c>
      <c r="E9" s="88">
        <v>43185</v>
      </c>
      <c r="F9" s="88">
        <v>45539</v>
      </c>
      <c r="G9" s="285">
        <v>37038</v>
      </c>
      <c r="H9" s="88">
        <v>8501</v>
      </c>
      <c r="I9" s="88">
        <v>25028</v>
      </c>
      <c r="J9" s="285">
        <v>15226</v>
      </c>
      <c r="K9" s="88">
        <v>9802</v>
      </c>
      <c r="L9" s="306"/>
    </row>
    <row r="10" spans="1:12" ht="15.75" customHeight="1">
      <c r="A10" s="85">
        <v>1990</v>
      </c>
      <c r="B10" s="1019">
        <v>144471.58919450353</v>
      </c>
      <c r="C10" s="1016">
        <v>107676.58358050347</v>
      </c>
      <c r="D10" s="1016">
        <v>69491.450787118229</v>
      </c>
      <c r="E10" s="1016">
        <v>38185.132793385252</v>
      </c>
      <c r="F10" s="1016">
        <v>26114.000000000015</v>
      </c>
      <c r="G10" s="1018">
        <v>20789.000000000015</v>
      </c>
      <c r="H10" s="1016">
        <v>5325</v>
      </c>
      <c r="I10" s="1016">
        <v>10816.005614000023</v>
      </c>
      <c r="J10" s="1018">
        <v>5843</v>
      </c>
      <c r="K10" s="1016">
        <v>4973.0056140000243</v>
      </c>
      <c r="L10" s="1020"/>
    </row>
    <row r="11" spans="1:12" ht="15.75" customHeight="1">
      <c r="A11" s="286">
        <v>1995</v>
      </c>
      <c r="B11" s="1019">
        <v>133669.182</v>
      </c>
      <c r="C11" s="88">
        <v>100190</v>
      </c>
      <c r="D11" s="1016">
        <v>74143</v>
      </c>
      <c r="E11" s="1016">
        <v>26047</v>
      </c>
      <c r="F11" s="1016">
        <v>24862.743999999999</v>
      </c>
      <c r="G11" s="1018">
        <v>21279</v>
      </c>
      <c r="H11" s="1016">
        <v>3583.7440000000001</v>
      </c>
      <c r="I11" s="1016">
        <v>8615.7083899999998</v>
      </c>
      <c r="J11" s="1018">
        <v>3854</v>
      </c>
      <c r="K11" s="1016">
        <v>4761.7083900000007</v>
      </c>
      <c r="L11" s="306"/>
    </row>
    <row r="12" spans="1:12" ht="15.75" customHeight="1">
      <c r="A12" s="286">
        <v>1996</v>
      </c>
      <c r="B12" s="1019">
        <v>147996.193</v>
      </c>
      <c r="C12" s="88">
        <v>115029</v>
      </c>
      <c r="D12" s="1016">
        <v>86446</v>
      </c>
      <c r="E12" s="1016">
        <v>28583</v>
      </c>
      <c r="F12" s="1016">
        <v>22710.15</v>
      </c>
      <c r="G12" s="1018">
        <v>19247</v>
      </c>
      <c r="H12" s="1016">
        <v>3463.15</v>
      </c>
      <c r="I12" s="1016">
        <v>10256.813999999998</v>
      </c>
      <c r="J12" s="1018">
        <v>3777</v>
      </c>
      <c r="K12" s="1016">
        <v>6479.8139999999994</v>
      </c>
      <c r="L12" s="306"/>
    </row>
    <row r="13" spans="1:12" ht="15.75" customHeight="1">
      <c r="A13" s="286">
        <v>1997</v>
      </c>
      <c r="B13" s="1019">
        <v>140373.6999945</v>
      </c>
      <c r="C13" s="88">
        <v>109527.10190930001</v>
      </c>
      <c r="D13" s="1016">
        <v>81310</v>
      </c>
      <c r="E13" s="1016">
        <v>28217.101909300003</v>
      </c>
      <c r="F13" s="1016">
        <v>24031.877569299999</v>
      </c>
      <c r="G13" s="1018">
        <v>20549</v>
      </c>
      <c r="H13" s="1016">
        <v>3482.8775692999998</v>
      </c>
      <c r="I13" s="1016">
        <v>6816.7205158999996</v>
      </c>
      <c r="J13" s="1018">
        <v>1988</v>
      </c>
      <c r="K13" s="1016">
        <v>4828.7205158999996</v>
      </c>
      <c r="L13" s="306"/>
    </row>
    <row r="14" spans="1:12" ht="15.75" customHeight="1">
      <c r="A14" s="286">
        <v>1998</v>
      </c>
      <c r="B14" s="1019">
        <v>144278.04578946324</v>
      </c>
      <c r="C14" s="88">
        <v>116808.16848197402</v>
      </c>
      <c r="D14" s="1016">
        <v>81419.018607574006</v>
      </c>
      <c r="E14" s="1016">
        <v>35389.149874400006</v>
      </c>
      <c r="F14" s="1016">
        <v>23405.824665364999</v>
      </c>
      <c r="G14" s="1018">
        <v>20147.101756364998</v>
      </c>
      <c r="H14" s="1016">
        <v>3258.7229090000005</v>
      </c>
      <c r="I14" s="1016">
        <v>4063.3838809999997</v>
      </c>
      <c r="J14" s="1018">
        <v>1142.470646</v>
      </c>
      <c r="K14" s="1016">
        <v>2920.913235</v>
      </c>
      <c r="L14" s="306"/>
    </row>
    <row r="15" spans="1:12" ht="15.75" customHeight="1">
      <c r="A15" s="286">
        <v>1999</v>
      </c>
      <c r="B15" s="288">
        <v>133190.65853484214</v>
      </c>
      <c r="C15" s="88">
        <v>109526.9610662256</v>
      </c>
      <c r="D15" s="1016">
        <v>78945.906703013141</v>
      </c>
      <c r="E15" s="1016">
        <v>30581.054363212461</v>
      </c>
      <c r="F15" s="1016">
        <v>19896.551925844418</v>
      </c>
      <c r="G15" s="1018">
        <v>16887.573487844416</v>
      </c>
      <c r="H15" s="1016">
        <v>3008.9784380000001</v>
      </c>
      <c r="I15" s="1016">
        <v>3767.4661040479004</v>
      </c>
      <c r="J15" s="1018">
        <v>1307.620891</v>
      </c>
      <c r="K15" s="1016">
        <v>2459.8452130479004</v>
      </c>
      <c r="L15" s="306"/>
    </row>
    <row r="16" spans="1:12" ht="15.75" customHeight="1">
      <c r="A16" s="286">
        <v>2000</v>
      </c>
      <c r="B16" s="1105">
        <v>131372.95058220683</v>
      </c>
      <c r="C16" s="88">
        <v>103432.10223757845</v>
      </c>
      <c r="D16" s="88">
        <v>73684.967658609297</v>
      </c>
      <c r="E16" s="88">
        <v>29747.134578969162</v>
      </c>
      <c r="F16" s="88">
        <v>23737.256822342297</v>
      </c>
      <c r="G16" s="285">
        <v>20944.490039411547</v>
      </c>
      <c r="H16" s="88">
        <v>2792.7667829307497</v>
      </c>
      <c r="I16" s="88">
        <v>4203.5916756660599</v>
      </c>
      <c r="J16" s="285">
        <v>1442.744146</v>
      </c>
      <c r="K16" s="88">
        <v>2760.8475296660599</v>
      </c>
      <c r="L16" s="306"/>
    </row>
    <row r="17" spans="1:12" ht="15.75" customHeight="1">
      <c r="A17" s="286">
        <v>2001</v>
      </c>
      <c r="B17" s="1105">
        <v>117298.96862531122</v>
      </c>
      <c r="C17" s="88">
        <v>93387.242420933442</v>
      </c>
      <c r="D17" s="88">
        <v>60343.272189999996</v>
      </c>
      <c r="E17" s="88">
        <v>33043.970230933446</v>
      </c>
      <c r="F17" s="1016">
        <v>21012.120582877786</v>
      </c>
      <c r="G17" s="285">
        <v>18422.689574916076</v>
      </c>
      <c r="H17" s="88">
        <v>2589.4310079617098</v>
      </c>
      <c r="I17" s="1016">
        <v>2899.6056214999999</v>
      </c>
      <c r="J17" s="285">
        <v>568.32992300000001</v>
      </c>
      <c r="K17" s="88">
        <v>2331.2756984999996</v>
      </c>
      <c r="L17" s="306"/>
    </row>
    <row r="18" spans="1:12" ht="15.75" customHeight="1">
      <c r="A18" s="286">
        <v>2002</v>
      </c>
      <c r="B18" s="1105">
        <v>91821.754688483168</v>
      </c>
      <c r="C18" s="88">
        <v>70576.825843840081</v>
      </c>
      <c r="D18" s="88">
        <v>50056.724793999994</v>
      </c>
      <c r="E18" s="88">
        <v>20520.101049840094</v>
      </c>
      <c r="F18" s="88">
        <v>18930.144768643077</v>
      </c>
      <c r="G18" s="285">
        <v>16578.272472643075</v>
      </c>
      <c r="H18" s="88">
        <v>2351.872296</v>
      </c>
      <c r="I18" s="88">
        <v>2314.7840759999999</v>
      </c>
      <c r="J18" s="285">
        <v>298.45687399999997</v>
      </c>
      <c r="K18" s="88">
        <v>2016.3272020000002</v>
      </c>
      <c r="L18" s="306"/>
    </row>
    <row r="19" spans="1:12" ht="15.75" customHeight="1">
      <c r="A19" s="286">
        <v>2003</v>
      </c>
      <c r="B19" s="1105">
        <v>77794.246060530961</v>
      </c>
      <c r="C19" s="88">
        <v>60430.54452803095</v>
      </c>
      <c r="D19" s="88">
        <v>54726.575000000004</v>
      </c>
      <c r="E19" s="88">
        <v>5703.9695280309452</v>
      </c>
      <c r="F19" s="88">
        <v>15149.333639999999</v>
      </c>
      <c r="G19" s="285">
        <v>13374.903999999999</v>
      </c>
      <c r="H19" s="88">
        <v>1774.4296399999998</v>
      </c>
      <c r="I19" s="88">
        <v>2214.3678924999999</v>
      </c>
      <c r="J19" s="285">
        <v>199.419297</v>
      </c>
      <c r="K19" s="88">
        <v>2014.9485955</v>
      </c>
      <c r="L19" s="306"/>
    </row>
    <row r="20" spans="1:12" ht="15.75" customHeight="1">
      <c r="A20" s="286">
        <v>2004</v>
      </c>
      <c r="B20" s="1105">
        <v>68961.898807199992</v>
      </c>
      <c r="C20" s="88">
        <v>53222.919578300003</v>
      </c>
      <c r="D20" s="88">
        <v>53187.178</v>
      </c>
      <c r="E20" s="88">
        <v>35.7415783</v>
      </c>
      <c r="F20" s="88">
        <v>14003.844105500002</v>
      </c>
      <c r="G20" s="285">
        <v>10978.285000000002</v>
      </c>
      <c r="H20" s="88">
        <v>3025.5591055</v>
      </c>
      <c r="I20" s="88">
        <v>1735.1351233999999</v>
      </c>
      <c r="J20" s="285">
        <v>142.39796899999999</v>
      </c>
      <c r="K20" s="88">
        <v>1592.7371543999998</v>
      </c>
      <c r="L20" s="306"/>
    </row>
    <row r="21" spans="1:12" ht="15.75" customHeight="1">
      <c r="A21" s="286">
        <v>2005</v>
      </c>
      <c r="B21" s="1105">
        <v>62327.618873286257</v>
      </c>
      <c r="C21" s="88">
        <v>49092.567898547124</v>
      </c>
      <c r="D21" s="88">
        <v>49085.686287793658</v>
      </c>
      <c r="E21" s="88">
        <v>6.881610753466914</v>
      </c>
      <c r="F21" s="88">
        <v>11426.268573739129</v>
      </c>
      <c r="G21" s="285">
        <v>7837.4016962063388</v>
      </c>
      <c r="H21" s="88">
        <v>3588.8668775327915</v>
      </c>
      <c r="I21" s="88">
        <v>1808.7824009999999</v>
      </c>
      <c r="J21" s="285">
        <v>109.87947899999999</v>
      </c>
      <c r="K21" s="88">
        <v>1698.902922</v>
      </c>
      <c r="L21" s="306"/>
    </row>
    <row r="22" spans="1:12" ht="15.75" customHeight="1">
      <c r="A22" s="286">
        <v>2006</v>
      </c>
      <c r="B22" s="1105">
        <v>57668.47443300562</v>
      </c>
      <c r="C22" s="88">
        <v>39399.010549447696</v>
      </c>
      <c r="D22" s="88">
        <v>39393.855572407607</v>
      </c>
      <c r="E22" s="88">
        <v>5.154977040088446</v>
      </c>
      <c r="F22" s="88">
        <v>16115.805212757414</v>
      </c>
      <c r="G22" s="285">
        <v>12082.913453592395</v>
      </c>
      <c r="H22" s="88">
        <v>4032.8917591650193</v>
      </c>
      <c r="I22" s="88">
        <v>2153.6586708005143</v>
      </c>
      <c r="J22" s="285">
        <v>134.94755800000001</v>
      </c>
      <c r="K22" s="88">
        <v>2018.7111128005145</v>
      </c>
      <c r="L22" s="306"/>
    </row>
    <row r="23" spans="1:12" ht="15.75" customHeight="1">
      <c r="A23" s="286">
        <v>2007</v>
      </c>
      <c r="B23" s="1105">
        <v>66185.283833743204</v>
      </c>
      <c r="C23" s="88">
        <v>48048.597839040063</v>
      </c>
      <c r="D23" s="88">
        <v>48040.547563042099</v>
      </c>
      <c r="E23" s="88">
        <v>8.0502759979676206</v>
      </c>
      <c r="F23" s="88">
        <v>16410.626506522873</v>
      </c>
      <c r="G23" s="285">
        <v>11345.2439103579</v>
      </c>
      <c r="H23" s="88">
        <v>5065.3825961649718</v>
      </c>
      <c r="I23" s="88">
        <v>1726.0594881802735</v>
      </c>
      <c r="J23" s="285">
        <v>214.214291</v>
      </c>
      <c r="K23" s="88">
        <v>1511.8451971802735</v>
      </c>
      <c r="L23" s="306"/>
    </row>
    <row r="24" spans="1:12" ht="15.75" customHeight="1">
      <c r="A24" s="286">
        <v>2008</v>
      </c>
      <c r="B24" s="1105">
        <v>65249.187273935138</v>
      </c>
      <c r="C24" s="1162" t="s">
        <v>30</v>
      </c>
      <c r="D24" s="1162" t="s">
        <v>30</v>
      </c>
      <c r="E24" s="88">
        <v>5.3023518961079343</v>
      </c>
      <c r="F24" s="1162" t="s">
        <v>30</v>
      </c>
      <c r="G24" s="1162" t="s">
        <v>30</v>
      </c>
      <c r="H24" s="88">
        <v>4696.5836557085349</v>
      </c>
      <c r="I24" s="88">
        <v>2072.4890563305003</v>
      </c>
      <c r="J24" s="285">
        <v>199.15334399999998</v>
      </c>
      <c r="K24" s="88">
        <v>1873.3357123305002</v>
      </c>
      <c r="L24" s="306"/>
    </row>
    <row r="25" spans="1:12" ht="15.75" customHeight="1">
      <c r="A25" s="286">
        <v>2009</v>
      </c>
      <c r="B25" s="1105">
        <v>60484.73030399999</v>
      </c>
      <c r="C25" s="1162" t="s">
        <v>30</v>
      </c>
      <c r="D25" s="1162" t="s">
        <v>30</v>
      </c>
      <c r="E25" s="88">
        <v>26.079170999999995</v>
      </c>
      <c r="F25" s="1162" t="s">
        <v>30</v>
      </c>
      <c r="G25" s="1162" t="s">
        <v>30</v>
      </c>
      <c r="H25" s="88">
        <v>4481.6691460000002</v>
      </c>
      <c r="I25" s="88">
        <v>2411.2883169999996</v>
      </c>
      <c r="J25" s="285">
        <v>224.46200100000001</v>
      </c>
      <c r="K25" s="88">
        <v>2186.8263159999997</v>
      </c>
      <c r="L25" s="306"/>
    </row>
    <row r="26" spans="1:12" s="709" customFormat="1" ht="15.75" customHeight="1">
      <c r="A26" s="99" t="s">
        <v>161</v>
      </c>
      <c r="B26"/>
      <c r="C26"/>
      <c r="D26"/>
      <c r="E26"/>
      <c r="F26"/>
      <c r="G26"/>
      <c r="H26"/>
      <c r="I26" s="743"/>
      <c r="J26" s="746"/>
      <c r="K26" s="743"/>
      <c r="L26" s="306"/>
    </row>
    <row r="27" spans="1:12" s="709" customFormat="1" ht="15.75" customHeight="1">
      <c r="A27" s="315" t="s">
        <v>310</v>
      </c>
      <c r="B27"/>
      <c r="C27"/>
      <c r="D27"/>
      <c r="E27"/>
      <c r="F27"/>
      <c r="G27"/>
      <c r="H27"/>
      <c r="I27" s="743"/>
      <c r="J27" s="746"/>
      <c r="K27" s="743"/>
      <c r="L27" s="306"/>
    </row>
    <row r="28" spans="1:12" s="709" customFormat="1" ht="15.75" customHeight="1">
      <c r="A28" s="391" t="s">
        <v>738</v>
      </c>
      <c r="B28" s="748"/>
      <c r="C28" s="763"/>
      <c r="D28" s="764"/>
      <c r="E28" s="743"/>
      <c r="F28" s="763"/>
      <c r="G28" s="765"/>
      <c r="H28" s="743"/>
      <c r="I28" s="743"/>
      <c r="J28" s="746"/>
      <c r="K28" s="743"/>
      <c r="L28" s="306"/>
    </row>
    <row r="29" spans="1:12" s="709" customFormat="1" ht="15.75" customHeight="1">
      <c r="A29" s="688"/>
      <c r="B29" s="743"/>
      <c r="C29" s="763"/>
      <c r="D29" s="764"/>
      <c r="E29" s="743"/>
      <c r="F29" s="763"/>
      <c r="G29" s="765"/>
      <c r="H29" s="743"/>
      <c r="I29" s="743"/>
      <c r="J29" s="746"/>
      <c r="K29" s="743"/>
      <c r="L29" s="306"/>
    </row>
    <row r="30" spans="1:12" s="709" customFormat="1" ht="15.75" customHeight="1">
      <c r="A30" s="239"/>
      <c r="B30" s="328"/>
      <c r="C30" s="328"/>
      <c r="D30" s="297" t="s">
        <v>11</v>
      </c>
      <c r="E30" s="326"/>
      <c r="F30" s="521"/>
      <c r="G30" s="297" t="s">
        <v>11</v>
      </c>
      <c r="H30" s="445"/>
      <c r="I30" s="521"/>
      <c r="J30" s="297" t="s">
        <v>11</v>
      </c>
      <c r="K30" s="445"/>
      <c r="L30" s="306"/>
    </row>
    <row r="31" spans="1:12" s="709" customFormat="1" ht="31.5" customHeight="1">
      <c r="A31" s="238"/>
      <c r="B31" s="460"/>
      <c r="C31" s="460"/>
      <c r="D31" s="314" t="s">
        <v>655</v>
      </c>
      <c r="E31" s="757" t="s">
        <v>3</v>
      </c>
      <c r="F31" s="760"/>
      <c r="G31" s="759" t="s">
        <v>4</v>
      </c>
      <c r="H31" s="760" t="s">
        <v>3</v>
      </c>
      <c r="I31" s="760"/>
      <c r="J31" s="759" t="s">
        <v>4</v>
      </c>
      <c r="K31" s="758" t="s">
        <v>3</v>
      </c>
      <c r="L31" s="441"/>
    </row>
    <row r="32" spans="1:12" s="709" customFormat="1" ht="15.75" customHeight="1">
      <c r="A32" s="237"/>
      <c r="B32" s="297" t="s">
        <v>17</v>
      </c>
      <c r="C32" s="250"/>
      <c r="D32" s="250"/>
      <c r="E32" s="250"/>
      <c r="F32" s="250"/>
      <c r="G32" s="250"/>
      <c r="H32" s="250"/>
      <c r="I32" s="250"/>
      <c r="J32" s="250"/>
      <c r="K32" s="250"/>
      <c r="L32" s="28"/>
    </row>
    <row r="33" spans="1:12" ht="15.75" customHeight="1">
      <c r="A33" s="286">
        <v>2010</v>
      </c>
      <c r="B33" s="288">
        <v>60422.089324000015</v>
      </c>
      <c r="C33" s="88">
        <v>40371.921068492251</v>
      </c>
      <c r="D33" s="88">
        <v>40362.813296492248</v>
      </c>
      <c r="E33" s="88">
        <v>9.1077720000000006</v>
      </c>
      <c r="F33" s="88">
        <v>17677.843743507758</v>
      </c>
      <c r="G33" s="285">
        <v>11007.608373507757</v>
      </c>
      <c r="H33" s="88">
        <v>6670.2353700000003</v>
      </c>
      <c r="I33" s="88">
        <v>2372.3245120000001</v>
      </c>
      <c r="J33" s="285">
        <v>244.19094699999999</v>
      </c>
      <c r="K33" s="88">
        <v>2128.1335650000001</v>
      </c>
      <c r="L33" s="306"/>
    </row>
    <row r="34" spans="1:12" ht="15.75" customHeight="1">
      <c r="A34" s="286">
        <v>2011</v>
      </c>
      <c r="B34" s="692">
        <v>61645.198550000001</v>
      </c>
      <c r="C34" s="711">
        <v>39828.52302263723</v>
      </c>
      <c r="D34" s="711">
        <v>39820.479922637227</v>
      </c>
      <c r="E34" s="711">
        <v>8.043099999999999</v>
      </c>
      <c r="F34" s="711">
        <v>19447.122981362787</v>
      </c>
      <c r="G34" s="715">
        <v>12142.190217362784</v>
      </c>
      <c r="H34" s="711">
        <v>7304.932764000001</v>
      </c>
      <c r="I34" s="711">
        <v>2369.5525460000003</v>
      </c>
      <c r="J34" s="715">
        <v>257.40354199999996</v>
      </c>
      <c r="K34" s="711">
        <v>2112.1490040000003</v>
      </c>
      <c r="L34" s="306"/>
    </row>
    <row r="35" spans="1:12" ht="15.75" customHeight="1">
      <c r="A35" s="286">
        <v>2012</v>
      </c>
      <c r="B35" s="692">
        <v>65655.163451999993</v>
      </c>
      <c r="C35" s="711">
        <v>44907.372570937659</v>
      </c>
      <c r="D35" s="711">
        <v>44899.419170937661</v>
      </c>
      <c r="E35" s="711">
        <v>7.9533999999999994</v>
      </c>
      <c r="F35" s="711">
        <v>18213.461639062338</v>
      </c>
      <c r="G35" s="715">
        <v>11382.754709062339</v>
      </c>
      <c r="H35" s="711">
        <v>6830.7069299999994</v>
      </c>
      <c r="I35" s="711">
        <v>2534.3292419999998</v>
      </c>
      <c r="J35" s="715">
        <v>263.16042600000003</v>
      </c>
      <c r="K35" s="711">
        <v>2271.1688159999999</v>
      </c>
      <c r="L35" s="306"/>
    </row>
    <row r="36" spans="1:12" s="709" customFormat="1" ht="15.75" customHeight="1">
      <c r="A36" s="691">
        <v>2013</v>
      </c>
      <c r="B36" s="1105">
        <v>67500.048090000011</v>
      </c>
      <c r="C36" s="1115">
        <v>47937.359574392016</v>
      </c>
      <c r="D36" s="1115">
        <v>47929.186214392015</v>
      </c>
      <c r="E36" s="1115">
        <v>8.1733599999999988</v>
      </c>
      <c r="F36" s="1115">
        <v>17218.982902607997</v>
      </c>
      <c r="G36" s="1110">
        <v>9876.6491256079971</v>
      </c>
      <c r="H36" s="1115">
        <v>7342.3337769999998</v>
      </c>
      <c r="I36" s="1115">
        <v>2343.7056129999996</v>
      </c>
      <c r="J36" s="1110">
        <v>258.25253999999995</v>
      </c>
      <c r="K36" s="1115">
        <v>2085.4530729999997</v>
      </c>
      <c r="L36" s="306"/>
    </row>
    <row r="37" spans="1:12" s="709" customFormat="1" ht="15.75" customHeight="1">
      <c r="A37" s="691">
        <v>2014</v>
      </c>
      <c r="B37" s="1105">
        <v>60930.529867000005</v>
      </c>
      <c r="C37" s="1115">
        <v>41971.361917999995</v>
      </c>
      <c r="D37" s="1115">
        <v>41964.250529999998</v>
      </c>
      <c r="E37" s="1115">
        <v>7.1113879999999998</v>
      </c>
      <c r="F37" s="1115">
        <v>17270.944725000001</v>
      </c>
      <c r="G37" s="1110">
        <v>10293.655770000001</v>
      </c>
      <c r="H37" s="1115">
        <v>6977.2889550000009</v>
      </c>
      <c r="I37" s="1115">
        <v>1688.2232239999998</v>
      </c>
      <c r="J37" s="1110">
        <v>187.83892399999999</v>
      </c>
      <c r="K37" s="1115">
        <v>1500.3842999999999</v>
      </c>
      <c r="L37" s="306"/>
    </row>
    <row r="38" spans="1:12" s="709" customFormat="1" ht="15.75" customHeight="1">
      <c r="A38" s="747">
        <v>2015</v>
      </c>
      <c r="B38" s="1105">
        <v>61625.486611000015</v>
      </c>
      <c r="C38" s="1115">
        <v>43409.087000000007</v>
      </c>
      <c r="D38" s="1115">
        <v>43400.363800000006</v>
      </c>
      <c r="E38" s="1115">
        <v>8.7231999999999985</v>
      </c>
      <c r="F38" s="1115">
        <v>16443.398136000003</v>
      </c>
      <c r="G38" s="1110">
        <v>9439.2053780000006</v>
      </c>
      <c r="H38" s="1115">
        <v>7004.192758000001</v>
      </c>
      <c r="I38" s="1115">
        <v>1773.001475</v>
      </c>
      <c r="J38" s="1110">
        <v>161.25308100000001</v>
      </c>
      <c r="K38" s="1115">
        <v>1611.748394</v>
      </c>
      <c r="L38" s="306"/>
    </row>
    <row r="39" spans="1:12" ht="15.75" customHeight="1">
      <c r="A39" s="780">
        <v>2016</v>
      </c>
      <c r="B39" s="1105">
        <v>60308.03171499999</v>
      </c>
      <c r="C39" s="1115">
        <v>41252.840114999985</v>
      </c>
      <c r="D39" s="1115">
        <v>41245.608909999988</v>
      </c>
      <c r="E39" s="1115">
        <v>7.2312050000000001</v>
      </c>
      <c r="F39" s="1115">
        <v>17386.514372000001</v>
      </c>
      <c r="G39" s="1110">
        <v>8562.6905200000001</v>
      </c>
      <c r="H39" s="1115">
        <v>8823.8238520000014</v>
      </c>
      <c r="I39" s="1115">
        <v>1668.677228</v>
      </c>
      <c r="J39" s="1110">
        <v>130.839956</v>
      </c>
      <c r="K39" s="1115">
        <v>1537.837272</v>
      </c>
    </row>
    <row r="40" spans="1:12" ht="15.75" customHeight="1">
      <c r="A40" s="873">
        <v>2017</v>
      </c>
      <c r="B40" s="1105">
        <v>59009.413080240003</v>
      </c>
      <c r="C40" s="1115">
        <v>38533.789044999998</v>
      </c>
      <c r="D40" s="1115">
        <v>38525.812279999998</v>
      </c>
      <c r="E40" s="1115">
        <v>7.9767649999999994</v>
      </c>
      <c r="F40" s="1115">
        <v>18605.353849540003</v>
      </c>
      <c r="G40" s="1110">
        <v>8765.3466100000005</v>
      </c>
      <c r="H40" s="1115">
        <v>9840.007239540002</v>
      </c>
      <c r="I40" s="1115">
        <v>1870.2701857</v>
      </c>
      <c r="J40" s="1110">
        <v>149.46763000000001</v>
      </c>
      <c r="K40" s="1115">
        <v>1720.8025556999999</v>
      </c>
      <c r="L40" s="870"/>
    </row>
    <row r="41" spans="1:12" ht="15.75" customHeight="1">
      <c r="A41" s="941">
        <v>2018</v>
      </c>
      <c r="B41" s="1016">
        <v>48712.945092202164</v>
      </c>
      <c r="C41" s="1016">
        <v>28592.644999999997</v>
      </c>
      <c r="D41" s="1016">
        <v>28592.644999999997</v>
      </c>
      <c r="E41" s="1016">
        <v>0</v>
      </c>
      <c r="F41" s="1108">
        <v>18454.066620982558</v>
      </c>
      <c r="G41" s="1016">
        <v>8789.2820000000011</v>
      </c>
      <c r="H41" s="1016">
        <v>9664.7846209825584</v>
      </c>
      <c r="I41" s="1108">
        <v>1666.2334712196068</v>
      </c>
      <c r="J41" s="1016">
        <v>115.43861140142518</v>
      </c>
      <c r="K41" s="1016">
        <v>1550.7948598181817</v>
      </c>
    </row>
    <row r="42" spans="1:12" s="1107" customFormat="1" ht="15.75" customHeight="1">
      <c r="A42" s="1111">
        <v>2019</v>
      </c>
      <c r="B42" s="1115">
        <v>46196.111481615262</v>
      </c>
      <c r="C42" s="1115">
        <v>26914.972000000002</v>
      </c>
      <c r="D42" s="1108">
        <v>26914.972000000002</v>
      </c>
      <c r="E42" s="1108">
        <v>0</v>
      </c>
      <c r="F42" s="1115">
        <v>17817.945539535256</v>
      </c>
      <c r="G42" s="1108">
        <v>8450.8490000000002</v>
      </c>
      <c r="H42" s="1108">
        <v>9367.0965395352578</v>
      </c>
      <c r="I42" s="1115">
        <v>1463.1939420799997</v>
      </c>
      <c r="J42" s="1108">
        <v>0</v>
      </c>
      <c r="K42" s="1108">
        <v>1463.1939420799997</v>
      </c>
    </row>
    <row r="43" spans="1:12" s="1107" customFormat="1" ht="15.75" customHeight="1">
      <c r="A43" s="1111">
        <v>2020</v>
      </c>
      <c r="B43" s="1115">
        <v>37928.462768675003</v>
      </c>
      <c r="C43" s="1115">
        <v>20178.005999999998</v>
      </c>
      <c r="D43" s="1115">
        <v>20178.005999999998</v>
      </c>
      <c r="E43" s="1115">
        <v>0</v>
      </c>
      <c r="F43" s="1115">
        <v>16456.898256828001</v>
      </c>
      <c r="G43" s="1115">
        <v>7854.6980000000003</v>
      </c>
      <c r="H43" s="1115">
        <v>8602.2002568280004</v>
      </c>
      <c r="I43" s="1115">
        <v>1293.5585118470001</v>
      </c>
      <c r="J43" s="1115">
        <v>0</v>
      </c>
      <c r="K43" s="1115">
        <v>1293.5585118470001</v>
      </c>
    </row>
    <row r="44" spans="1:12" ht="15.75" customHeight="1">
      <c r="A44" s="315"/>
    </row>
  </sheetData>
  <conditionalFormatting sqref="F34 I34 A34:C35 L36:L39 A36:A43 D40:E43 G40:H43 J40:L43 E41:I43 L34 A44:L1013 A28:L33 I26:L27 M26:ET1013 A1:ET23 A24:B25 E24:E25 H24:ET25">
    <cfRule type="cellIs" dxfId="25" priority="23" stopIfTrue="1" operator="equal">
      <formula>0</formula>
    </cfRule>
  </conditionalFormatting>
  <conditionalFormatting sqref="D34:E34">
    <cfRule type="cellIs" dxfId="24" priority="22" stopIfTrue="1" operator="equal">
      <formula>0</formula>
    </cfRule>
  </conditionalFormatting>
  <conditionalFormatting sqref="G34:H34">
    <cfRule type="cellIs" dxfId="23" priority="21" stopIfTrue="1" operator="equal">
      <formula>0</formula>
    </cfRule>
  </conditionalFormatting>
  <conditionalFormatting sqref="J34:K34">
    <cfRule type="cellIs" dxfId="22" priority="20" stopIfTrue="1" operator="equal">
      <formula>0</formula>
    </cfRule>
  </conditionalFormatting>
  <conditionalFormatting sqref="F35 I35 L35">
    <cfRule type="cellIs" dxfId="21" priority="19" stopIfTrue="1" operator="equal">
      <formula>0</formula>
    </cfRule>
  </conditionalFormatting>
  <conditionalFormatting sqref="D35:E35">
    <cfRule type="cellIs" dxfId="20" priority="18" stopIfTrue="1" operator="equal">
      <formula>0</formula>
    </cfRule>
  </conditionalFormatting>
  <conditionalFormatting sqref="G35:H35">
    <cfRule type="cellIs" dxfId="19" priority="17" stopIfTrue="1" operator="equal">
      <formula>0</formula>
    </cfRule>
  </conditionalFormatting>
  <conditionalFormatting sqref="J35:K35">
    <cfRule type="cellIs" dxfId="18" priority="16" stopIfTrue="1" operator="equal">
      <formula>0</formula>
    </cfRule>
  </conditionalFormatting>
  <conditionalFormatting sqref="B36:C36">
    <cfRule type="cellIs" dxfId="17" priority="15" stopIfTrue="1" operator="equal">
      <formula>0</formula>
    </cfRule>
  </conditionalFormatting>
  <conditionalFormatting sqref="F36 I36">
    <cfRule type="cellIs" dxfId="16" priority="14" stopIfTrue="1" operator="equal">
      <formula>0</formula>
    </cfRule>
  </conditionalFormatting>
  <conditionalFormatting sqref="D36:E36">
    <cfRule type="cellIs" dxfId="15" priority="13" stopIfTrue="1" operator="equal">
      <formula>0</formula>
    </cfRule>
  </conditionalFormatting>
  <conditionalFormatting sqref="G36:H36">
    <cfRule type="cellIs" dxfId="14" priority="12" stopIfTrue="1" operator="equal">
      <formula>0</formula>
    </cfRule>
  </conditionalFormatting>
  <conditionalFormatting sqref="J36:K36">
    <cfRule type="cellIs" dxfId="13" priority="11" stopIfTrue="1" operator="equal">
      <formula>0</formula>
    </cfRule>
  </conditionalFormatting>
  <conditionalFormatting sqref="B37:C40">
    <cfRule type="cellIs" dxfId="12" priority="10" stopIfTrue="1" operator="equal">
      <formula>0</formula>
    </cfRule>
  </conditionalFormatting>
  <conditionalFormatting sqref="F37:F43 I37:I43">
    <cfRule type="cellIs" dxfId="11" priority="9" stopIfTrue="1" operator="equal">
      <formula>0</formula>
    </cfRule>
  </conditionalFormatting>
  <conditionalFormatting sqref="D37:E39">
    <cfRule type="cellIs" dxfId="10" priority="8" stopIfTrue="1" operator="equal">
      <formula>0</formula>
    </cfRule>
  </conditionalFormatting>
  <conditionalFormatting sqref="G37:H39">
    <cfRule type="cellIs" dxfId="9" priority="7" stopIfTrue="1" operator="equal">
      <formula>0</formula>
    </cfRule>
  </conditionalFormatting>
  <conditionalFormatting sqref="J37:K39">
    <cfRule type="cellIs" dxfId="8" priority="6" stopIfTrue="1" operator="equal">
      <formula>0</formula>
    </cfRule>
  </conditionalFormatting>
  <conditionalFormatting sqref="A26:A27">
    <cfRule type="cellIs" dxfId="7" priority="4" stopIfTrue="1" operator="equal">
      <formula>0</formula>
    </cfRule>
  </conditionalFormatting>
  <conditionalFormatting sqref="B41:C43">
    <cfRule type="cellIs" dxfId="6" priority="3" stopIfTrue="1" operator="equal">
      <formula>0</formula>
    </cfRule>
  </conditionalFormatting>
  <conditionalFormatting sqref="C24:D25">
    <cfRule type="cellIs" dxfId="5" priority="2" stopIfTrue="1" operator="equal">
      <formula>0</formula>
    </cfRule>
  </conditionalFormatting>
  <conditionalFormatting sqref="F24:G25">
    <cfRule type="cellIs" dxfId="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7" max="11"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BD9ED0"/>
  </sheetPr>
  <dimension ref="A1:S34"/>
  <sheetViews>
    <sheetView view="pageBreakPreview" zoomScaleNormal="100" zoomScaleSheetLayoutView="100" workbookViewId="0"/>
  </sheetViews>
  <sheetFormatPr baseColWidth="10" defaultColWidth="11.453125" defaultRowHeight="15.75" customHeight="1"/>
  <cols>
    <col min="1" max="19" width="6.7265625" style="13" customWidth="1"/>
    <col min="20" max="20" width="0.453125" style="13" customWidth="1"/>
    <col min="21" max="16384" width="11.453125" style="13"/>
  </cols>
  <sheetData>
    <row r="1" spans="1:19" ht="15.75" customHeight="1">
      <c r="A1" s="471" t="s">
        <v>745</v>
      </c>
      <c r="B1" s="29"/>
      <c r="C1" s="29"/>
      <c r="D1" s="29"/>
      <c r="E1" s="29"/>
      <c r="F1" s="29"/>
      <c r="G1" s="29"/>
      <c r="H1" s="29"/>
      <c r="I1" s="29"/>
      <c r="J1" s="29"/>
      <c r="K1" s="29"/>
      <c r="L1" s="29"/>
      <c r="M1" s="29"/>
      <c r="N1" s="29"/>
      <c r="O1" s="29"/>
      <c r="P1" s="29"/>
      <c r="Q1" s="29"/>
      <c r="R1" s="29"/>
      <c r="S1" s="29"/>
    </row>
    <row r="2" spans="1:19" ht="10.9" customHeight="1">
      <c r="A2" s="76"/>
      <c r="B2" s="29"/>
      <c r="C2" s="29"/>
      <c r="D2" s="29"/>
      <c r="E2" s="29"/>
      <c r="F2" s="29"/>
      <c r="G2" s="29"/>
      <c r="H2" s="29"/>
      <c r="I2" s="29"/>
      <c r="J2" s="29"/>
      <c r="K2" s="29"/>
      <c r="L2" s="29"/>
      <c r="M2" s="29"/>
      <c r="N2" s="29"/>
      <c r="O2" s="29"/>
      <c r="P2" s="29"/>
      <c r="Q2" s="29"/>
      <c r="R2" s="29"/>
      <c r="S2" s="29"/>
    </row>
    <row r="3" spans="1:19" ht="14.25" customHeight="1">
      <c r="A3" s="30"/>
      <c r="B3" s="37" t="s">
        <v>93</v>
      </c>
      <c r="C3" s="38"/>
      <c r="D3" s="39"/>
      <c r="E3" s="38"/>
      <c r="F3" s="39"/>
      <c r="G3" s="38"/>
      <c r="H3" s="38"/>
      <c r="I3" s="38"/>
      <c r="J3" s="38"/>
      <c r="K3" s="38"/>
      <c r="L3" s="38"/>
      <c r="M3" s="38"/>
      <c r="N3" s="38"/>
      <c r="O3" s="38"/>
      <c r="P3" s="40" t="s">
        <v>142</v>
      </c>
      <c r="Q3" s="41"/>
      <c r="R3" s="42" t="s">
        <v>143</v>
      </c>
      <c r="S3" s="43"/>
    </row>
    <row r="4" spans="1:19" ht="14.25" customHeight="1">
      <c r="A4" s="30"/>
      <c r="B4" s="44"/>
      <c r="C4" s="45"/>
      <c r="D4" s="46"/>
      <c r="E4" s="45"/>
      <c r="F4" s="46"/>
      <c r="G4" s="45"/>
      <c r="H4" s="45"/>
      <c r="I4" s="45"/>
      <c r="J4" s="45"/>
      <c r="K4" s="45"/>
      <c r="L4" s="45"/>
      <c r="M4" s="45"/>
      <c r="N4" s="45"/>
      <c r="O4" s="45"/>
      <c r="P4" s="44" t="s">
        <v>141</v>
      </c>
      <c r="Q4" s="47"/>
      <c r="R4" s="44" t="s">
        <v>144</v>
      </c>
      <c r="S4" s="47"/>
    </row>
    <row r="5" spans="1:19" ht="14.25" customHeight="1">
      <c r="A5" s="29"/>
      <c r="B5" s="730">
        <v>76.788365873600426</v>
      </c>
      <c r="C5" s="48"/>
      <c r="D5" s="48"/>
      <c r="E5" s="48"/>
      <c r="F5" s="48"/>
      <c r="G5" s="48"/>
      <c r="H5" s="48"/>
      <c r="I5" s="48"/>
      <c r="J5" s="48"/>
      <c r="K5" s="48"/>
      <c r="L5" s="48"/>
      <c r="M5" s="48"/>
      <c r="N5" s="48"/>
      <c r="O5" s="49"/>
      <c r="P5" s="731">
        <v>21.756243638587769</v>
      </c>
      <c r="Q5" s="50"/>
      <c r="R5" s="731">
        <v>1.4553904878118309</v>
      </c>
      <c r="S5" s="51"/>
    </row>
    <row r="6" spans="1:19" ht="14.25" customHeight="1">
      <c r="A6" s="30"/>
      <c r="B6" s="37" t="s">
        <v>91</v>
      </c>
      <c r="C6" s="38"/>
      <c r="D6" s="38"/>
      <c r="E6" s="38"/>
      <c r="F6" s="38"/>
      <c r="G6" s="38"/>
      <c r="H6" s="38"/>
      <c r="I6" s="38"/>
      <c r="J6" s="38"/>
      <c r="K6" s="38"/>
      <c r="L6" s="38"/>
      <c r="M6" s="38"/>
      <c r="N6" s="38"/>
      <c r="O6" s="38"/>
      <c r="P6" s="38"/>
      <c r="Q6" s="38"/>
      <c r="R6" s="38"/>
      <c r="S6" s="52"/>
    </row>
    <row r="7" spans="1:19" ht="14.25" customHeight="1">
      <c r="A7" s="30"/>
      <c r="B7" s="44"/>
      <c r="C7" s="45"/>
      <c r="D7" s="45"/>
      <c r="E7" s="45"/>
      <c r="F7" s="45"/>
      <c r="G7" s="45"/>
      <c r="H7" s="45"/>
      <c r="I7" s="45"/>
      <c r="J7" s="45"/>
      <c r="K7" s="45"/>
      <c r="L7" s="45"/>
      <c r="M7" s="45"/>
      <c r="N7" s="45"/>
      <c r="O7" s="45"/>
      <c r="P7" s="45"/>
      <c r="Q7" s="45"/>
      <c r="R7" s="45"/>
      <c r="S7" s="47"/>
    </row>
    <row r="8" spans="1:19" ht="14.25" customHeight="1">
      <c r="A8" s="30"/>
      <c r="B8" s="732">
        <v>100</v>
      </c>
      <c r="C8" s="53"/>
      <c r="D8" s="53"/>
      <c r="E8" s="53"/>
      <c r="F8" s="53"/>
      <c r="G8" s="53"/>
      <c r="H8" s="53"/>
      <c r="I8" s="53"/>
      <c r="J8" s="53"/>
      <c r="K8" s="53"/>
      <c r="L8" s="53"/>
      <c r="M8" s="53"/>
      <c r="N8" s="53"/>
      <c r="O8" s="53"/>
      <c r="P8" s="53"/>
      <c r="Q8" s="53"/>
      <c r="R8" s="53"/>
      <c r="S8" s="54"/>
    </row>
    <row r="9" spans="1:19" ht="14.25" customHeight="1">
      <c r="A9" s="29"/>
      <c r="B9" s="37" t="s">
        <v>16</v>
      </c>
      <c r="C9" s="38"/>
      <c r="D9" s="38"/>
      <c r="E9" s="38"/>
      <c r="F9" s="38"/>
      <c r="G9" s="38"/>
      <c r="H9" s="38"/>
      <c r="I9" s="38"/>
      <c r="J9" s="38"/>
      <c r="K9" s="38"/>
      <c r="L9" s="38"/>
      <c r="M9" s="38"/>
      <c r="N9" s="38"/>
      <c r="O9" s="38"/>
      <c r="P9" s="40" t="s">
        <v>143</v>
      </c>
      <c r="Q9" s="52"/>
      <c r="R9" s="40" t="s">
        <v>90</v>
      </c>
      <c r="S9" s="52"/>
    </row>
    <row r="10" spans="1:19" ht="14.25" customHeight="1">
      <c r="A10" s="29"/>
      <c r="B10" s="44"/>
      <c r="C10" s="45"/>
      <c r="D10" s="45"/>
      <c r="E10" s="45"/>
      <c r="F10" s="45"/>
      <c r="G10" s="45"/>
      <c r="H10" s="45"/>
      <c r="I10" s="45"/>
      <c r="J10" s="45"/>
      <c r="K10" s="45"/>
      <c r="L10" s="45"/>
      <c r="M10" s="45"/>
      <c r="N10" s="45"/>
      <c r="O10" s="45"/>
      <c r="P10" s="44" t="s">
        <v>145</v>
      </c>
      <c r="Q10" s="47"/>
      <c r="R10" s="55"/>
      <c r="S10" s="56"/>
    </row>
    <row r="11" spans="1:19" ht="14.25" customHeight="1">
      <c r="A11" s="69"/>
      <c r="B11" s="731">
        <v>95.399015619016936</v>
      </c>
      <c r="C11" s="739"/>
      <c r="D11" s="739"/>
      <c r="E11" s="739"/>
      <c r="F11" s="739"/>
      <c r="G11" s="739"/>
      <c r="H11" s="739"/>
      <c r="I11" s="739"/>
      <c r="J11" s="739"/>
      <c r="K11" s="739"/>
      <c r="L11" s="739"/>
      <c r="M11" s="739"/>
      <c r="N11" s="739"/>
      <c r="O11" s="50"/>
      <c r="P11" s="731">
        <v>2.5920158048642127E-2</v>
      </c>
      <c r="Q11" s="50"/>
      <c r="R11" s="731">
        <v>4.5750642229344365</v>
      </c>
      <c r="S11" s="51"/>
    </row>
    <row r="12" spans="1:19" ht="14.25" customHeight="1">
      <c r="A12" s="30"/>
      <c r="B12" s="37" t="s">
        <v>89</v>
      </c>
      <c r="C12" s="38"/>
      <c r="D12" s="38"/>
      <c r="E12" s="38"/>
      <c r="F12" s="38"/>
      <c r="G12" s="38"/>
      <c r="H12" s="38"/>
      <c r="I12" s="38"/>
      <c r="J12" s="38"/>
      <c r="K12" s="38"/>
      <c r="L12" s="38"/>
      <c r="M12" s="38"/>
      <c r="N12" s="40" t="s">
        <v>147</v>
      </c>
      <c r="O12" s="41"/>
      <c r="P12" s="57"/>
      <c r="Q12" s="57"/>
      <c r="R12" s="58"/>
      <c r="S12" s="58"/>
    </row>
    <row r="13" spans="1:19" ht="14.25" customHeight="1">
      <c r="A13" s="30"/>
      <c r="B13" s="44"/>
      <c r="C13" s="45"/>
      <c r="D13" s="45"/>
      <c r="E13" s="45"/>
      <c r="F13" s="45"/>
      <c r="G13" s="45"/>
      <c r="H13" s="45"/>
      <c r="I13" s="45"/>
      <c r="J13" s="45"/>
      <c r="K13" s="45"/>
      <c r="L13" s="45"/>
      <c r="M13" s="45"/>
      <c r="N13" s="59" t="s">
        <v>146</v>
      </c>
      <c r="O13" s="60"/>
      <c r="P13" s="57"/>
      <c r="Q13" s="57"/>
      <c r="R13" s="58"/>
      <c r="S13" s="58"/>
    </row>
    <row r="14" spans="1:19" ht="14.25" customHeight="1">
      <c r="A14" s="30"/>
      <c r="B14" s="731">
        <v>64.942663050037197</v>
      </c>
      <c r="C14" s="739"/>
      <c r="D14" s="739"/>
      <c r="E14" s="739"/>
      <c r="F14" s="739"/>
      <c r="G14" s="739"/>
      <c r="H14" s="739"/>
      <c r="I14" s="739"/>
      <c r="J14" s="739"/>
      <c r="K14" s="739"/>
      <c r="L14" s="739"/>
      <c r="M14" s="50"/>
      <c r="N14" s="731">
        <v>30.456352568979739</v>
      </c>
      <c r="O14" s="51"/>
      <c r="P14" s="57"/>
      <c r="Q14" s="57"/>
      <c r="R14" s="58"/>
      <c r="S14" s="58"/>
    </row>
    <row r="15" spans="1:19" ht="14.25" customHeight="1">
      <c r="A15" s="30"/>
      <c r="B15" s="40" t="s">
        <v>148</v>
      </c>
      <c r="C15" s="41"/>
      <c r="D15" s="38" t="s">
        <v>88</v>
      </c>
      <c r="E15" s="38"/>
      <c r="F15" s="39"/>
      <c r="G15" s="38"/>
      <c r="H15" s="38"/>
      <c r="I15" s="38"/>
      <c r="J15" s="38"/>
      <c r="K15" s="38"/>
      <c r="L15" s="52"/>
      <c r="M15" s="38"/>
      <c r="N15" s="40" t="s">
        <v>147</v>
      </c>
      <c r="O15" s="41"/>
      <c r="P15" s="57"/>
      <c r="Q15" s="57"/>
      <c r="R15" s="58"/>
      <c r="S15" s="58"/>
    </row>
    <row r="16" spans="1:19" ht="14.25" customHeight="1">
      <c r="A16" s="30"/>
      <c r="B16" s="44" t="s">
        <v>149</v>
      </c>
      <c r="C16" s="47"/>
      <c r="D16" s="61"/>
      <c r="E16" s="61"/>
      <c r="F16" s="62"/>
      <c r="G16" s="61"/>
      <c r="H16" s="61"/>
      <c r="I16" s="61"/>
      <c r="J16" s="61"/>
      <c r="K16" s="61"/>
      <c r="L16" s="61"/>
      <c r="M16" s="61"/>
      <c r="N16" s="59" t="s">
        <v>146</v>
      </c>
      <c r="O16" s="60"/>
      <c r="P16" s="57"/>
      <c r="Q16" s="57"/>
      <c r="R16" s="58"/>
      <c r="S16" s="58"/>
    </row>
    <row r="17" spans="1:19" ht="14.25" customHeight="1">
      <c r="A17" s="30"/>
      <c r="B17" s="731">
        <v>13.488729123722168</v>
      </c>
      <c r="C17" s="50"/>
      <c r="D17" s="731">
        <v>51.453933926315024</v>
      </c>
      <c r="E17" s="739"/>
      <c r="F17" s="739"/>
      <c r="G17" s="739"/>
      <c r="H17" s="739"/>
      <c r="I17" s="739"/>
      <c r="J17" s="739"/>
      <c r="K17" s="739"/>
      <c r="L17" s="739"/>
      <c r="M17" s="50"/>
      <c r="N17" s="731">
        <v>30.456352568979739</v>
      </c>
      <c r="O17" s="51"/>
      <c r="P17" s="57"/>
      <c r="Q17" s="57"/>
      <c r="R17" s="58"/>
      <c r="S17" s="58"/>
    </row>
    <row r="18" spans="1:19" ht="14.25" customHeight="1">
      <c r="A18" s="30"/>
      <c r="B18" s="57"/>
      <c r="C18" s="58"/>
      <c r="D18" s="40" t="s">
        <v>150</v>
      </c>
      <c r="E18" s="41"/>
      <c r="F18" s="42" t="s">
        <v>42</v>
      </c>
      <c r="G18" s="41"/>
      <c r="H18" s="38" t="s">
        <v>87</v>
      </c>
      <c r="I18" s="38"/>
      <c r="J18" s="38"/>
      <c r="K18" s="39"/>
      <c r="L18" s="38"/>
      <c r="M18" s="38"/>
      <c r="N18" s="40" t="s">
        <v>147</v>
      </c>
      <c r="O18" s="41"/>
      <c r="P18" s="57"/>
      <c r="Q18" s="57"/>
      <c r="R18" s="58"/>
      <c r="S18" s="58"/>
    </row>
    <row r="19" spans="1:19" ht="14.25" customHeight="1">
      <c r="A19" s="30"/>
      <c r="B19" s="57"/>
      <c r="C19" s="58"/>
      <c r="D19" s="59" t="s">
        <v>151</v>
      </c>
      <c r="E19" s="60"/>
      <c r="F19" s="63"/>
      <c r="G19" s="64"/>
      <c r="H19" s="61"/>
      <c r="I19" s="61"/>
      <c r="J19" s="61"/>
      <c r="K19" s="62"/>
      <c r="L19" s="61"/>
      <c r="M19" s="61"/>
      <c r="N19" s="59" t="s">
        <v>146</v>
      </c>
      <c r="O19" s="60"/>
      <c r="P19" s="57"/>
      <c r="Q19" s="57"/>
      <c r="R19" s="58"/>
      <c r="S19" s="58"/>
    </row>
    <row r="20" spans="1:19" ht="14.25" customHeight="1">
      <c r="A20" s="30"/>
      <c r="B20" s="58"/>
      <c r="C20" s="62"/>
      <c r="D20" s="731">
        <v>3.4632524395949957</v>
      </c>
      <c r="E20" s="50"/>
      <c r="F20" s="731">
        <v>1.0138758900710767</v>
      </c>
      <c r="G20" s="50"/>
      <c r="H20" s="731">
        <v>46.976805596648951</v>
      </c>
      <c r="I20" s="739"/>
      <c r="J20" s="739"/>
      <c r="K20" s="739"/>
      <c r="L20" s="739"/>
      <c r="M20" s="50"/>
      <c r="N20" s="731">
        <v>30.456352568979739</v>
      </c>
      <c r="O20" s="51"/>
      <c r="P20" s="57"/>
      <c r="Q20" s="57"/>
      <c r="R20" s="58"/>
      <c r="S20" s="58"/>
    </row>
    <row r="21" spans="1:19" ht="14.25" customHeight="1">
      <c r="B21" s="57"/>
      <c r="C21" s="61"/>
      <c r="D21" s="57"/>
      <c r="E21" s="57"/>
      <c r="F21" s="57"/>
      <c r="G21" s="57"/>
      <c r="H21" s="37" t="s">
        <v>86</v>
      </c>
      <c r="I21" s="38"/>
      <c r="J21" s="38"/>
      <c r="K21" s="38"/>
      <c r="L21" s="38"/>
      <c r="M21" s="38"/>
      <c r="N21" s="38"/>
      <c r="O21" s="52"/>
      <c r="P21" s="57"/>
      <c r="Q21" s="57"/>
      <c r="R21" s="58"/>
      <c r="S21" s="58"/>
    </row>
    <row r="22" spans="1:19" ht="14.25" customHeight="1">
      <c r="A22" s="33"/>
      <c r="B22" s="57"/>
      <c r="C22" s="61"/>
      <c r="D22" s="57"/>
      <c r="E22" s="57"/>
      <c r="F22" s="57"/>
      <c r="G22" s="57"/>
      <c r="H22" s="44"/>
      <c r="I22" s="45"/>
      <c r="J22" s="45"/>
      <c r="K22" s="45"/>
      <c r="L22" s="45"/>
      <c r="M22" s="45"/>
      <c r="N22" s="45"/>
      <c r="O22" s="47"/>
      <c r="P22" s="57"/>
      <c r="Q22" s="57"/>
      <c r="R22" s="58"/>
      <c r="S22" s="58"/>
    </row>
    <row r="23" spans="1:19" ht="14.25" customHeight="1">
      <c r="A23" s="70"/>
      <c r="B23" s="71"/>
      <c r="C23" s="71"/>
      <c r="D23" s="71"/>
      <c r="E23" s="71"/>
      <c r="F23" s="71"/>
      <c r="G23" s="72"/>
      <c r="H23" s="731">
        <v>77.433158165628669</v>
      </c>
      <c r="I23" s="739"/>
      <c r="J23" s="739"/>
      <c r="K23" s="739"/>
      <c r="L23" s="739"/>
      <c r="M23" s="739"/>
      <c r="N23" s="739"/>
      <c r="O23" s="50"/>
      <c r="P23" s="73"/>
      <c r="Q23" s="74"/>
      <c r="R23" s="75"/>
      <c r="S23" s="75"/>
    </row>
    <row r="24" spans="1:19" ht="14.25" customHeight="1">
      <c r="A24" s="30"/>
      <c r="B24" s="58"/>
      <c r="C24" s="57"/>
      <c r="D24" s="57"/>
      <c r="E24" s="57"/>
      <c r="F24" s="57"/>
      <c r="G24" s="57"/>
      <c r="H24" s="40" t="s">
        <v>152</v>
      </c>
      <c r="I24" s="41"/>
      <c r="J24" s="38" t="s">
        <v>34</v>
      </c>
      <c r="K24" s="38"/>
      <c r="L24" s="38"/>
      <c r="M24" s="39"/>
      <c r="N24" s="38"/>
      <c r="O24" s="52"/>
      <c r="P24" s="57"/>
      <c r="Q24" s="57"/>
      <c r="R24" s="58"/>
      <c r="S24" s="58"/>
    </row>
    <row r="25" spans="1:19" ht="14.25" customHeight="1">
      <c r="A25" s="30"/>
      <c r="B25" s="58"/>
      <c r="C25" s="57"/>
      <c r="D25" s="57"/>
      <c r="E25" s="57"/>
      <c r="F25" s="57"/>
      <c r="G25" s="57"/>
      <c r="H25" s="59" t="s">
        <v>6</v>
      </c>
      <c r="I25" s="60"/>
      <c r="J25" s="61"/>
      <c r="K25" s="61"/>
      <c r="L25" s="61"/>
      <c r="M25" s="62"/>
      <c r="N25" s="61"/>
      <c r="O25" s="56"/>
      <c r="P25" s="57"/>
      <c r="Q25" s="57"/>
      <c r="R25" s="58"/>
      <c r="S25" s="58"/>
    </row>
    <row r="26" spans="1:19" ht="14.25" customHeight="1">
      <c r="A26" s="30"/>
      <c r="B26" s="58"/>
      <c r="C26" s="57"/>
      <c r="D26" s="57"/>
      <c r="E26" s="57"/>
      <c r="F26" s="57"/>
      <c r="G26" s="57"/>
      <c r="H26" s="731">
        <v>3.0446831894210193</v>
      </c>
      <c r="I26" s="50"/>
      <c r="J26" s="731">
        <v>74.388474976207647</v>
      </c>
      <c r="K26" s="740"/>
      <c r="L26" s="740"/>
      <c r="M26" s="740"/>
      <c r="N26" s="740"/>
      <c r="O26" s="51"/>
      <c r="P26" s="61"/>
      <c r="Q26" s="57"/>
      <c r="R26" s="58"/>
      <c r="S26" s="58"/>
    </row>
    <row r="27" spans="1:19" ht="14.25" customHeight="1">
      <c r="A27" s="30"/>
      <c r="B27" s="57"/>
      <c r="C27" s="57"/>
      <c r="D27" s="57"/>
      <c r="E27" s="57"/>
      <c r="F27" s="57"/>
      <c r="G27" s="57"/>
      <c r="H27" s="58"/>
      <c r="I27" s="58"/>
      <c r="J27" s="40" t="s">
        <v>160</v>
      </c>
      <c r="K27" s="52"/>
      <c r="L27" s="38" t="s">
        <v>10</v>
      </c>
      <c r="M27" s="52"/>
      <c r="N27" s="1380" t="s">
        <v>153</v>
      </c>
      <c r="O27" s="1381"/>
      <c r="P27" s="58"/>
      <c r="Q27" s="58"/>
      <c r="R27" s="58"/>
      <c r="S27" s="58"/>
    </row>
    <row r="28" spans="1:19" ht="14.25" customHeight="1">
      <c r="A28" s="30"/>
      <c r="B28" s="57"/>
      <c r="C28" s="57"/>
      <c r="D28" s="57"/>
      <c r="E28" s="57"/>
      <c r="F28" s="57"/>
      <c r="G28" s="57"/>
      <c r="H28" s="58"/>
      <c r="I28" s="58"/>
      <c r="J28" s="44" t="s">
        <v>158</v>
      </c>
      <c r="K28" s="47"/>
      <c r="L28" s="646"/>
      <c r="M28" s="647"/>
      <c r="N28" s="1382" t="s">
        <v>159</v>
      </c>
      <c r="O28" s="1383"/>
      <c r="P28" s="58"/>
      <c r="Q28" s="58"/>
      <c r="R28" s="58"/>
      <c r="S28" s="58"/>
    </row>
    <row r="29" spans="1:19" ht="14.25" customHeight="1">
      <c r="A29" s="70"/>
      <c r="B29" s="75"/>
      <c r="C29" s="71"/>
      <c r="D29" s="75"/>
      <c r="E29" s="71"/>
      <c r="F29" s="71"/>
      <c r="G29" s="71"/>
      <c r="H29" s="75"/>
      <c r="I29" s="77"/>
      <c r="J29" s="731">
        <v>15.882921084078619</v>
      </c>
      <c r="K29" s="50"/>
      <c r="L29" s="731">
        <v>21.022903719121793</v>
      </c>
      <c r="M29" s="50"/>
      <c r="N29" s="731">
        <v>37.482650173007251</v>
      </c>
      <c r="O29" s="51"/>
      <c r="P29" s="78"/>
      <c r="Q29" s="75"/>
      <c r="R29" s="75"/>
      <c r="S29" s="75"/>
    </row>
    <row r="30" spans="1:19" ht="13">
      <c r="A30" s="99" t="s">
        <v>161</v>
      </c>
      <c r="B30" s="31"/>
      <c r="C30" s="31"/>
      <c r="D30" s="31"/>
      <c r="E30" s="31"/>
      <c r="F30" s="31"/>
      <c r="G30" s="31"/>
      <c r="H30" s="66"/>
      <c r="I30" s="65"/>
      <c r="J30" s="65"/>
      <c r="K30" s="65"/>
      <c r="L30" s="66"/>
      <c r="M30" s="66"/>
      <c r="N30" s="66"/>
      <c r="O30" s="31"/>
      <c r="P30" s="31"/>
      <c r="Q30" s="31"/>
      <c r="R30" s="31"/>
      <c r="S30" s="31"/>
    </row>
    <row r="31" spans="1:19" ht="13">
      <c r="A31" s="34" t="s">
        <v>139</v>
      </c>
      <c r="B31" s="35"/>
      <c r="C31" s="35"/>
      <c r="D31" s="35"/>
      <c r="E31" s="35"/>
      <c r="F31" s="35"/>
      <c r="G31" s="35"/>
      <c r="H31" s="35"/>
      <c r="L31" s="31"/>
      <c r="M31" s="31"/>
      <c r="N31" s="31"/>
      <c r="O31" s="31"/>
      <c r="P31" s="31"/>
      <c r="Q31" s="31"/>
      <c r="R31" s="31"/>
      <c r="S31" s="31"/>
    </row>
    <row r="32" spans="1:19" ht="13">
      <c r="A32" s="34" t="s">
        <v>140</v>
      </c>
      <c r="B32" s="35"/>
      <c r="C32" s="35"/>
      <c r="D32" s="35"/>
      <c r="E32" s="35"/>
      <c r="F32" s="35"/>
      <c r="G32" s="35"/>
      <c r="H32" s="35"/>
      <c r="L32" s="31"/>
      <c r="M32" s="31"/>
      <c r="N32" s="31"/>
      <c r="O32" s="31"/>
      <c r="P32" s="31"/>
      <c r="Q32" s="31"/>
      <c r="R32" s="31"/>
      <c r="S32" s="31"/>
    </row>
    <row r="33" spans="1:8" ht="13">
      <c r="A33" s="34" t="s">
        <v>156</v>
      </c>
      <c r="B33" s="32"/>
      <c r="C33" s="32"/>
      <c r="D33" s="32"/>
      <c r="E33" s="32"/>
      <c r="F33" s="32"/>
      <c r="G33" s="32"/>
      <c r="H33" s="32"/>
    </row>
    <row r="34" spans="1:8" ht="13">
      <c r="A34" s="34" t="s">
        <v>154</v>
      </c>
      <c r="B34" s="32"/>
      <c r="C34" s="32"/>
      <c r="D34" s="32"/>
      <c r="E34" s="32"/>
      <c r="F34" s="32"/>
      <c r="G34" s="32"/>
      <c r="H34" s="32"/>
    </row>
  </sheetData>
  <mergeCells count="2">
    <mergeCell ref="N27:O27"/>
    <mergeCell ref="N28:O28"/>
  </mergeCells>
  <conditionalFormatting sqref="A1:GR1000">
    <cfRule type="cellIs" dxfId="3"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BD9ED0"/>
  </sheetPr>
  <dimension ref="A1:P68"/>
  <sheetViews>
    <sheetView view="pageBreakPreview" zoomScaleNormal="100" zoomScaleSheetLayoutView="100" workbookViewId="0"/>
  </sheetViews>
  <sheetFormatPr baseColWidth="10" defaultColWidth="11.453125" defaultRowHeight="15.75" customHeight="1"/>
  <cols>
    <col min="1" max="4" width="8" style="83" customWidth="1"/>
    <col min="5" max="5" width="9.54296875" style="83" customWidth="1"/>
    <col min="6" max="7" width="8" style="83" customWidth="1"/>
    <col min="8" max="8" width="8.7265625" style="83" customWidth="1"/>
    <col min="9" max="9" width="8" style="83" customWidth="1"/>
    <col min="10" max="10" width="9.81640625" style="83" customWidth="1"/>
    <col min="11" max="11" width="9.7265625" style="83" customWidth="1"/>
    <col min="12" max="12" width="9.54296875" style="83" customWidth="1"/>
    <col min="13" max="13" width="8" style="83" customWidth="1"/>
    <col min="14" max="14" width="8.7265625" style="83" customWidth="1"/>
    <col min="15" max="16" width="8" style="83" customWidth="1"/>
    <col min="17" max="16384" width="11.453125" style="83"/>
  </cols>
  <sheetData>
    <row r="1" spans="1:16" ht="15.75" customHeight="1">
      <c r="A1" s="417" t="s">
        <v>753</v>
      </c>
      <c r="B1" s="79"/>
      <c r="C1" s="80"/>
      <c r="D1" s="81"/>
      <c r="E1" s="82"/>
      <c r="F1" s="82"/>
      <c r="G1" s="82"/>
      <c r="H1" s="82"/>
      <c r="I1" s="82"/>
      <c r="J1" s="82"/>
      <c r="K1" s="82"/>
      <c r="L1" s="82"/>
      <c r="M1" s="82"/>
      <c r="N1" s="82"/>
      <c r="O1" s="418"/>
      <c r="P1" s="82"/>
    </row>
    <row r="2" spans="1:16" ht="10.9" customHeight="1">
      <c r="A2" s="404"/>
      <c r="B2" s="404"/>
      <c r="C2" s="404"/>
      <c r="D2" s="404"/>
      <c r="E2" s="404"/>
      <c r="F2" s="404"/>
      <c r="G2" s="404"/>
      <c r="H2" s="404"/>
      <c r="I2" s="404"/>
      <c r="J2" s="404"/>
      <c r="K2" s="404"/>
      <c r="L2" s="404"/>
      <c r="M2" s="404"/>
      <c r="N2" s="404"/>
      <c r="O2" s="404"/>
      <c r="P2" s="360"/>
    </row>
    <row r="3" spans="1:16" ht="15.75" customHeight="1">
      <c r="A3" s="372" t="s">
        <v>120</v>
      </c>
      <c r="B3" s="372"/>
      <c r="C3" s="372"/>
      <c r="D3" s="404"/>
      <c r="E3" s="404"/>
      <c r="F3" s="404"/>
      <c r="G3" s="374" t="s">
        <v>422</v>
      </c>
      <c r="H3" s="373"/>
      <c r="I3" s="373"/>
      <c r="J3" s="404"/>
      <c r="K3" s="404"/>
      <c r="L3" s="404"/>
      <c r="M3" s="375" t="s">
        <v>421</v>
      </c>
      <c r="N3" s="376"/>
      <c r="O3" s="376"/>
      <c r="P3" s="360"/>
    </row>
    <row r="4" spans="1:16" ht="15.75" customHeight="1">
      <c r="A4" s="648">
        <v>873.73211066399949</v>
      </c>
      <c r="B4" s="648">
        <v>8578.8056298532683</v>
      </c>
      <c r="C4" s="648">
        <v>18045.686575989475</v>
      </c>
      <c r="D4" s="600"/>
      <c r="E4" s="600"/>
      <c r="F4" s="600"/>
      <c r="G4" s="648">
        <v>10305.523029999998</v>
      </c>
      <c r="H4" s="648">
        <v>32427.168110000006</v>
      </c>
      <c r="I4" s="648">
        <v>0</v>
      </c>
      <c r="J4" s="346"/>
      <c r="K4" s="347"/>
      <c r="L4" s="600"/>
      <c r="M4" s="648">
        <v>68.671000000000006</v>
      </c>
      <c r="N4" s="648">
        <v>4648.348</v>
      </c>
      <c r="O4" s="648">
        <v>0</v>
      </c>
      <c r="P4" s="360"/>
    </row>
    <row r="5" spans="1:16" ht="15.75" customHeight="1">
      <c r="A5" s="600" t="s">
        <v>119</v>
      </c>
      <c r="B5" s="600" t="s">
        <v>118</v>
      </c>
      <c r="C5" s="359" t="s">
        <v>338</v>
      </c>
      <c r="D5" s="600"/>
      <c r="E5" s="600"/>
      <c r="F5" s="600"/>
      <c r="G5" s="600" t="s">
        <v>119</v>
      </c>
      <c r="H5" s="600" t="s">
        <v>118</v>
      </c>
      <c r="I5" s="359" t="s">
        <v>338</v>
      </c>
      <c r="J5" s="600"/>
      <c r="K5" s="600"/>
      <c r="L5" s="600"/>
      <c r="M5" s="600" t="s">
        <v>119</v>
      </c>
      <c r="N5" s="600" t="s">
        <v>118</v>
      </c>
      <c r="O5" s="359" t="s">
        <v>338</v>
      </c>
      <c r="P5" s="360"/>
    </row>
    <row r="6" spans="1:16" ht="15.75" customHeight="1">
      <c r="A6" s="1384" t="s">
        <v>117</v>
      </c>
      <c r="B6" s="1384"/>
      <c r="C6" s="600"/>
      <c r="D6" s="600"/>
      <c r="E6" s="600"/>
      <c r="F6" s="600"/>
      <c r="G6" s="1384" t="s">
        <v>117</v>
      </c>
      <c r="H6" s="1384"/>
      <c r="I6" s="600"/>
      <c r="J6" s="600"/>
      <c r="K6" s="600"/>
      <c r="L6" s="600"/>
      <c r="M6" s="1384" t="s">
        <v>117</v>
      </c>
      <c r="N6" s="1384"/>
      <c r="O6" s="600"/>
      <c r="P6" s="360"/>
    </row>
    <row r="7" spans="1:16" ht="15.75" customHeight="1">
      <c r="A7" s="600"/>
      <c r="B7" s="600"/>
      <c r="C7" s="600"/>
      <c r="D7" s="600"/>
      <c r="E7" s="600"/>
      <c r="F7" s="600"/>
      <c r="G7" s="600"/>
      <c r="H7" s="600"/>
      <c r="I7" s="600"/>
      <c r="J7" s="600"/>
      <c r="K7" s="600"/>
      <c r="L7" s="600"/>
      <c r="M7" s="600"/>
      <c r="N7" s="600"/>
      <c r="O7" s="600"/>
      <c r="P7" s="360"/>
    </row>
    <row r="8" spans="1:16" ht="15.75" customHeight="1">
      <c r="A8" s="600"/>
      <c r="B8" s="648">
        <v>27498.224316506741</v>
      </c>
      <c r="C8" s="410" t="s">
        <v>116</v>
      </c>
      <c r="D8" s="376"/>
      <c r="E8" s="376"/>
      <c r="F8" s="376"/>
      <c r="G8" s="411"/>
      <c r="H8" s="648">
        <v>42732.691140000003</v>
      </c>
      <c r="I8" s="410" t="s">
        <v>116</v>
      </c>
      <c r="J8" s="376"/>
      <c r="K8" s="376"/>
      <c r="L8" s="376"/>
      <c r="M8" s="411"/>
      <c r="N8" s="648">
        <v>4717.0190000000002</v>
      </c>
      <c r="O8" s="349"/>
      <c r="P8" s="360"/>
    </row>
    <row r="9" spans="1:16" ht="15.75" customHeight="1">
      <c r="A9" s="600"/>
      <c r="B9" s="350"/>
      <c r="C9" s="351"/>
      <c r="D9" s="346"/>
      <c r="E9" s="346"/>
      <c r="F9" s="600"/>
      <c r="G9" s="600"/>
      <c r="H9" s="600"/>
      <c r="I9" s="600"/>
      <c r="J9" s="346"/>
      <c r="K9" s="351"/>
      <c r="L9" s="346"/>
      <c r="M9" s="600"/>
      <c r="N9" s="352"/>
      <c r="O9" s="351"/>
      <c r="P9" s="360"/>
    </row>
    <row r="10" spans="1:16" ht="15.75" customHeight="1">
      <c r="A10" s="600"/>
      <c r="B10" s="600"/>
      <c r="C10" s="600"/>
      <c r="D10" s="600"/>
      <c r="E10" s="600"/>
      <c r="F10" s="600"/>
      <c r="G10" s="600"/>
      <c r="H10" s="600"/>
      <c r="I10" s="600"/>
      <c r="J10" s="600"/>
      <c r="K10" s="600"/>
      <c r="L10" s="600"/>
      <c r="M10" s="600"/>
      <c r="N10" s="600"/>
      <c r="O10" s="600"/>
      <c r="P10" s="360"/>
    </row>
    <row r="11" spans="1:16" ht="15.75" customHeight="1">
      <c r="A11" s="600"/>
      <c r="B11" s="600"/>
      <c r="C11" s="600"/>
      <c r="D11" s="600"/>
      <c r="E11" s="600"/>
      <c r="F11" s="600"/>
      <c r="G11" s="600"/>
      <c r="H11" s="600"/>
      <c r="I11" s="600"/>
      <c r="J11" s="600"/>
      <c r="K11" s="600"/>
      <c r="L11" s="600"/>
      <c r="M11" s="600"/>
      <c r="N11" s="600"/>
      <c r="O11" s="600"/>
      <c r="P11" s="360"/>
    </row>
    <row r="12" spans="1:16" ht="15.75" customHeight="1">
      <c r="A12" s="600"/>
      <c r="B12" s="648">
        <v>385.27501498947453</v>
      </c>
      <c r="C12" s="408"/>
      <c r="D12" s="374" t="s">
        <v>339</v>
      </c>
      <c r="E12" s="373"/>
      <c r="F12" s="373"/>
      <c r="G12" s="409"/>
      <c r="H12" s="648">
        <v>2012.0005000000001</v>
      </c>
      <c r="I12" s="719" t="s">
        <v>115</v>
      </c>
      <c r="J12" s="372"/>
      <c r="K12" s="372"/>
      <c r="L12" s="372"/>
      <c r="M12" s="413"/>
      <c r="N12" s="648">
        <v>258.56700000000001</v>
      </c>
      <c r="O12" s="600"/>
      <c r="P12" s="360"/>
    </row>
    <row r="13" spans="1:16" ht="15.75" customHeight="1">
      <c r="A13" s="600"/>
      <c r="B13" s="351"/>
      <c r="C13" s="405"/>
      <c r="D13" s="374" t="s">
        <v>121</v>
      </c>
      <c r="E13" s="373"/>
      <c r="F13" s="373"/>
      <c r="G13" s="405"/>
      <c r="H13" s="351"/>
      <c r="I13" s="405"/>
      <c r="J13" s="406"/>
      <c r="K13" s="406"/>
      <c r="L13" s="406"/>
      <c r="M13" s="406"/>
      <c r="N13" s="351"/>
      <c r="O13" s="600"/>
      <c r="P13" s="360"/>
    </row>
    <row r="14" spans="1:16" ht="15.75" customHeight="1">
      <c r="A14" s="600"/>
      <c r="B14" s="351"/>
      <c r="C14" s="405"/>
      <c r="D14" s="406"/>
      <c r="E14" s="406"/>
      <c r="F14" s="406"/>
      <c r="G14" s="405"/>
      <c r="H14" s="351"/>
      <c r="I14" s="405"/>
      <c r="J14" s="406"/>
      <c r="K14" s="406"/>
      <c r="L14" s="406"/>
      <c r="M14" s="405"/>
      <c r="N14" s="351"/>
      <c r="O14" s="600"/>
      <c r="P14" s="360"/>
    </row>
    <row r="15" spans="1:16" ht="15.75" customHeight="1">
      <c r="A15" s="600"/>
      <c r="B15" s="600"/>
      <c r="C15" s="600"/>
      <c r="D15" s="600"/>
      <c r="E15" s="600"/>
      <c r="F15" s="600"/>
      <c r="G15" s="600"/>
      <c r="H15" s="600"/>
      <c r="I15" s="600"/>
      <c r="J15" s="600"/>
      <c r="K15" s="600"/>
      <c r="L15" s="600"/>
      <c r="M15" s="600"/>
      <c r="N15" s="600"/>
      <c r="O15" s="600"/>
      <c r="P15" s="360"/>
    </row>
    <row r="16" spans="1:16" ht="15.75" customHeight="1">
      <c r="A16" s="600"/>
      <c r="B16" s="353"/>
      <c r="C16" s="600"/>
      <c r="D16" s="374" t="s">
        <v>114</v>
      </c>
      <c r="E16" s="373"/>
      <c r="F16" s="373"/>
      <c r="G16" s="354"/>
      <c r="H16" s="1021">
        <v>352.02710000000002</v>
      </c>
      <c r="I16" s="600"/>
      <c r="J16" s="372" t="s">
        <v>113</v>
      </c>
      <c r="K16" s="372"/>
      <c r="L16" s="372"/>
      <c r="M16" s="413"/>
      <c r="N16" s="648">
        <v>1313.226758</v>
      </c>
      <c r="O16" s="600"/>
      <c r="P16" s="360"/>
    </row>
    <row r="17" spans="1:16" ht="15.75" customHeight="1">
      <c r="A17" s="600"/>
      <c r="B17" s="600"/>
      <c r="C17" s="738"/>
      <c r="D17" s="359" t="s">
        <v>656</v>
      </c>
      <c r="E17" s="738"/>
      <c r="F17" s="738"/>
      <c r="G17" s="738"/>
      <c r="H17" s="738"/>
      <c r="I17" s="738"/>
      <c r="J17" s="359" t="s">
        <v>658</v>
      </c>
      <c r="K17" s="355"/>
      <c r="L17" s="355"/>
      <c r="M17" s="355"/>
      <c r="N17" s="600"/>
      <c r="O17" s="600"/>
      <c r="P17" s="360"/>
    </row>
    <row r="18" spans="1:16" ht="15.75" customHeight="1">
      <c r="A18" s="600"/>
      <c r="B18" s="600"/>
      <c r="C18" s="738"/>
      <c r="D18" s="738"/>
      <c r="E18" s="738"/>
      <c r="F18" s="738"/>
      <c r="G18" s="738"/>
      <c r="H18" s="738"/>
      <c r="I18" s="738"/>
      <c r="J18" s="738"/>
      <c r="K18" s="600"/>
      <c r="L18" s="600"/>
      <c r="M18" s="600"/>
      <c r="N18" s="600"/>
      <c r="O18" s="600"/>
      <c r="P18" s="360"/>
    </row>
    <row r="19" spans="1:16" ht="15.75" customHeight="1">
      <c r="A19" s="600"/>
      <c r="B19" s="600"/>
      <c r="C19" s="738"/>
      <c r="D19" s="738"/>
      <c r="E19" s="738"/>
      <c r="F19" s="738"/>
      <c r="G19" s="738"/>
      <c r="H19" s="738"/>
      <c r="I19" s="738"/>
      <c r="J19" s="738"/>
      <c r="K19" s="600"/>
      <c r="L19" s="600"/>
      <c r="M19" s="600"/>
      <c r="N19" s="600"/>
      <c r="O19" s="600"/>
      <c r="P19" s="360"/>
    </row>
    <row r="20" spans="1:16" ht="15.75" customHeight="1">
      <c r="A20" s="600"/>
      <c r="B20" s="600"/>
      <c r="C20" s="738"/>
      <c r="D20" s="374" t="s">
        <v>112</v>
      </c>
      <c r="E20" s="373"/>
      <c r="F20" s="373"/>
      <c r="G20" s="354"/>
      <c r="H20" s="648">
        <v>8012.8617780008726</v>
      </c>
      <c r="I20" s="469" t="s">
        <v>93</v>
      </c>
      <c r="J20" s="738"/>
      <c r="K20" s="600"/>
      <c r="L20" s="600"/>
      <c r="M20" s="600"/>
      <c r="N20" s="600"/>
      <c r="O20" s="600"/>
      <c r="P20" s="360"/>
    </row>
    <row r="21" spans="1:16" ht="15.75" customHeight="1">
      <c r="A21" s="600"/>
      <c r="B21" s="600"/>
      <c r="C21" s="738"/>
      <c r="D21" s="406"/>
      <c r="E21" s="406"/>
      <c r="F21" s="406"/>
      <c r="G21" s="354"/>
      <c r="H21" s="407"/>
      <c r="I21" s="351"/>
      <c r="J21" s="738"/>
      <c r="K21" s="600"/>
      <c r="L21" s="600"/>
      <c r="M21" s="600"/>
      <c r="N21" s="600"/>
      <c r="O21" s="600"/>
      <c r="P21" s="360"/>
    </row>
    <row r="22" spans="1:16" ht="15.75" customHeight="1">
      <c r="A22" s="600"/>
      <c r="B22" s="600"/>
      <c r="C22" s="738"/>
      <c r="D22" s="406"/>
      <c r="E22" s="406"/>
      <c r="F22" s="406"/>
      <c r="G22" s="354"/>
      <c r="H22" s="407"/>
      <c r="I22" s="351"/>
      <c r="J22" s="738"/>
      <c r="K22" s="600"/>
      <c r="L22" s="600"/>
      <c r="M22" s="600"/>
      <c r="N22" s="600"/>
      <c r="O22" s="600"/>
      <c r="P22" s="360"/>
    </row>
    <row r="23" spans="1:16" ht="15.75" customHeight="1">
      <c r="A23" s="600"/>
      <c r="B23" s="600"/>
      <c r="C23" s="738"/>
      <c r="D23" s="346"/>
      <c r="E23" s="346"/>
      <c r="F23" s="351"/>
      <c r="G23" s="351"/>
      <c r="H23" s="351"/>
      <c r="I23" s="346"/>
      <c r="J23" s="346"/>
      <c r="K23" s="600"/>
      <c r="L23" s="600"/>
      <c r="M23" s="600"/>
      <c r="N23" s="600"/>
      <c r="O23" s="600"/>
      <c r="P23" s="360"/>
    </row>
    <row r="24" spans="1:16" ht="15.75" customHeight="1">
      <c r="A24" s="600"/>
      <c r="B24" s="600"/>
      <c r="C24" s="738"/>
      <c r="D24" s="346"/>
      <c r="E24" s="346"/>
      <c r="F24" s="351"/>
      <c r="G24" s="346"/>
      <c r="H24" s="351"/>
      <c r="I24" s="351"/>
      <c r="J24" s="346"/>
      <c r="K24" s="1021">
        <v>415.63097499998912</v>
      </c>
      <c r="L24" s="600"/>
      <c r="M24" s="600"/>
      <c r="N24" s="600"/>
      <c r="O24" s="600"/>
      <c r="P24" s="360"/>
    </row>
    <row r="25" spans="1:16" ht="15.75" customHeight="1">
      <c r="A25" s="600"/>
      <c r="B25" s="600"/>
      <c r="C25" s="738"/>
      <c r="D25" s="346"/>
      <c r="E25" s="346"/>
      <c r="F25" s="346"/>
      <c r="G25" s="346"/>
      <c r="H25" s="346"/>
      <c r="I25" s="710"/>
      <c r="J25" s="414" t="s">
        <v>57</v>
      </c>
      <c r="K25" s="414"/>
      <c r="L25" s="414"/>
      <c r="M25" s="354"/>
      <c r="N25" s="600"/>
      <c r="O25" s="600"/>
      <c r="P25" s="360"/>
    </row>
    <row r="26" spans="1:16" ht="15.75" customHeight="1">
      <c r="A26" s="600"/>
      <c r="B26" s="600"/>
      <c r="C26" s="738"/>
      <c r="D26" s="346"/>
      <c r="E26" s="346"/>
      <c r="F26" s="351"/>
      <c r="G26" s="346"/>
      <c r="H26" s="351"/>
      <c r="I26" s="351"/>
      <c r="J26" s="346"/>
      <c r="K26" s="470"/>
      <c r="L26" s="600"/>
      <c r="M26" s="600"/>
      <c r="N26" s="356"/>
      <c r="O26" s="600"/>
      <c r="P26" s="360"/>
    </row>
    <row r="27" spans="1:16" ht="15.75" customHeight="1">
      <c r="A27" s="600"/>
      <c r="B27" s="600"/>
      <c r="C27" s="738"/>
      <c r="D27" s="738"/>
      <c r="E27" s="738"/>
      <c r="F27" s="738"/>
      <c r="G27" s="738"/>
      <c r="H27" s="738"/>
      <c r="I27" s="738"/>
      <c r="J27" s="738"/>
      <c r="K27" s="600"/>
      <c r="L27" s="600"/>
      <c r="M27" s="600"/>
      <c r="N27" s="600"/>
      <c r="O27" s="600"/>
      <c r="P27" s="360"/>
    </row>
    <row r="28" spans="1:16" ht="15.75" customHeight="1">
      <c r="A28" s="600"/>
      <c r="B28" s="600"/>
      <c r="C28" s="738"/>
      <c r="D28" s="374" t="s">
        <v>111</v>
      </c>
      <c r="E28" s="373"/>
      <c r="F28" s="373"/>
      <c r="G28" s="354"/>
      <c r="H28" s="648">
        <v>3546.469257518143</v>
      </c>
      <c r="I28" s="738"/>
      <c r="J28" s="738"/>
      <c r="K28" s="600"/>
      <c r="L28" s="600"/>
      <c r="M28" s="416"/>
      <c r="N28" s="356"/>
      <c r="O28" s="600"/>
      <c r="P28" s="360"/>
    </row>
    <row r="29" spans="1:16" ht="15.75" customHeight="1">
      <c r="A29" s="600"/>
      <c r="B29" s="600"/>
      <c r="C29" s="738"/>
      <c r="D29" s="738"/>
      <c r="E29" s="738"/>
      <c r="F29" s="738"/>
      <c r="G29" s="738"/>
      <c r="H29" s="738"/>
      <c r="I29" s="738"/>
      <c r="J29" s="738"/>
      <c r="K29" s="470"/>
      <c r="L29" s="600"/>
      <c r="M29" s="600"/>
      <c r="N29" s="600"/>
      <c r="O29" s="600"/>
      <c r="P29" s="360"/>
    </row>
    <row r="30" spans="1:16" ht="10.15" customHeight="1">
      <c r="A30" s="600"/>
      <c r="B30" s="600"/>
      <c r="C30" s="738"/>
      <c r="D30" s="346"/>
      <c r="E30" s="346"/>
      <c r="F30" s="351"/>
      <c r="G30" s="351"/>
      <c r="H30" s="351"/>
      <c r="I30" s="351"/>
      <c r="J30" s="346"/>
      <c r="K30" s="600"/>
      <c r="L30" s="600"/>
      <c r="M30" s="600"/>
      <c r="N30" s="600"/>
      <c r="O30" s="600"/>
      <c r="P30" s="360"/>
    </row>
    <row r="31" spans="1:16" ht="15.75" customHeight="1">
      <c r="A31" s="359" t="s">
        <v>550</v>
      </c>
      <c r="B31" s="600"/>
      <c r="C31" s="738"/>
      <c r="D31" s="738"/>
      <c r="E31" s="738"/>
      <c r="F31" s="738"/>
      <c r="G31" s="738"/>
      <c r="H31" s="738"/>
      <c r="I31" s="738"/>
      <c r="J31" s="738"/>
      <c r="K31" s="600"/>
      <c r="L31" s="600"/>
      <c r="M31" s="600"/>
      <c r="N31" s="600"/>
      <c r="O31" s="600"/>
      <c r="P31" s="360"/>
    </row>
    <row r="32" spans="1:16" ht="15.75" customHeight="1">
      <c r="A32" s="600"/>
      <c r="B32" s="648">
        <v>27112.949301517267</v>
      </c>
      <c r="C32" s="408"/>
      <c r="D32" s="415" t="s">
        <v>110</v>
      </c>
      <c r="E32" s="372"/>
      <c r="F32" s="372"/>
      <c r="G32" s="409"/>
      <c r="H32" s="648">
        <v>45732.652843482734</v>
      </c>
      <c r="I32" s="412" t="s">
        <v>110</v>
      </c>
      <c r="J32" s="372"/>
      <c r="K32" s="372"/>
      <c r="L32" s="372"/>
      <c r="M32" s="413"/>
      <c r="N32" s="648">
        <v>3560.8562169999896</v>
      </c>
      <c r="O32" s="600"/>
      <c r="P32" s="360"/>
    </row>
    <row r="33" spans="1:16" ht="9.65" customHeight="1">
      <c r="A33" s="600"/>
      <c r="B33" s="600"/>
      <c r="C33" s="738"/>
      <c r="D33" s="738"/>
      <c r="E33" s="738"/>
      <c r="F33" s="738"/>
      <c r="G33" s="738"/>
      <c r="H33" s="738"/>
      <c r="I33" s="470"/>
      <c r="J33" s="738"/>
      <c r="K33" s="600"/>
      <c r="L33" s="600"/>
      <c r="M33" s="600"/>
      <c r="N33" s="600"/>
      <c r="O33" s="600"/>
      <c r="P33" s="360"/>
    </row>
    <row r="34" spans="1:16" ht="15.75" customHeight="1">
      <c r="A34" s="600"/>
      <c r="B34" s="600"/>
      <c r="C34" s="738"/>
      <c r="D34" s="738"/>
      <c r="E34" s="738"/>
      <c r="F34" s="738"/>
      <c r="G34" s="738"/>
      <c r="H34" s="738"/>
      <c r="I34" s="738"/>
      <c r="J34" s="738"/>
      <c r="K34" s="600"/>
      <c r="L34" s="600"/>
      <c r="M34" s="600"/>
      <c r="N34" s="600"/>
      <c r="O34" s="600"/>
      <c r="P34" s="360"/>
    </row>
    <row r="35" spans="1:16" ht="15.75" customHeight="1">
      <c r="A35" s="600"/>
      <c r="B35" s="600"/>
      <c r="C35" s="738"/>
      <c r="D35" s="738"/>
      <c r="E35" s="738"/>
      <c r="F35" s="738"/>
      <c r="G35" s="738"/>
      <c r="H35" s="738"/>
      <c r="I35" s="738"/>
      <c r="J35" s="738"/>
      <c r="K35" s="357" t="s">
        <v>167</v>
      </c>
      <c r="L35" s="600"/>
      <c r="M35" s="600"/>
      <c r="N35" s="600"/>
      <c r="O35" s="600"/>
      <c r="P35" s="360"/>
    </row>
    <row r="36" spans="1:16" ht="15.75" customHeight="1">
      <c r="A36" s="600"/>
      <c r="B36" s="600"/>
      <c r="C36" s="738"/>
      <c r="D36" s="738"/>
      <c r="E36" s="648">
        <v>19257.240444444444</v>
      </c>
      <c r="F36" s="348" t="s">
        <v>109</v>
      </c>
      <c r="G36" s="738"/>
      <c r="H36" s="738"/>
      <c r="I36" s="738"/>
      <c r="J36" s="648">
        <v>28970.300713000004</v>
      </c>
      <c r="K36" s="648">
        <v>32531.156929999994</v>
      </c>
      <c r="L36" s="648">
        <v>3560.8562169999896</v>
      </c>
      <c r="M36" s="600"/>
      <c r="N36" s="600"/>
      <c r="O36" s="358"/>
      <c r="P36" s="360"/>
    </row>
    <row r="37" spans="1:16" ht="15.75" customHeight="1">
      <c r="A37" s="600"/>
      <c r="B37" s="600"/>
      <c r="C37" s="738"/>
      <c r="D37" s="738"/>
      <c r="E37" s="738"/>
      <c r="F37" s="348"/>
      <c r="G37" s="738"/>
      <c r="H37" s="738"/>
      <c r="I37" s="738"/>
      <c r="J37" s="738"/>
      <c r="K37" s="600" t="s">
        <v>108</v>
      </c>
      <c r="L37" s="600"/>
      <c r="M37" s="600"/>
      <c r="N37" s="600"/>
      <c r="O37" s="600"/>
      <c r="P37" s="360"/>
    </row>
    <row r="38" spans="1:16" ht="15.75" customHeight="1">
      <c r="A38" s="600"/>
      <c r="B38" s="600"/>
      <c r="C38" s="738"/>
      <c r="D38" s="738"/>
      <c r="E38" s="648">
        <v>22456.870098666659</v>
      </c>
      <c r="F38" s="348" t="s">
        <v>107</v>
      </c>
      <c r="G38" s="738"/>
      <c r="H38" s="738"/>
      <c r="I38" s="738"/>
      <c r="J38" s="1021">
        <v>2424.03033</v>
      </c>
      <c r="K38" s="1021">
        <v>2865.8187199999998</v>
      </c>
      <c r="L38" s="648">
        <v>441.78838999999971</v>
      </c>
      <c r="M38" s="600"/>
      <c r="N38" s="600"/>
      <c r="O38" s="600"/>
      <c r="P38" s="360"/>
    </row>
    <row r="39" spans="1:16" ht="15.75" customHeight="1">
      <c r="A39" s="600"/>
      <c r="B39" s="600"/>
      <c r="C39" s="738"/>
      <c r="D39" s="738"/>
      <c r="E39" s="738"/>
      <c r="F39" s="348"/>
      <c r="G39" s="738"/>
      <c r="H39" s="738"/>
      <c r="I39" s="738"/>
      <c r="J39" s="1009"/>
      <c r="K39" s="1009" t="s">
        <v>106</v>
      </c>
      <c r="L39" s="600"/>
      <c r="M39" s="600"/>
      <c r="N39" s="600"/>
      <c r="O39" s="600"/>
      <c r="P39" s="360"/>
    </row>
    <row r="40" spans="1:16" ht="15.75" customHeight="1">
      <c r="A40" s="600"/>
      <c r="B40" s="600"/>
      <c r="C40" s="738"/>
      <c r="D40" s="738"/>
      <c r="E40" s="648">
        <v>2161.1908888888888</v>
      </c>
      <c r="F40" s="359" t="s">
        <v>168</v>
      </c>
      <c r="G40" s="738"/>
      <c r="H40" s="738"/>
      <c r="I40" s="738"/>
      <c r="J40" s="1021">
        <v>432.82561999999996</v>
      </c>
      <c r="K40" s="1021">
        <v>432.82561999999996</v>
      </c>
      <c r="L40" s="648">
        <v>0</v>
      </c>
      <c r="M40" s="600"/>
      <c r="N40" s="600"/>
      <c r="O40" s="600"/>
      <c r="P40" s="360"/>
    </row>
    <row r="41" spans="1:16" ht="15.75" customHeight="1">
      <c r="A41" s="600"/>
      <c r="B41" s="600"/>
      <c r="C41" s="738"/>
      <c r="D41" s="738"/>
      <c r="E41" s="738"/>
      <c r="F41" s="348"/>
      <c r="G41" s="738"/>
      <c r="H41" s="738"/>
      <c r="I41" s="738"/>
      <c r="J41" s="1009"/>
      <c r="K41" s="1009" t="s">
        <v>105</v>
      </c>
      <c r="L41" s="600"/>
      <c r="M41" s="600"/>
      <c r="N41" s="600"/>
      <c r="O41" s="600"/>
      <c r="P41" s="360"/>
    </row>
    <row r="42" spans="1:16" ht="15.75" customHeight="1">
      <c r="A42" s="600"/>
      <c r="B42" s="600"/>
      <c r="C42" s="738"/>
      <c r="D42" s="738"/>
      <c r="E42" s="648">
        <v>43875.301431999993</v>
      </c>
      <c r="F42" s="348" t="s">
        <v>104</v>
      </c>
      <c r="G42" s="738"/>
      <c r="H42" s="738"/>
      <c r="I42" s="738"/>
      <c r="J42" s="1021">
        <v>3728.1898070000002</v>
      </c>
      <c r="K42" s="1021">
        <v>4241.1484900000005</v>
      </c>
      <c r="L42" s="648">
        <v>512.95868300000029</v>
      </c>
      <c r="M42" s="600"/>
      <c r="N42" s="600"/>
      <c r="O42" s="600"/>
      <c r="P42" s="360"/>
    </row>
    <row r="43" spans="1:16" ht="15.75" customHeight="1">
      <c r="A43" s="600"/>
      <c r="B43" s="600"/>
      <c r="C43" s="738"/>
      <c r="D43" s="738"/>
      <c r="E43" s="738"/>
      <c r="F43" s="348"/>
      <c r="G43" s="738"/>
      <c r="H43" s="738"/>
      <c r="I43" s="738"/>
      <c r="J43" s="1009"/>
      <c r="K43" s="1009" t="s">
        <v>103</v>
      </c>
      <c r="L43" s="600"/>
      <c r="M43" s="600"/>
      <c r="N43" s="600"/>
      <c r="O43" s="600"/>
      <c r="P43" s="360"/>
    </row>
    <row r="44" spans="1:16" ht="15.75" customHeight="1">
      <c r="A44" s="600"/>
      <c r="B44" s="600"/>
      <c r="C44" s="600"/>
      <c r="D44" s="600"/>
      <c r="G44" s="600"/>
      <c r="H44" s="600"/>
      <c r="I44" s="600"/>
      <c r="J44" s="1021">
        <v>5563.0686129999995</v>
      </c>
      <c r="K44" s="1021">
        <v>6963.6178600000003</v>
      </c>
      <c r="L44" s="648">
        <v>1400.5492470000008</v>
      </c>
      <c r="M44" s="600"/>
      <c r="N44" s="600"/>
      <c r="O44" s="600"/>
      <c r="P44" s="360"/>
    </row>
    <row r="45" spans="1:16" ht="15.75" customHeight="1">
      <c r="A45" s="600"/>
      <c r="B45" s="600"/>
      <c r="C45" s="600"/>
      <c r="D45" s="600"/>
      <c r="E45" s="600"/>
      <c r="F45" s="600"/>
      <c r="G45" s="600"/>
      <c r="H45" s="600"/>
      <c r="I45" s="600"/>
      <c r="J45" s="1009"/>
      <c r="K45" s="1009" t="s">
        <v>102</v>
      </c>
      <c r="L45" s="600"/>
      <c r="M45" s="600"/>
      <c r="N45" s="600"/>
      <c r="O45" s="600"/>
      <c r="P45" s="360"/>
    </row>
    <row r="46" spans="1:16" ht="15.75" customHeight="1">
      <c r="A46" s="600"/>
      <c r="B46" s="600"/>
      <c r="C46" s="600"/>
      <c r="D46" s="600"/>
      <c r="E46" s="600"/>
      <c r="F46" s="600"/>
      <c r="G46" s="600"/>
      <c r="H46" s="600"/>
      <c r="I46" s="600"/>
      <c r="J46" s="1021">
        <v>2133.8031129999999</v>
      </c>
      <c r="K46" s="1021">
        <v>2184.1179999999999</v>
      </c>
      <c r="L46" s="648">
        <v>50.314886999999999</v>
      </c>
      <c r="M46" s="600"/>
      <c r="N46" s="600"/>
      <c r="O46" s="600"/>
      <c r="P46" s="360"/>
    </row>
    <row r="47" spans="1:16" ht="15.75" customHeight="1">
      <c r="A47" s="600"/>
      <c r="B47" s="600"/>
      <c r="C47" s="600"/>
      <c r="D47" s="600"/>
      <c r="E47" s="600"/>
      <c r="F47" s="600"/>
      <c r="G47" s="600"/>
      <c r="H47" s="600"/>
      <c r="I47" s="600"/>
      <c r="J47" s="1009"/>
      <c r="K47" s="1009" t="s">
        <v>101</v>
      </c>
      <c r="L47" s="600"/>
      <c r="M47" s="600"/>
      <c r="N47" s="600"/>
      <c r="O47" s="600"/>
      <c r="P47" s="360"/>
    </row>
    <row r="48" spans="1:16" ht="15.75" customHeight="1">
      <c r="A48" s="600"/>
      <c r="B48" s="600"/>
      <c r="C48" s="600"/>
      <c r="D48" s="600"/>
      <c r="E48" s="600"/>
      <c r="F48" s="600"/>
      <c r="G48" s="600"/>
      <c r="H48" s="600"/>
      <c r="I48" s="600"/>
      <c r="J48" s="1021">
        <v>2553.19832</v>
      </c>
      <c r="K48" s="1021">
        <v>2553.19832</v>
      </c>
      <c r="L48" s="648">
        <v>0</v>
      </c>
      <c r="M48" s="600"/>
      <c r="N48" s="600"/>
      <c r="O48" s="600"/>
      <c r="P48" s="360"/>
    </row>
    <row r="49" spans="1:16" ht="15.75" customHeight="1">
      <c r="A49" s="600"/>
      <c r="B49" s="600"/>
      <c r="C49" s="600"/>
      <c r="D49" s="600"/>
      <c r="E49" s="600"/>
      <c r="F49" s="600"/>
      <c r="G49" s="600"/>
      <c r="H49" s="600"/>
      <c r="I49" s="600"/>
      <c r="J49" s="1009"/>
      <c r="K49" s="1009" t="s">
        <v>100</v>
      </c>
      <c r="L49" s="600"/>
      <c r="M49" s="600"/>
      <c r="N49" s="600"/>
      <c r="O49" s="600"/>
      <c r="P49" s="360"/>
    </row>
    <row r="50" spans="1:16" ht="15.75" customHeight="1">
      <c r="A50" s="600"/>
      <c r="B50" s="600"/>
      <c r="C50" s="600"/>
      <c r="D50" s="600"/>
      <c r="E50" s="600"/>
      <c r="F50" s="600"/>
      <c r="G50" s="600"/>
      <c r="H50" s="600"/>
      <c r="I50" s="600"/>
      <c r="J50" s="1021">
        <v>2075.916741</v>
      </c>
      <c r="K50" s="1021">
        <v>2109.2459599999997</v>
      </c>
      <c r="L50" s="648">
        <v>33.329218999999739</v>
      </c>
      <c r="M50" s="600"/>
      <c r="N50" s="600"/>
      <c r="O50" s="600"/>
      <c r="P50" s="360"/>
    </row>
    <row r="51" spans="1:16" ht="15.75" customHeight="1">
      <c r="A51" s="600"/>
      <c r="B51" s="600"/>
      <c r="C51" s="600"/>
      <c r="D51" s="600"/>
      <c r="E51" s="600"/>
      <c r="F51" s="600"/>
      <c r="G51" s="600"/>
      <c r="H51" s="600"/>
      <c r="I51" s="600"/>
      <c r="J51" s="1009"/>
      <c r="K51" s="1009" t="s">
        <v>99</v>
      </c>
      <c r="L51" s="600"/>
      <c r="M51" s="600"/>
      <c r="N51" s="600"/>
      <c r="O51" s="600"/>
      <c r="P51" s="360"/>
    </row>
    <row r="52" spans="1:16" ht="15.75" customHeight="1">
      <c r="A52" s="600"/>
      <c r="B52" s="600"/>
      <c r="C52" s="600"/>
      <c r="D52" s="600"/>
      <c r="E52" s="600"/>
      <c r="F52" s="600"/>
      <c r="G52" s="600"/>
      <c r="H52" s="600"/>
      <c r="I52" s="600"/>
      <c r="J52" s="1021">
        <v>1464.609269</v>
      </c>
      <c r="K52" s="1021">
        <v>1521.00324</v>
      </c>
      <c r="L52" s="648">
        <v>56.393970999999965</v>
      </c>
      <c r="M52" s="600"/>
      <c r="N52" s="600"/>
      <c r="O52" s="600"/>
      <c r="P52" s="360"/>
    </row>
    <row r="53" spans="1:16" ht="15.75" customHeight="1">
      <c r="A53" s="600"/>
      <c r="B53" s="600"/>
      <c r="C53" s="600"/>
      <c r="D53" s="600"/>
      <c r="E53" s="600"/>
      <c r="F53" s="600"/>
      <c r="G53" s="600"/>
      <c r="H53" s="600"/>
      <c r="I53" s="600"/>
      <c r="J53" s="1009"/>
      <c r="K53" s="1009" t="s">
        <v>98</v>
      </c>
      <c r="L53" s="600"/>
      <c r="M53" s="600"/>
      <c r="N53" s="600"/>
      <c r="O53" s="600"/>
      <c r="P53" s="360"/>
    </row>
    <row r="54" spans="1:16" ht="15.75" customHeight="1">
      <c r="A54" s="600"/>
      <c r="B54" s="600"/>
      <c r="C54" s="600"/>
      <c r="D54" s="600"/>
      <c r="E54" s="600"/>
      <c r="F54" s="600"/>
      <c r="G54" s="600"/>
      <c r="H54" s="600"/>
      <c r="I54" s="600"/>
      <c r="J54" s="1021">
        <v>2023.0284280000001</v>
      </c>
      <c r="K54" s="1021">
        <v>2173.5853399999996</v>
      </c>
      <c r="L54" s="648">
        <v>150.55691199999956</v>
      </c>
      <c r="M54" s="600"/>
      <c r="N54" s="600"/>
      <c r="O54" s="600"/>
      <c r="P54" s="360"/>
    </row>
    <row r="55" spans="1:16" ht="15.75" customHeight="1">
      <c r="A55" s="600"/>
      <c r="B55" s="600"/>
      <c r="C55" s="600"/>
      <c r="D55" s="600"/>
      <c r="E55" s="600"/>
      <c r="F55" s="600"/>
      <c r="G55" s="600"/>
      <c r="H55" s="600"/>
      <c r="I55" s="600"/>
      <c r="J55" s="1009"/>
      <c r="K55" s="1009" t="s">
        <v>97</v>
      </c>
      <c r="L55" s="600"/>
      <c r="M55" s="600"/>
      <c r="N55" s="600"/>
      <c r="O55" s="600"/>
      <c r="P55" s="360"/>
    </row>
    <row r="56" spans="1:16" ht="15.75" customHeight="1">
      <c r="A56" s="600"/>
      <c r="B56" s="600"/>
      <c r="C56" s="600"/>
      <c r="D56" s="600"/>
      <c r="E56" s="600"/>
      <c r="F56" s="600"/>
      <c r="G56" s="600"/>
      <c r="H56" s="600"/>
      <c r="I56" s="600"/>
      <c r="J56" s="1021">
        <v>868.66079100000002</v>
      </c>
      <c r="K56" s="1021">
        <v>898.87112000000002</v>
      </c>
      <c r="L56" s="648">
        <v>30.210329000000002</v>
      </c>
      <c r="M56" s="600"/>
      <c r="N56" s="600"/>
      <c r="O56" s="600"/>
      <c r="P56" s="360"/>
    </row>
    <row r="57" spans="1:16" ht="15.75" customHeight="1">
      <c r="A57" s="600"/>
      <c r="B57" s="600"/>
      <c r="C57" s="600"/>
      <c r="D57" s="600"/>
      <c r="E57" s="600"/>
      <c r="F57" s="600"/>
      <c r="G57" s="600"/>
      <c r="H57" s="600"/>
      <c r="I57" s="600"/>
      <c r="J57" s="1009"/>
      <c r="K57" s="1009" t="s">
        <v>96</v>
      </c>
      <c r="L57" s="600"/>
      <c r="M57" s="600"/>
      <c r="N57" s="600"/>
      <c r="O57" s="600"/>
      <c r="P57" s="360"/>
    </row>
    <row r="58" spans="1:16" ht="15.75" customHeight="1">
      <c r="A58" s="600"/>
      <c r="B58" s="600"/>
      <c r="C58" s="600"/>
      <c r="D58" s="600"/>
      <c r="E58" s="600"/>
      <c r="F58" s="600"/>
      <c r="G58" s="600"/>
      <c r="H58" s="600"/>
      <c r="I58" s="600"/>
      <c r="J58" s="1021">
        <v>2446.4087790000003</v>
      </c>
      <c r="K58" s="1021">
        <v>3030.9557299999997</v>
      </c>
      <c r="L58" s="648">
        <v>584.54695099999935</v>
      </c>
      <c r="M58" s="600"/>
      <c r="N58" s="600"/>
      <c r="O58" s="600"/>
      <c r="P58" s="360"/>
    </row>
    <row r="59" spans="1:16" ht="15.75" customHeight="1">
      <c r="A59" s="623" t="s">
        <v>161</v>
      </c>
      <c r="G59" s="600"/>
      <c r="H59" s="600"/>
      <c r="I59" s="600"/>
      <c r="J59" s="1009"/>
      <c r="K59" s="357" t="s">
        <v>420</v>
      </c>
      <c r="L59" s="600"/>
      <c r="M59" s="600"/>
      <c r="N59" s="600"/>
      <c r="O59" s="600"/>
      <c r="P59" s="360"/>
    </row>
    <row r="60" spans="1:16" ht="12.5">
      <c r="A60" s="421" t="s">
        <v>316</v>
      </c>
      <c r="B60" s="365"/>
      <c r="C60" s="365"/>
      <c r="D60" s="365"/>
      <c r="E60" s="365"/>
      <c r="F60" s="365"/>
      <c r="G60" s="600"/>
      <c r="H60" s="346"/>
      <c r="I60" s="346"/>
      <c r="J60" s="1025">
        <v>3256.5609019999993</v>
      </c>
      <c r="K60" s="1021">
        <v>3556.7685300000003</v>
      </c>
      <c r="L60" s="648">
        <v>300.20762800000102</v>
      </c>
      <c r="M60" s="600"/>
      <c r="N60" s="600"/>
      <c r="O60" s="600"/>
      <c r="P60" s="360"/>
    </row>
    <row r="61" spans="1:16" ht="12.5">
      <c r="A61" s="403" t="s">
        <v>659</v>
      </c>
      <c r="B61" s="365"/>
      <c r="C61" s="365"/>
      <c r="D61" s="365"/>
      <c r="E61" s="365"/>
      <c r="F61" s="365"/>
      <c r="G61" s="404"/>
      <c r="H61" s="404"/>
      <c r="J61" s="1131"/>
      <c r="K61" s="353"/>
      <c r="L61" s="353"/>
      <c r="M61" s="404"/>
      <c r="N61" s="346"/>
      <c r="O61" s="346"/>
      <c r="P61" s="360"/>
    </row>
    <row r="62" spans="1:16" ht="12.5">
      <c r="A62" s="403" t="s">
        <v>318</v>
      </c>
      <c r="B62" s="365"/>
      <c r="C62" s="365"/>
      <c r="D62" s="365"/>
      <c r="E62" s="365"/>
      <c r="F62" s="365"/>
      <c r="G62" s="346"/>
      <c r="H62" s="346"/>
      <c r="I62" s="346"/>
      <c r="J62" s="346"/>
      <c r="K62" s="346"/>
      <c r="L62" s="346"/>
      <c r="M62" s="346"/>
      <c r="N62" s="346"/>
      <c r="O62" s="346"/>
      <c r="P62" s="361"/>
    </row>
    <row r="64" spans="1:16" ht="15.75" customHeight="1">
      <c r="J64" s="750"/>
      <c r="K64" s="1024"/>
    </row>
    <row r="65" spans="9:11" s="1015" customFormat="1" ht="15.75" customHeight="1">
      <c r="I65" s="1167"/>
      <c r="J65" s="750"/>
      <c r="K65" s="1024"/>
    </row>
    <row r="66" spans="9:11" ht="15.75" customHeight="1">
      <c r="J66" s="750"/>
      <c r="K66" s="1024"/>
    </row>
    <row r="67" spans="9:11" ht="15.75" customHeight="1">
      <c r="J67" s="750"/>
    </row>
    <row r="68" spans="9:11" ht="15.75" customHeight="1">
      <c r="J68" s="750"/>
    </row>
  </sheetData>
  <mergeCells count="3">
    <mergeCell ref="A6:B6"/>
    <mergeCell ref="G6:H6"/>
    <mergeCell ref="M6:N6"/>
  </mergeCells>
  <conditionalFormatting sqref="A65:G65 A1:CS64 A66:CS1001 I65:CS65">
    <cfRule type="cellIs" dxfId="2" priority="1" stopIfTrue="1" operator="equal">
      <formula>0</formula>
    </cfRule>
  </conditionalFormatting>
  <pageMargins left="0.78740157480314965" right="0.78740157480314965" top="0.78740157480314965" bottom="0.78740157480314965" header="0.51181102362204722" footer="0.51181102362204722"/>
  <pageSetup paperSize="9" scale="94"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31" max="16"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theme="7" tint="0.39997558519241921"/>
  </sheetPr>
  <dimension ref="A1:E28"/>
  <sheetViews>
    <sheetView view="pageBreakPreview" zoomScaleNormal="100" zoomScaleSheetLayoutView="100" workbookViewId="0"/>
  </sheetViews>
  <sheetFormatPr baseColWidth="10" defaultColWidth="11.453125" defaultRowHeight="15.75" customHeight="1"/>
  <cols>
    <col min="1" max="1" width="42.81640625" style="83" customWidth="1"/>
    <col min="2" max="2" width="20" style="83" customWidth="1"/>
    <col min="3" max="3" width="65.7265625" style="83" customWidth="1"/>
    <col min="4" max="16384" width="11.453125" style="83"/>
  </cols>
  <sheetData>
    <row r="1" spans="1:5" ht="15.75" customHeight="1">
      <c r="A1" s="423" t="s">
        <v>746</v>
      </c>
      <c r="B1" s="79"/>
      <c r="C1" s="80"/>
    </row>
    <row r="3" spans="1:5" ht="15.75" customHeight="1">
      <c r="A3" s="359" t="s">
        <v>382</v>
      </c>
      <c r="B3" s="648">
        <v>11347.957456364758</v>
      </c>
    </row>
    <row r="4" spans="1:5" ht="15.75" customHeight="1">
      <c r="A4" s="83" t="s">
        <v>270</v>
      </c>
      <c r="B4" s="648">
        <v>11347.957456364758</v>
      </c>
    </row>
    <row r="5" spans="1:5" ht="15.75" customHeight="1">
      <c r="A5" s="83" t="s">
        <v>408</v>
      </c>
      <c r="B5" s="1021">
        <v>1.7040039659504638</v>
      </c>
    </row>
    <row r="6" spans="1:5" ht="15.75" customHeight="1">
      <c r="A6" s="83" t="s">
        <v>409</v>
      </c>
      <c r="B6" s="1021">
        <v>10597.558585468907</v>
      </c>
      <c r="C6" s="1015"/>
    </row>
    <row r="7" spans="1:5" ht="15.75" customHeight="1">
      <c r="A7" s="83" t="s">
        <v>410</v>
      </c>
      <c r="B7" s="1021">
        <v>748.69486692990097</v>
      </c>
      <c r="C7" s="1015"/>
    </row>
    <row r="8" spans="1:5" ht="15.75" customHeight="1">
      <c r="A8" s="83" t="s">
        <v>411</v>
      </c>
      <c r="B8" s="648">
        <v>0</v>
      </c>
      <c r="C8" s="422"/>
      <c r="E8" s="574"/>
    </row>
    <row r="9" spans="1:5" ht="15.75" customHeight="1">
      <c r="A9" s="456"/>
      <c r="B9" s="710"/>
    </row>
    <row r="10" spans="1:5" ht="15.75" customHeight="1">
      <c r="A10" s="345" t="s">
        <v>348</v>
      </c>
      <c r="B10" s="648">
        <v>11347.957456364757</v>
      </c>
    </row>
    <row r="11" spans="1:5" ht="15.75" customHeight="1">
      <c r="A11" s="83" t="s">
        <v>403</v>
      </c>
      <c r="B11" s="648">
        <v>0</v>
      </c>
      <c r="C11" s="1015"/>
    </row>
    <row r="12" spans="1:5" ht="15.75" customHeight="1">
      <c r="A12" s="83" t="s">
        <v>412</v>
      </c>
      <c r="B12" s="648">
        <v>0</v>
      </c>
      <c r="C12" s="1015"/>
    </row>
    <row r="13" spans="1:5" ht="15.75" customHeight="1">
      <c r="A13" s="83" t="s">
        <v>413</v>
      </c>
      <c r="B13" s="648">
        <v>1.1188501438740357</v>
      </c>
      <c r="C13" s="1015"/>
    </row>
    <row r="14" spans="1:5" ht="15.75" customHeight="1">
      <c r="A14" s="83" t="s">
        <v>414</v>
      </c>
      <c r="B14" s="648">
        <v>4070.1168211016989</v>
      </c>
      <c r="C14" s="1015"/>
    </row>
    <row r="15" spans="1:5" ht="15.75" customHeight="1">
      <c r="A15" s="83" t="s">
        <v>415</v>
      </c>
      <c r="B15" s="648">
        <v>2726.2575149992304</v>
      </c>
      <c r="C15" s="1015"/>
    </row>
    <row r="16" spans="1:5" ht="15.75" customHeight="1">
      <c r="A16" s="345" t="s">
        <v>416</v>
      </c>
      <c r="B16" s="648">
        <v>2373.6609779810883</v>
      </c>
      <c r="C16" s="1015"/>
    </row>
    <row r="17" spans="1:3" ht="15.75" customHeight="1">
      <c r="A17" s="83" t="s">
        <v>417</v>
      </c>
      <c r="B17" s="648">
        <v>2176.8032921388653</v>
      </c>
      <c r="C17" s="1015"/>
    </row>
    <row r="18" spans="1:3" ht="15.75" customHeight="1">
      <c r="A18" s="83" t="s">
        <v>419</v>
      </c>
      <c r="B18" s="733" t="s">
        <v>32</v>
      </c>
      <c r="C18" s="1015"/>
    </row>
    <row r="19" spans="1:3" ht="15.75" customHeight="1">
      <c r="A19" s="83" t="s">
        <v>418</v>
      </c>
      <c r="B19" s="733" t="s">
        <v>32</v>
      </c>
      <c r="C19" s="1015"/>
    </row>
    <row r="20" spans="1:3" ht="15.75" customHeight="1">
      <c r="A20" s="99" t="s">
        <v>161</v>
      </c>
      <c r="B20" s="710"/>
    </row>
    <row r="21" spans="1:3" ht="15.75" customHeight="1">
      <c r="A21" s="421" t="s">
        <v>166</v>
      </c>
    </row>
    <row r="22" spans="1:3" ht="15.75" customHeight="1">
      <c r="A22" s="105" t="s">
        <v>250</v>
      </c>
    </row>
    <row r="23" spans="1:3" ht="15.75" customHeight="1">
      <c r="A23" s="105" t="s">
        <v>476</v>
      </c>
    </row>
    <row r="24" spans="1:3" ht="15.75" customHeight="1">
      <c r="A24" s="105" t="s">
        <v>542</v>
      </c>
    </row>
    <row r="27" spans="1:3" ht="15.75" customHeight="1">
      <c r="A27" s="13"/>
    </row>
    <row r="28" spans="1:3" ht="15.75" customHeight="1">
      <c r="A28" s="13"/>
    </row>
  </sheetData>
  <conditionalFormatting sqref="A1:GR1000">
    <cfRule type="cellIs" dxfId="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BD9ED0"/>
  </sheetPr>
  <dimension ref="A1:K40"/>
  <sheetViews>
    <sheetView view="pageBreakPreview" zoomScaleNormal="100" zoomScaleSheetLayoutView="100" workbookViewId="0"/>
  </sheetViews>
  <sheetFormatPr baseColWidth="10" defaultColWidth="11.453125" defaultRowHeight="15.75" customHeight="1"/>
  <cols>
    <col min="1" max="1" width="42.81640625" style="83" customWidth="1"/>
    <col min="2" max="5" width="20" style="83" customWidth="1"/>
    <col min="6" max="6" width="0.453125" style="83" customWidth="1"/>
    <col min="7" max="16384" width="11.453125" style="83"/>
  </cols>
  <sheetData>
    <row r="1" spans="1:11" ht="15.75" customHeight="1">
      <c r="A1" s="423" t="s">
        <v>747</v>
      </c>
      <c r="B1" s="79"/>
      <c r="C1" s="80"/>
      <c r="D1" s="81"/>
      <c r="E1" s="82"/>
      <c r="F1" s="82"/>
    </row>
    <row r="3" spans="1:11" ht="15.75" customHeight="1">
      <c r="A3" s="83" t="s">
        <v>382</v>
      </c>
      <c r="B3" s="734">
        <v>15.453415568243162</v>
      </c>
      <c r="H3" s="13"/>
      <c r="I3" s="1011"/>
    </row>
    <row r="4" spans="1:11" ht="15.75" customHeight="1">
      <c r="A4" s="451" t="s">
        <v>390</v>
      </c>
      <c r="B4" s="734">
        <v>14.659228794000001</v>
      </c>
    </row>
    <row r="5" spans="1:11" ht="15.75" customHeight="1">
      <c r="A5" s="451" t="s">
        <v>552</v>
      </c>
      <c r="B5" s="1022">
        <v>14.659190403</v>
      </c>
      <c r="H5" s="683"/>
    </row>
    <row r="6" spans="1:11" ht="15.75" customHeight="1">
      <c r="A6" s="451" t="s">
        <v>389</v>
      </c>
      <c r="B6" s="734">
        <v>3.8390999999999999E-5</v>
      </c>
    </row>
    <row r="7" spans="1:11" ht="15.75" customHeight="1">
      <c r="A7" s="452" t="s">
        <v>392</v>
      </c>
      <c r="B7" s="734">
        <v>0.80094378227853669</v>
      </c>
    </row>
    <row r="8" spans="1:11" ht="15.75" customHeight="1">
      <c r="A8" s="452" t="s">
        <v>391</v>
      </c>
      <c r="B8" s="734">
        <v>6.7570080353753781E-3</v>
      </c>
    </row>
    <row r="9" spans="1:11" ht="15.75" customHeight="1">
      <c r="B9" s="710"/>
    </row>
    <row r="10" spans="1:11" ht="15.75" customHeight="1">
      <c r="A10" s="83" t="s">
        <v>348</v>
      </c>
      <c r="B10" s="734">
        <v>15.447333824078193</v>
      </c>
      <c r="C10" s="453"/>
    </row>
    <row r="11" spans="1:11" ht="15.75" customHeight="1">
      <c r="A11" s="83" t="s">
        <v>395</v>
      </c>
      <c r="B11" s="1022">
        <v>0.25106243388906596</v>
      </c>
    </row>
    <row r="12" spans="1:11" ht="15.75" customHeight="1">
      <c r="A12" s="345" t="s">
        <v>394</v>
      </c>
      <c r="B12" s="1013">
        <v>0.71685823123669834</v>
      </c>
      <c r="C12" s="357" t="s">
        <v>402</v>
      </c>
      <c r="E12" s="357" t="s">
        <v>399</v>
      </c>
    </row>
    <row r="13" spans="1:11" ht="15.75" customHeight="1">
      <c r="A13" s="345" t="s">
        <v>383</v>
      </c>
      <c r="B13" s="734">
        <v>13.147726398645482</v>
      </c>
      <c r="C13" s="357" t="s">
        <v>401</v>
      </c>
      <c r="D13" s="357" t="s">
        <v>10</v>
      </c>
      <c r="E13" s="455" t="s">
        <v>400</v>
      </c>
    </row>
    <row r="14" spans="1:11" ht="15.75" customHeight="1">
      <c r="A14" s="83" t="s">
        <v>385</v>
      </c>
      <c r="B14" s="734">
        <v>2.5981631881107012</v>
      </c>
      <c r="C14" s="454"/>
      <c r="D14" s="734">
        <v>2.5338221508384313</v>
      </c>
      <c r="E14" s="734">
        <v>6.4341037272270016E-2</v>
      </c>
      <c r="H14" s="13"/>
    </row>
    <row r="15" spans="1:11" ht="15.75" customHeight="1">
      <c r="A15" s="83" t="s">
        <v>386</v>
      </c>
      <c r="B15" s="734">
        <v>5.7039032310372111</v>
      </c>
      <c r="C15" s="734">
        <v>1.9772999744262611E-3</v>
      </c>
      <c r="D15" s="735">
        <v>5.2012048654502196</v>
      </c>
      <c r="E15" s="734">
        <v>0.50072106561256513</v>
      </c>
      <c r="H15" s="13"/>
      <c r="K15" s="1012"/>
    </row>
    <row r="16" spans="1:11" ht="15.75" customHeight="1">
      <c r="A16" s="83" t="s">
        <v>387</v>
      </c>
      <c r="B16" s="734">
        <v>3.8871025272444957</v>
      </c>
      <c r="C16" s="734">
        <v>0.12741999999999998</v>
      </c>
      <c r="D16" s="1023">
        <v>5.4579999999999993E-4</v>
      </c>
      <c r="E16" s="734">
        <v>3.759136727244496</v>
      </c>
      <c r="H16" s="13"/>
    </row>
    <row r="17" spans="1:8" ht="15.75" customHeight="1">
      <c r="A17" s="83" t="s">
        <v>384</v>
      </c>
      <c r="B17" s="734">
        <v>1.7634999999999998E-2</v>
      </c>
      <c r="C17" s="734">
        <v>1.7634999999999998E-2</v>
      </c>
      <c r="D17" s="454"/>
      <c r="E17" s="734">
        <v>0</v>
      </c>
      <c r="H17" s="13"/>
    </row>
    <row r="18" spans="1:8" ht="15.75" customHeight="1">
      <c r="A18" s="83" t="s">
        <v>551</v>
      </c>
      <c r="B18" s="734">
        <v>0.94092245225307258</v>
      </c>
      <c r="C18" s="734">
        <v>0.122686</v>
      </c>
      <c r="D18" s="734">
        <v>0.5962180917352824</v>
      </c>
      <c r="E18" s="734">
        <v>0.22201836051779003</v>
      </c>
      <c r="G18" s="1014"/>
      <c r="H18" s="13"/>
    </row>
    <row r="19" spans="1:8" ht="15.75" customHeight="1">
      <c r="A19" s="83" t="s">
        <v>397</v>
      </c>
      <c r="B19" s="734">
        <v>1.3316867603069484</v>
      </c>
      <c r="C19" s="710"/>
      <c r="E19" s="710"/>
    </row>
    <row r="20" spans="1:8" ht="15.75" customHeight="1">
      <c r="A20" s="99" t="s">
        <v>161</v>
      </c>
      <c r="B20" s="710"/>
      <c r="D20" s="360"/>
    </row>
    <row r="21" spans="1:8" ht="15.75" customHeight="1">
      <c r="A21" s="315" t="s">
        <v>393</v>
      </c>
      <c r="B21" s="710"/>
    </row>
    <row r="22" spans="1:8" ht="15.75" customHeight="1">
      <c r="A22" s="315" t="s">
        <v>396</v>
      </c>
    </row>
    <row r="23" spans="1:8" ht="15.75" customHeight="1">
      <c r="A23" s="315" t="s">
        <v>156</v>
      </c>
    </row>
    <row r="24" spans="1:8" ht="15.75" customHeight="1">
      <c r="A24" s="315" t="s">
        <v>154</v>
      </c>
    </row>
    <row r="25" spans="1:8" ht="15.75" customHeight="1">
      <c r="A25" s="315" t="s">
        <v>398</v>
      </c>
    </row>
    <row r="40" spans="2:4" ht="15.75" customHeight="1">
      <c r="B40" s="362"/>
      <c r="C40" s="362"/>
      <c r="D40" s="362"/>
    </row>
  </sheetData>
  <conditionalFormatting sqref="A1:GR1000">
    <cfRule type="cellIs" dxfId="0"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24.01.2023&amp;C&amp;"Arial,Standard"&amp;10Bayerisches Landesamt für Statistik - Energiebilanz 2020&amp;R&amp;"Arial,Standard"&amp;10&amp;P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theme="0"/>
  </sheetPr>
  <dimension ref="A1:AO66"/>
  <sheetViews>
    <sheetView view="pageBreakPreview" zoomScaleNormal="100" zoomScaleSheetLayoutView="100" workbookViewId="0">
      <pane xSplit="5" ySplit="3" topLeftCell="F4" activePane="bottomRight" state="frozen"/>
      <selection pane="topRight" activeCell="F1" sqref="F1"/>
      <selection pane="bottomLeft" activeCell="A4" sqref="A4"/>
      <selection pane="bottomRight"/>
    </sheetView>
  </sheetViews>
  <sheetFormatPr baseColWidth="10" defaultColWidth="11.453125" defaultRowHeight="11.25" customHeight="1"/>
  <cols>
    <col min="1" max="1" width="3.54296875" style="264" customWidth="1"/>
    <col min="2" max="2" width="9" style="264" customWidth="1"/>
    <col min="3" max="3" width="13.81640625" style="264" customWidth="1"/>
    <col min="4" max="4" width="21.453125" style="264" customWidth="1"/>
    <col min="5" max="5" width="2.81640625" style="264" customWidth="1"/>
    <col min="6" max="26" width="7" style="264" customWidth="1"/>
    <col min="27" max="27" width="7.54296875" style="264" bestFit="1" customWidth="1"/>
    <col min="28" max="29" width="7" style="264" customWidth="1"/>
    <col min="30" max="30" width="7.54296875" style="264" bestFit="1" customWidth="1"/>
    <col min="31" max="31" width="8.54296875" style="264" customWidth="1"/>
    <col min="32" max="32" width="7" style="264" customWidth="1"/>
    <col min="33" max="33" width="8.7265625" style="264" bestFit="1" customWidth="1"/>
    <col min="34" max="34" width="8.54296875" style="264" customWidth="1"/>
    <col min="35" max="35" width="2.81640625" style="264" customWidth="1"/>
    <col min="36" max="36" width="0.453125" style="266" customWidth="1"/>
    <col min="37" max="37" width="1.54296875" style="266" customWidth="1"/>
    <col min="38" max="38" width="1.54296875" style="265" customWidth="1"/>
    <col min="39" max="16384" width="11.453125" style="264"/>
  </cols>
  <sheetData>
    <row r="1" spans="1:38" ht="15" customHeight="1">
      <c r="A1" s="162"/>
      <c r="B1" s="161"/>
      <c r="C1" s="161"/>
      <c r="D1" s="161"/>
      <c r="E1" s="219"/>
      <c r="F1" s="1286" t="s">
        <v>4</v>
      </c>
      <c r="G1" s="1287"/>
      <c r="H1" s="1288"/>
      <c r="I1" s="1286" t="s">
        <v>3</v>
      </c>
      <c r="J1" s="1287"/>
      <c r="K1" s="1288"/>
      <c r="L1" s="1292" t="s">
        <v>688</v>
      </c>
      <c r="M1" s="1289"/>
      <c r="N1" s="1289"/>
      <c r="O1" s="1289"/>
      <c r="P1" s="1289"/>
      <c r="Q1" s="1289"/>
      <c r="R1" s="1289"/>
      <c r="S1" s="1289"/>
      <c r="T1" s="1289"/>
      <c r="U1" s="1289"/>
      <c r="V1" s="1290"/>
      <c r="W1" s="1292" t="s">
        <v>2</v>
      </c>
      <c r="X1" s="1290"/>
      <c r="Y1" s="1286" t="s">
        <v>1</v>
      </c>
      <c r="Z1" s="1287"/>
      <c r="AA1" s="1287"/>
      <c r="AB1" s="1287"/>
      <c r="AC1" s="1288"/>
      <c r="AD1" s="1292" t="s">
        <v>213</v>
      </c>
      <c r="AE1" s="1289"/>
      <c r="AF1" s="1289"/>
      <c r="AG1" s="1302"/>
      <c r="AH1" s="159"/>
      <c r="AI1" s="158"/>
    </row>
    <row r="2" spans="1:38" ht="62.25" customHeight="1">
      <c r="A2" s="1276" t="s">
        <v>705</v>
      </c>
      <c r="B2" s="1276"/>
      <c r="C2" s="1276"/>
      <c r="D2" s="1276"/>
      <c r="E2" s="154" t="s">
        <v>510</v>
      </c>
      <c r="F2" s="153" t="s">
        <v>482</v>
      </c>
      <c r="G2" s="155" t="s">
        <v>483</v>
      </c>
      <c r="H2" s="154" t="s">
        <v>484</v>
      </c>
      <c r="I2" s="153" t="s">
        <v>482</v>
      </c>
      <c r="J2" s="155" t="s">
        <v>486</v>
      </c>
      <c r="K2" s="154" t="s">
        <v>485</v>
      </c>
      <c r="L2" s="155" t="s">
        <v>487</v>
      </c>
      <c r="M2" s="157" t="s">
        <v>488</v>
      </c>
      <c r="N2" s="157" t="s">
        <v>489</v>
      </c>
      <c r="O2" s="157" t="s">
        <v>490</v>
      </c>
      <c r="P2" s="157" t="s">
        <v>491</v>
      </c>
      <c r="Q2" s="155" t="s">
        <v>492</v>
      </c>
      <c r="R2" s="155" t="s">
        <v>493</v>
      </c>
      <c r="S2" s="155" t="s">
        <v>494</v>
      </c>
      <c r="T2" s="155" t="s">
        <v>495</v>
      </c>
      <c r="U2" s="155" t="s">
        <v>496</v>
      </c>
      <c r="V2" s="154" t="s">
        <v>497</v>
      </c>
      <c r="W2" s="155" t="s">
        <v>498</v>
      </c>
      <c r="X2" s="154" t="s">
        <v>499</v>
      </c>
      <c r="Y2" s="155" t="s">
        <v>500</v>
      </c>
      <c r="Z2" s="156" t="s">
        <v>501</v>
      </c>
      <c r="AA2" s="155" t="s">
        <v>502</v>
      </c>
      <c r="AB2" s="155" t="s">
        <v>503</v>
      </c>
      <c r="AC2" s="154" t="s">
        <v>504</v>
      </c>
      <c r="AD2" s="155" t="s">
        <v>505</v>
      </c>
      <c r="AE2" s="155" t="s">
        <v>506</v>
      </c>
      <c r="AF2" s="155" t="s">
        <v>507</v>
      </c>
      <c r="AG2" s="154" t="s">
        <v>504</v>
      </c>
      <c r="AH2" s="153" t="s">
        <v>508</v>
      </c>
      <c r="AI2" s="152" t="s">
        <v>510</v>
      </c>
    </row>
    <row r="3" spans="1:38" ht="11.15" customHeight="1">
      <c r="A3" s="1284" t="s">
        <v>214</v>
      </c>
      <c r="B3" s="1285"/>
      <c r="C3" s="1284"/>
      <c r="D3" s="1284"/>
      <c r="E3" s="151"/>
      <c r="F3" s="1303" t="s">
        <v>528</v>
      </c>
      <c r="G3" s="1303"/>
      <c r="H3" s="1303"/>
      <c r="I3" s="1303" t="s">
        <v>528</v>
      </c>
      <c r="J3" s="1303"/>
      <c r="K3" s="1303"/>
      <c r="L3" s="1298" t="s">
        <v>528</v>
      </c>
      <c r="M3" s="1299"/>
      <c r="N3" s="1299"/>
      <c r="O3" s="1299"/>
      <c r="P3" s="1299"/>
      <c r="Q3" s="1299"/>
      <c r="R3" s="1299"/>
      <c r="S3" s="1299"/>
      <c r="T3" s="1299"/>
      <c r="U3" s="1299"/>
      <c r="V3" s="1300"/>
      <c r="W3" s="586" t="s">
        <v>509</v>
      </c>
      <c r="X3" s="1121" t="s">
        <v>78</v>
      </c>
      <c r="Y3" s="587" t="s">
        <v>17</v>
      </c>
      <c r="Z3" s="587"/>
      <c r="AA3" s="587"/>
      <c r="AB3" s="587"/>
      <c r="AC3" s="588"/>
      <c r="AD3" s="586" t="s">
        <v>17</v>
      </c>
      <c r="AE3" s="1120" t="s">
        <v>78</v>
      </c>
      <c r="AF3" s="1299" t="s">
        <v>17</v>
      </c>
      <c r="AG3" s="1304"/>
      <c r="AH3" s="589" t="s">
        <v>17</v>
      </c>
      <c r="AI3" s="270"/>
    </row>
    <row r="4" spans="1:38" ht="11.25" customHeight="1">
      <c r="A4" s="1269" t="s">
        <v>210</v>
      </c>
      <c r="B4" s="1273"/>
      <c r="C4" s="1272" t="s">
        <v>209</v>
      </c>
      <c r="D4" s="1272"/>
      <c r="E4" s="138">
        <v>1</v>
      </c>
      <c r="F4" s="1031"/>
      <c r="G4" s="1032"/>
      <c r="H4" s="1033"/>
      <c r="I4" s="1034"/>
      <c r="J4" s="1035"/>
      <c r="K4" s="1033"/>
      <c r="L4" s="1028">
        <v>38.390999999999998</v>
      </c>
      <c r="M4" s="1035"/>
      <c r="N4" s="1035"/>
      <c r="O4" s="1035"/>
      <c r="P4" s="1035"/>
      <c r="Q4" s="1035"/>
      <c r="R4" s="1035"/>
      <c r="S4" s="1035"/>
      <c r="T4" s="1035"/>
      <c r="U4" s="1035"/>
      <c r="V4" s="1036"/>
      <c r="W4" s="1035"/>
      <c r="X4" s="1063">
        <v>16.652852091685894</v>
      </c>
      <c r="Y4" s="1028">
        <v>40065.055598390398</v>
      </c>
      <c r="Z4" s="1028">
        <v>64476.215497315927</v>
      </c>
      <c r="AA4" s="1028">
        <v>148041.95000000001</v>
      </c>
      <c r="AB4" s="1028">
        <v>17117.892035000001</v>
      </c>
      <c r="AC4" s="1037">
        <v>100023.61401583014</v>
      </c>
      <c r="AD4" s="1035"/>
      <c r="AE4" s="1035"/>
      <c r="AF4" s="1035"/>
      <c r="AG4" s="1029">
        <v>32066.522225000004</v>
      </c>
      <c r="AH4" s="906">
        <v>403483.00909406663</v>
      </c>
      <c r="AI4" s="139">
        <v>1</v>
      </c>
      <c r="AL4" s="267"/>
    </row>
    <row r="5" spans="1:38" ht="11.25" customHeight="1">
      <c r="A5" s="1270"/>
      <c r="B5" s="1282"/>
      <c r="C5" s="1272" t="s">
        <v>93</v>
      </c>
      <c r="D5" s="1272"/>
      <c r="E5" s="140">
        <v>2</v>
      </c>
      <c r="F5" s="1250" t="s">
        <v>30</v>
      </c>
      <c r="G5" s="1029">
        <v>0</v>
      </c>
      <c r="H5" s="1252" t="s">
        <v>30</v>
      </c>
      <c r="I5" s="1029">
        <v>4.0695399999999999</v>
      </c>
      <c r="J5" s="1029">
        <v>454.28230300000001</v>
      </c>
      <c r="K5" s="1038">
        <v>0</v>
      </c>
      <c r="L5" s="1028">
        <v>14569.723035035375</v>
      </c>
      <c r="M5" s="1028">
        <v>0</v>
      </c>
      <c r="N5" s="1028">
        <v>102.77485311069999</v>
      </c>
      <c r="O5" s="1251" t="s">
        <v>30</v>
      </c>
      <c r="P5" s="1028">
        <v>125.6460675706</v>
      </c>
      <c r="Q5" s="1029">
        <v>1796.1722640000003</v>
      </c>
      <c r="R5" s="1029">
        <v>0</v>
      </c>
      <c r="S5" s="1028">
        <v>0</v>
      </c>
      <c r="T5" s="1029">
        <v>0</v>
      </c>
      <c r="U5" s="1251" t="s">
        <v>30</v>
      </c>
      <c r="V5" s="1033"/>
      <c r="W5" s="1035"/>
      <c r="X5" s="1039">
        <v>103567.58504276861</v>
      </c>
      <c r="Y5" s="1035"/>
      <c r="Z5" s="1035"/>
      <c r="AA5" s="1035"/>
      <c r="AB5" s="1035"/>
      <c r="AC5" s="1038">
        <v>19908.072778600232</v>
      </c>
      <c r="AD5" s="1028">
        <v>227135.86909090908</v>
      </c>
      <c r="AE5" s="1028">
        <v>8012.8617780008726</v>
      </c>
      <c r="AF5" s="1028">
        <v>0</v>
      </c>
      <c r="AG5" s="1029">
        <v>0</v>
      </c>
      <c r="AH5" s="907">
        <v>1424087.7901892983</v>
      </c>
      <c r="AI5" s="139">
        <v>2</v>
      </c>
      <c r="AL5" s="267"/>
    </row>
    <row r="6" spans="1:38" ht="11.25" customHeight="1">
      <c r="A6" s="1270"/>
      <c r="B6" s="1282"/>
      <c r="C6" s="1272" t="s">
        <v>92</v>
      </c>
      <c r="D6" s="1272"/>
      <c r="E6" s="140">
        <v>3</v>
      </c>
      <c r="F6" s="1250" t="s">
        <v>30</v>
      </c>
      <c r="G6" s="1029">
        <v>0</v>
      </c>
      <c r="H6" s="1252" t="s">
        <v>30</v>
      </c>
      <c r="I6" s="1029">
        <v>0</v>
      </c>
      <c r="J6" s="1029">
        <v>0</v>
      </c>
      <c r="K6" s="1038">
        <v>0</v>
      </c>
      <c r="L6" s="1034"/>
      <c r="M6" s="1035"/>
      <c r="N6" s="1035"/>
      <c r="O6" s="1251" t="s">
        <v>30</v>
      </c>
      <c r="P6" s="1035"/>
      <c r="Q6" s="1028">
        <v>0</v>
      </c>
      <c r="R6" s="1028">
        <v>4.46631</v>
      </c>
      <c r="S6" s="1029">
        <v>0</v>
      </c>
      <c r="T6" s="1029">
        <v>0</v>
      </c>
      <c r="U6" s="1251" t="s">
        <v>30</v>
      </c>
      <c r="V6" s="1033"/>
      <c r="W6" s="1035"/>
      <c r="X6" s="1039">
        <v>7316.8285578688265</v>
      </c>
      <c r="Y6" s="1035"/>
      <c r="Z6" s="1035"/>
      <c r="AA6" s="1029">
        <v>0</v>
      </c>
      <c r="AB6" s="1029">
        <v>2.270715</v>
      </c>
      <c r="AC6" s="1038">
        <v>0.88140935405135046</v>
      </c>
      <c r="AD6" s="1035"/>
      <c r="AE6" s="1035"/>
      <c r="AF6" s="1035"/>
      <c r="AG6" s="1029">
        <v>2.270715</v>
      </c>
      <c r="AH6" s="904">
        <v>26991.117730804963</v>
      </c>
      <c r="AI6" s="139">
        <v>3</v>
      </c>
      <c r="AL6" s="267"/>
    </row>
    <row r="7" spans="1:38" ht="11.25" customHeight="1">
      <c r="A7" s="1270"/>
      <c r="B7" s="1282"/>
      <c r="C7" s="1275" t="s">
        <v>208</v>
      </c>
      <c r="D7" s="1275"/>
      <c r="E7" s="134">
        <v>4</v>
      </c>
      <c r="F7" s="1168">
        <v>948.28399999999988</v>
      </c>
      <c r="G7" s="1040">
        <v>0</v>
      </c>
      <c r="H7" s="1057">
        <v>91.867069999999998</v>
      </c>
      <c r="I7" s="1042">
        <v>4.0695399999999999</v>
      </c>
      <c r="J7" s="1030">
        <v>454.28230300000001</v>
      </c>
      <c r="K7" s="1041">
        <v>0</v>
      </c>
      <c r="L7" s="1030">
        <v>14608.114035035374</v>
      </c>
      <c r="M7" s="1030">
        <v>0</v>
      </c>
      <c r="N7" s="1030">
        <v>102.77485311070132</v>
      </c>
      <c r="O7" s="1254" t="s">
        <v>30</v>
      </c>
      <c r="P7" s="1030">
        <v>125.64606757069521</v>
      </c>
      <c r="Q7" s="1040">
        <v>1796.1722640000003</v>
      </c>
      <c r="R7" s="1030">
        <v>4.4663099999999929</v>
      </c>
      <c r="S7" s="1030">
        <v>0</v>
      </c>
      <c r="T7" s="1030">
        <v>0</v>
      </c>
      <c r="U7" s="1254" t="s">
        <v>30</v>
      </c>
      <c r="V7" s="1043"/>
      <c r="W7" s="1044"/>
      <c r="X7" s="1057">
        <v>110901.06645272912</v>
      </c>
      <c r="Y7" s="1030">
        <v>40065.055598390398</v>
      </c>
      <c r="Z7" s="1030">
        <v>64476.215497315927</v>
      </c>
      <c r="AA7" s="1030">
        <v>148041.95000000001</v>
      </c>
      <c r="AB7" s="1030">
        <v>17120.16275</v>
      </c>
      <c r="AC7" s="1041">
        <v>119932.56820378442</v>
      </c>
      <c r="AD7" s="1030">
        <v>227135.86909090908</v>
      </c>
      <c r="AE7" s="1030">
        <v>8012.8617780008726</v>
      </c>
      <c r="AF7" s="1030">
        <v>0</v>
      </c>
      <c r="AG7" s="1040">
        <v>32068.792940000003</v>
      </c>
      <c r="AH7" s="906">
        <v>1854561.9170141695</v>
      </c>
      <c r="AI7" s="133">
        <v>4</v>
      </c>
      <c r="AJ7" s="264"/>
      <c r="AK7" s="264"/>
      <c r="AL7" s="269"/>
    </row>
    <row r="8" spans="1:38" ht="11.25" customHeight="1">
      <c r="A8" s="1270"/>
      <c r="B8" s="1282"/>
      <c r="C8" s="1272" t="s">
        <v>90</v>
      </c>
      <c r="D8" s="1272"/>
      <c r="E8" s="138">
        <v>5</v>
      </c>
      <c r="F8" s="1250" t="s">
        <v>30</v>
      </c>
      <c r="G8" s="1029">
        <v>0</v>
      </c>
      <c r="H8" s="1252" t="s">
        <v>30</v>
      </c>
      <c r="I8" s="1028">
        <v>0</v>
      </c>
      <c r="J8" s="1028">
        <v>0</v>
      </c>
      <c r="K8" s="1038">
        <v>0</v>
      </c>
      <c r="L8" s="1028">
        <v>0</v>
      </c>
      <c r="M8" s="1028">
        <v>964.61239887174509</v>
      </c>
      <c r="N8" s="1028">
        <v>0</v>
      </c>
      <c r="O8" s="1251" t="s">
        <v>30</v>
      </c>
      <c r="P8" s="1028">
        <v>0</v>
      </c>
      <c r="Q8" s="1028">
        <v>0</v>
      </c>
      <c r="R8" s="1028">
        <v>93.165098999999998</v>
      </c>
      <c r="S8" s="1029">
        <v>150.19637</v>
      </c>
      <c r="T8" s="1029">
        <v>343.30780672105311</v>
      </c>
      <c r="U8" s="1251" t="s">
        <v>30</v>
      </c>
      <c r="V8" s="1033"/>
      <c r="W8" s="1035"/>
      <c r="X8" s="1039">
        <v>0</v>
      </c>
      <c r="Y8" s="1035"/>
      <c r="Z8" s="1035"/>
      <c r="AA8" s="1035"/>
      <c r="AB8" s="1035"/>
      <c r="AC8" s="1038">
        <v>0</v>
      </c>
      <c r="AD8" s="1035"/>
      <c r="AE8" s="1029">
        <v>0</v>
      </c>
      <c r="AF8" s="1029">
        <v>0</v>
      </c>
      <c r="AG8" s="1029">
        <v>0</v>
      </c>
      <c r="AH8" s="930">
        <v>84847.398757482297</v>
      </c>
      <c r="AI8" s="139">
        <v>5</v>
      </c>
      <c r="AL8" s="267"/>
    </row>
    <row r="9" spans="1:38" ht="11.25" customHeight="1">
      <c r="A9" s="1270"/>
      <c r="B9" s="1282"/>
      <c r="C9" s="1272" t="s">
        <v>207</v>
      </c>
      <c r="D9" s="1272"/>
      <c r="E9" s="138">
        <v>6</v>
      </c>
      <c r="F9" s="1250" t="s">
        <v>30</v>
      </c>
      <c r="G9" s="1029">
        <v>0</v>
      </c>
      <c r="H9" s="1252" t="s">
        <v>30</v>
      </c>
      <c r="I9" s="1029">
        <v>0</v>
      </c>
      <c r="J9" s="1029">
        <v>1.0114800000000002</v>
      </c>
      <c r="K9" s="1038">
        <v>0</v>
      </c>
      <c r="L9" s="1034"/>
      <c r="M9" s="1035"/>
      <c r="N9" s="1035"/>
      <c r="O9" s="1251" t="s">
        <v>30</v>
      </c>
      <c r="P9" s="1035"/>
      <c r="Q9" s="1029">
        <v>4.3735400000000002</v>
      </c>
      <c r="R9" s="1028">
        <v>0</v>
      </c>
      <c r="S9" s="1029">
        <v>0.42363000000000001</v>
      </c>
      <c r="T9" s="1029">
        <v>4.8700000000000002E-3</v>
      </c>
      <c r="U9" s="1251" t="s">
        <v>30</v>
      </c>
      <c r="V9" s="1047"/>
      <c r="W9" s="1035"/>
      <c r="X9" s="1039">
        <v>0</v>
      </c>
      <c r="Y9" s="1035"/>
      <c r="Z9" s="1035"/>
      <c r="AA9" s="1029">
        <v>53.566900000000004</v>
      </c>
      <c r="AB9" s="1029">
        <v>14.053750000000001</v>
      </c>
      <c r="AC9" s="1038">
        <v>4.1849699999999999</v>
      </c>
      <c r="AD9" s="1035"/>
      <c r="AE9" s="1035"/>
      <c r="AF9" s="1035"/>
      <c r="AG9" s="1029">
        <v>54.50732</v>
      </c>
      <c r="AH9" s="904">
        <v>480.70537999999999</v>
      </c>
      <c r="AI9" s="139">
        <v>6</v>
      </c>
      <c r="AL9" s="267"/>
    </row>
    <row r="10" spans="1:38" ht="11.25" customHeight="1">
      <c r="A10" s="1271"/>
      <c r="B10" s="1283"/>
      <c r="C10" s="1281" t="s">
        <v>206</v>
      </c>
      <c r="D10" s="1281"/>
      <c r="E10" s="134">
        <v>7</v>
      </c>
      <c r="F10" s="1048">
        <v>948.28399999999988</v>
      </c>
      <c r="G10" s="1049">
        <v>0</v>
      </c>
      <c r="H10" s="1072">
        <v>89.192999999999998</v>
      </c>
      <c r="I10" s="1048">
        <v>4.0695399999999999</v>
      </c>
      <c r="J10" s="1051">
        <v>453.27082300000001</v>
      </c>
      <c r="K10" s="1050">
        <v>0</v>
      </c>
      <c r="L10" s="1051">
        <v>14608.114035035374</v>
      </c>
      <c r="M10" s="1051">
        <v>-964.61239887174509</v>
      </c>
      <c r="N10" s="1051">
        <v>102.77485311070132</v>
      </c>
      <c r="O10" s="1049">
        <v>794.43694887100344</v>
      </c>
      <c r="P10" s="1051">
        <v>125.64606757069521</v>
      </c>
      <c r="Q10" s="1051">
        <v>1791.7987240000002</v>
      </c>
      <c r="R10" s="1051">
        <v>-88.698789000000005</v>
      </c>
      <c r="S10" s="1049">
        <v>-150.62</v>
      </c>
      <c r="T10" s="1049">
        <v>-343.31267672105309</v>
      </c>
      <c r="U10" s="1051">
        <v>-466.46894668106523</v>
      </c>
      <c r="V10" s="1047"/>
      <c r="W10" s="1052"/>
      <c r="X10" s="1050">
        <v>110901.06645272912</v>
      </c>
      <c r="Y10" s="1051">
        <v>40065.055598390398</v>
      </c>
      <c r="Z10" s="1049">
        <v>64476.215497315927</v>
      </c>
      <c r="AA10" s="1051">
        <v>147988.38310000001</v>
      </c>
      <c r="AB10" s="1049">
        <v>17106.109</v>
      </c>
      <c r="AC10" s="1050">
        <v>119928.38323378442</v>
      </c>
      <c r="AD10" s="1051">
        <v>227135.86909090908</v>
      </c>
      <c r="AE10" s="1049">
        <v>8012.8617780008726</v>
      </c>
      <c r="AF10" s="1049">
        <v>0</v>
      </c>
      <c r="AG10" s="1051">
        <v>32014.285620000002</v>
      </c>
      <c r="AH10" s="931">
        <v>1769233.8128766874</v>
      </c>
      <c r="AI10" s="133">
        <v>7</v>
      </c>
      <c r="AJ10" s="264"/>
      <c r="AK10" s="264"/>
      <c r="AL10" s="267"/>
    </row>
    <row r="11" spans="1:38" ht="11.25" customHeight="1">
      <c r="A11" s="1269" t="s">
        <v>205</v>
      </c>
      <c r="B11" s="1273" t="s">
        <v>89</v>
      </c>
      <c r="C11" s="1272" t="s">
        <v>204</v>
      </c>
      <c r="D11" s="1272"/>
      <c r="E11" s="138">
        <v>8</v>
      </c>
      <c r="F11" s="1250" t="s">
        <v>30</v>
      </c>
      <c r="G11" s="1032"/>
      <c r="H11" s="1038">
        <v>0</v>
      </c>
      <c r="I11" s="1029">
        <v>0</v>
      </c>
      <c r="J11" s="1028">
        <v>0</v>
      </c>
      <c r="K11" s="1038">
        <v>0</v>
      </c>
      <c r="L11" s="1034"/>
      <c r="M11" s="1035"/>
      <c r="N11" s="1035"/>
      <c r="O11" s="1029">
        <v>1.7360766873428354E-2</v>
      </c>
      <c r="P11" s="1035"/>
      <c r="Q11" s="1251" t="s">
        <v>30</v>
      </c>
      <c r="R11" s="1251" t="s">
        <v>30</v>
      </c>
      <c r="S11" s="1029">
        <v>0</v>
      </c>
      <c r="T11" s="1029">
        <v>0</v>
      </c>
      <c r="U11" s="1029">
        <v>0</v>
      </c>
      <c r="V11" s="1039">
        <v>0</v>
      </c>
      <c r="W11" s="1035"/>
      <c r="X11" s="1038">
        <v>6030.5640222222228</v>
      </c>
      <c r="Y11" s="1035"/>
      <c r="Z11" s="1251" t="s">
        <v>30</v>
      </c>
      <c r="AA11" s="1029">
        <v>3795.0434999999998</v>
      </c>
      <c r="AB11" s="1251" t="s">
        <v>30</v>
      </c>
      <c r="AC11" s="1252" t="s">
        <v>30</v>
      </c>
      <c r="AD11" s="1035"/>
      <c r="AE11" s="1035"/>
      <c r="AF11" s="1251" t="s">
        <v>30</v>
      </c>
      <c r="AG11" s="1029">
        <v>3631.8940000000002</v>
      </c>
      <c r="AH11" s="906">
        <v>42851.479809820332</v>
      </c>
      <c r="AI11" s="139">
        <v>8</v>
      </c>
      <c r="AL11" s="267"/>
    </row>
    <row r="12" spans="1:38" ht="11.25" customHeight="1">
      <c r="A12" s="1270"/>
      <c r="B12" s="1274"/>
      <c r="C12" s="1272" t="s">
        <v>203</v>
      </c>
      <c r="D12" s="1272"/>
      <c r="E12" s="138">
        <v>9</v>
      </c>
      <c r="F12" s="1250" t="s">
        <v>30</v>
      </c>
      <c r="G12" s="1032"/>
      <c r="H12" s="1038">
        <v>0</v>
      </c>
      <c r="I12" s="1029">
        <v>0</v>
      </c>
      <c r="J12" s="1028">
        <v>0</v>
      </c>
      <c r="K12" s="1038">
        <v>0</v>
      </c>
      <c r="L12" s="1034"/>
      <c r="M12" s="1035"/>
      <c r="N12" s="1035"/>
      <c r="O12" s="1251" t="s">
        <v>30</v>
      </c>
      <c r="P12" s="1035"/>
      <c r="Q12" s="1251" t="s">
        <v>30</v>
      </c>
      <c r="R12" s="1251" t="s">
        <v>30</v>
      </c>
      <c r="S12" s="1029">
        <v>0</v>
      </c>
      <c r="T12" s="1029">
        <v>0</v>
      </c>
      <c r="U12" s="1029">
        <v>0</v>
      </c>
      <c r="V12" s="1039">
        <v>0</v>
      </c>
      <c r="W12" s="1035"/>
      <c r="X12" s="1038">
        <v>12506.083111111111</v>
      </c>
      <c r="Y12" s="1035"/>
      <c r="Z12" s="1029">
        <v>4613.0452857142864</v>
      </c>
      <c r="AA12" s="1029">
        <v>6934.09</v>
      </c>
      <c r="AB12" s="1251" t="s">
        <v>30</v>
      </c>
      <c r="AC12" s="1039">
        <v>0</v>
      </c>
      <c r="AD12" s="1035"/>
      <c r="AE12" s="1035"/>
      <c r="AF12" s="1251" t="s">
        <v>30</v>
      </c>
      <c r="AG12" s="1029">
        <v>8583.6809999999987</v>
      </c>
      <c r="AH12" s="907">
        <v>81551.582485714287</v>
      </c>
      <c r="AI12" s="139">
        <v>9</v>
      </c>
      <c r="AL12" s="267"/>
    </row>
    <row r="13" spans="1:38" ht="11.25" customHeight="1">
      <c r="A13" s="1270"/>
      <c r="B13" s="1282"/>
      <c r="C13" s="1272" t="s">
        <v>48</v>
      </c>
      <c r="D13" s="1272"/>
      <c r="E13" s="138">
        <v>10</v>
      </c>
      <c r="F13" s="1045">
        <v>42.247</v>
      </c>
      <c r="G13" s="1032"/>
      <c r="H13" s="1038">
        <v>0</v>
      </c>
      <c r="I13" s="1028">
        <v>0</v>
      </c>
      <c r="J13" s="1028">
        <v>0</v>
      </c>
      <c r="K13" s="1038">
        <v>0</v>
      </c>
      <c r="L13" s="1034"/>
      <c r="M13" s="1035"/>
      <c r="N13" s="1035"/>
      <c r="O13" s="1029">
        <v>3.1980360029999606E-2</v>
      </c>
      <c r="P13" s="1035"/>
      <c r="Q13" s="1251" t="s">
        <v>30</v>
      </c>
      <c r="R13" s="1251" t="s">
        <v>30</v>
      </c>
      <c r="S13" s="1029">
        <v>0</v>
      </c>
      <c r="T13" s="1029">
        <v>0</v>
      </c>
      <c r="U13" s="1029">
        <v>0</v>
      </c>
      <c r="V13" s="1252" t="s">
        <v>30</v>
      </c>
      <c r="W13" s="1035"/>
      <c r="X13" s="1039">
        <v>6139.6766666666663</v>
      </c>
      <c r="Y13" s="1035"/>
      <c r="Z13" s="1251" t="s">
        <v>30</v>
      </c>
      <c r="AA13" s="1029">
        <v>4224.9269999999997</v>
      </c>
      <c r="AB13" s="1251" t="s">
        <v>30</v>
      </c>
      <c r="AC13" s="1252" t="s">
        <v>30</v>
      </c>
      <c r="AD13" s="1035"/>
      <c r="AE13" s="1035"/>
      <c r="AF13" s="1029">
        <v>67.5</v>
      </c>
      <c r="AG13" s="1251" t="s">
        <v>30</v>
      </c>
      <c r="AH13" s="904">
        <v>30604.467247037446</v>
      </c>
      <c r="AI13" s="139">
        <v>10</v>
      </c>
      <c r="AL13" s="267"/>
    </row>
    <row r="14" spans="1:38" ht="11.25" customHeight="1">
      <c r="A14" s="1270"/>
      <c r="B14" s="1282"/>
      <c r="C14" s="1272" t="s">
        <v>202</v>
      </c>
      <c r="D14" s="1272"/>
      <c r="E14" s="138">
        <v>11</v>
      </c>
      <c r="F14" s="1034"/>
      <c r="G14" s="1032"/>
      <c r="H14" s="1033"/>
      <c r="I14" s="1035"/>
      <c r="J14" s="1035"/>
      <c r="K14" s="1033"/>
      <c r="L14" s="1034"/>
      <c r="M14" s="1035"/>
      <c r="N14" s="1035"/>
      <c r="O14" s="1035"/>
      <c r="P14" s="1035"/>
      <c r="Q14" s="1035"/>
      <c r="R14" s="1035"/>
      <c r="S14" s="1035"/>
      <c r="T14" s="1035"/>
      <c r="U14" s="1035"/>
      <c r="V14" s="1033"/>
      <c r="W14" s="1035"/>
      <c r="X14" s="1033"/>
      <c r="Y14" s="1035"/>
      <c r="Z14" s="1035"/>
      <c r="AA14" s="1035"/>
      <c r="AB14" s="1035"/>
      <c r="AC14" s="1033"/>
      <c r="AD14" s="1028">
        <v>227135.86909090908</v>
      </c>
      <c r="AE14" s="1035"/>
      <c r="AF14" s="1035"/>
      <c r="AG14" s="1035"/>
      <c r="AH14" s="907">
        <v>227135.86909090908</v>
      </c>
      <c r="AI14" s="139">
        <v>11</v>
      </c>
      <c r="AL14" s="267"/>
    </row>
    <row r="15" spans="1:38" ht="11.25" customHeight="1">
      <c r="A15" s="1270"/>
      <c r="B15" s="1282"/>
      <c r="C15" s="1272" t="s">
        <v>201</v>
      </c>
      <c r="D15" s="1272"/>
      <c r="E15" s="138">
        <v>12</v>
      </c>
      <c r="F15" s="1034"/>
      <c r="G15" s="1032"/>
      <c r="H15" s="1033"/>
      <c r="I15" s="1035"/>
      <c r="J15" s="1035"/>
      <c r="K15" s="1033"/>
      <c r="L15" s="1034"/>
      <c r="M15" s="1035"/>
      <c r="N15" s="1035"/>
      <c r="O15" s="1035"/>
      <c r="P15" s="1035"/>
      <c r="Q15" s="1035"/>
      <c r="R15" s="1035"/>
      <c r="S15" s="1035"/>
      <c r="T15" s="1035"/>
      <c r="U15" s="1035"/>
      <c r="V15" s="1033"/>
      <c r="W15" s="1035"/>
      <c r="X15" s="1033"/>
      <c r="Y15" s="1028">
        <v>40065.055598390398</v>
      </c>
      <c r="Z15" s="1035"/>
      <c r="AA15" s="1035"/>
      <c r="AB15" s="1035"/>
      <c r="AC15" s="1033"/>
      <c r="AD15" s="1035"/>
      <c r="AE15" s="1029">
        <v>343.14922000000001</v>
      </c>
      <c r="AF15" s="1035"/>
      <c r="AG15" s="1035"/>
      <c r="AH15" s="905">
        <v>41300.392790390397</v>
      </c>
      <c r="AI15" s="139">
        <v>12</v>
      </c>
      <c r="AL15" s="267"/>
    </row>
    <row r="16" spans="1:38" ht="11.25" customHeight="1">
      <c r="A16" s="1270"/>
      <c r="B16" s="1282"/>
      <c r="C16" s="1272" t="s">
        <v>200</v>
      </c>
      <c r="D16" s="1272"/>
      <c r="E16" s="138">
        <v>13</v>
      </c>
      <c r="F16" s="1034"/>
      <c r="G16" s="1032"/>
      <c r="H16" s="1033"/>
      <c r="I16" s="1035"/>
      <c r="J16" s="1035"/>
      <c r="K16" s="1033"/>
      <c r="L16" s="1034"/>
      <c r="M16" s="1035"/>
      <c r="N16" s="1035"/>
      <c r="O16" s="1035"/>
      <c r="P16" s="1035"/>
      <c r="Q16" s="1029">
        <v>0</v>
      </c>
      <c r="R16" s="1035"/>
      <c r="S16" s="1035"/>
      <c r="T16" s="1035"/>
      <c r="U16" s="1035"/>
      <c r="V16" s="1033"/>
      <c r="W16" s="1035"/>
      <c r="X16" s="1039">
        <v>0</v>
      </c>
      <c r="Y16" s="1035"/>
      <c r="Z16" s="1029">
        <v>59099.695283927598</v>
      </c>
      <c r="AA16" s="1029">
        <v>3696.127177377944</v>
      </c>
      <c r="AB16" s="1251" t="s">
        <v>30</v>
      </c>
      <c r="AC16" s="1252" t="s">
        <v>30</v>
      </c>
      <c r="AD16" s="1035"/>
      <c r="AE16" s="1035"/>
      <c r="AF16" s="1035"/>
      <c r="AG16" s="1035"/>
      <c r="AH16" s="907">
        <v>133004.32689504864</v>
      </c>
      <c r="AI16" s="139">
        <v>13</v>
      </c>
      <c r="AL16" s="267"/>
    </row>
    <row r="17" spans="1:41" ht="11.25" customHeight="1">
      <c r="A17" s="1270"/>
      <c r="B17" s="1282"/>
      <c r="C17" s="1272" t="s">
        <v>462</v>
      </c>
      <c r="D17" s="1272"/>
      <c r="E17" s="138">
        <v>14</v>
      </c>
      <c r="F17" s="1053">
        <v>0</v>
      </c>
      <c r="G17" s="1032"/>
      <c r="H17" s="1038">
        <v>0</v>
      </c>
      <c r="I17" s="1046">
        <v>0</v>
      </c>
      <c r="J17" s="1028">
        <v>0</v>
      </c>
      <c r="K17" s="1038">
        <v>0</v>
      </c>
      <c r="L17" s="1034"/>
      <c r="M17" s="1035"/>
      <c r="N17" s="1035"/>
      <c r="O17" s="1251" t="s">
        <v>30</v>
      </c>
      <c r="P17" s="1035"/>
      <c r="Q17" s="1029">
        <v>6.3810000000000002</v>
      </c>
      <c r="R17" s="1029">
        <v>0</v>
      </c>
      <c r="S17" s="1028">
        <v>0</v>
      </c>
      <c r="T17" s="1028">
        <v>0</v>
      </c>
      <c r="U17" s="1251" t="s">
        <v>30</v>
      </c>
      <c r="V17" s="1039">
        <v>0</v>
      </c>
      <c r="W17" s="1035"/>
      <c r="X17" s="1039">
        <v>2383.9478666666664</v>
      </c>
      <c r="Y17" s="1035"/>
      <c r="Z17" s="1029">
        <v>60.487089999999995</v>
      </c>
      <c r="AA17" s="1029">
        <v>1513.5664999999999</v>
      </c>
      <c r="AB17" s="1029">
        <v>604.096</v>
      </c>
      <c r="AC17" s="1039">
        <v>1.2803273472801694E-2</v>
      </c>
      <c r="AD17" s="1035"/>
      <c r="AE17" s="1251" t="s">
        <v>30</v>
      </c>
      <c r="AF17" s="1251" t="s">
        <v>30</v>
      </c>
      <c r="AG17" s="1029">
        <v>1042.422</v>
      </c>
      <c r="AH17" s="904">
        <v>12145.033695375707</v>
      </c>
      <c r="AI17" s="139">
        <v>14</v>
      </c>
      <c r="AL17" s="267"/>
    </row>
    <row r="18" spans="1:41" ht="11.25" customHeight="1">
      <c r="A18" s="1270"/>
      <c r="B18" s="1282"/>
      <c r="C18" s="1272" t="s">
        <v>44</v>
      </c>
      <c r="D18" s="1272"/>
      <c r="E18" s="138">
        <v>15</v>
      </c>
      <c r="F18" s="1034"/>
      <c r="G18" s="1032"/>
      <c r="H18" s="1033"/>
      <c r="I18" s="1035"/>
      <c r="J18" s="1035"/>
      <c r="K18" s="1033"/>
      <c r="L18" s="1028">
        <v>14608.114035035374</v>
      </c>
      <c r="M18" s="1028">
        <v>0</v>
      </c>
      <c r="N18" s="1035"/>
      <c r="O18" s="1035"/>
      <c r="P18" s="1035"/>
      <c r="Q18" s="1035"/>
      <c r="R18" s="1035"/>
      <c r="S18" s="1035"/>
      <c r="T18" s="1029">
        <v>196.76857796462593</v>
      </c>
      <c r="U18" s="1035"/>
      <c r="V18" s="1033"/>
      <c r="W18" s="1035"/>
      <c r="X18" s="1033"/>
      <c r="Y18" s="1035"/>
      <c r="Z18" s="1035"/>
      <c r="AA18" s="1035"/>
      <c r="AB18" s="1035"/>
      <c r="AC18" s="1038">
        <v>0</v>
      </c>
      <c r="AD18" s="1035"/>
      <c r="AE18" s="1035"/>
      <c r="AF18" s="1035"/>
      <c r="AG18" s="1035"/>
      <c r="AH18" s="907">
        <v>626509.94315620093</v>
      </c>
      <c r="AI18" s="139">
        <v>15</v>
      </c>
      <c r="AJ18" s="264"/>
      <c r="AK18" s="264"/>
      <c r="AL18" s="267"/>
    </row>
    <row r="19" spans="1:41" ht="11.25" customHeight="1">
      <c r="A19" s="1270"/>
      <c r="B19" s="1282"/>
      <c r="C19" s="1295" t="s">
        <v>43</v>
      </c>
      <c r="D19" s="1295"/>
      <c r="E19" s="138">
        <v>16</v>
      </c>
      <c r="F19" s="1053">
        <v>0</v>
      </c>
      <c r="G19" s="1054">
        <v>0</v>
      </c>
      <c r="H19" s="1039">
        <v>0</v>
      </c>
      <c r="I19" s="1035"/>
      <c r="J19" s="1035"/>
      <c r="K19" s="1033"/>
      <c r="L19" s="1034"/>
      <c r="M19" s="1035"/>
      <c r="N19" s="1035"/>
      <c r="O19" s="1029">
        <v>0.32291157190208919</v>
      </c>
      <c r="P19" s="1035"/>
      <c r="Q19" s="1029">
        <v>1.79347275550449</v>
      </c>
      <c r="R19" s="1029">
        <v>0</v>
      </c>
      <c r="S19" s="1035"/>
      <c r="T19" s="1029">
        <v>0</v>
      </c>
      <c r="U19" s="1251" t="s">
        <v>30</v>
      </c>
      <c r="V19" s="1252" t="s">
        <v>30</v>
      </c>
      <c r="W19" s="1035"/>
      <c r="X19" s="1039">
        <v>2276.666257591854</v>
      </c>
      <c r="Y19" s="1035"/>
      <c r="Z19" s="1035"/>
      <c r="AA19" s="1035"/>
      <c r="AB19" s="1035"/>
      <c r="AC19" s="1039">
        <v>1.131173793502293</v>
      </c>
      <c r="AD19" s="1035"/>
      <c r="AE19" s="1251" t="s">
        <v>30</v>
      </c>
      <c r="AF19" s="1035"/>
      <c r="AG19" s="1251" t="s">
        <v>30</v>
      </c>
      <c r="AH19" s="904">
        <v>9298.8016503258605</v>
      </c>
      <c r="AI19" s="139">
        <v>16</v>
      </c>
      <c r="AL19" s="267"/>
    </row>
    <row r="20" spans="1:41" ht="11.25" customHeight="1">
      <c r="A20" s="1270"/>
      <c r="B20" s="1283"/>
      <c r="C20" s="1275" t="s">
        <v>46</v>
      </c>
      <c r="D20" s="1275"/>
      <c r="E20" s="134">
        <v>17</v>
      </c>
      <c r="F20" s="1055">
        <v>756.4799999999999</v>
      </c>
      <c r="G20" s="1056">
        <v>0</v>
      </c>
      <c r="H20" s="1057">
        <v>0</v>
      </c>
      <c r="I20" s="1042">
        <v>0</v>
      </c>
      <c r="J20" s="1030">
        <v>0</v>
      </c>
      <c r="K20" s="1041">
        <v>0</v>
      </c>
      <c r="L20" s="1030">
        <v>14608.114035035374</v>
      </c>
      <c r="M20" s="1030">
        <v>0</v>
      </c>
      <c r="N20" s="1044"/>
      <c r="O20" s="1030">
        <v>0.37590759709465993</v>
      </c>
      <c r="P20" s="1044"/>
      <c r="Q20" s="1030">
        <v>18.186472755504489</v>
      </c>
      <c r="R20" s="1030">
        <v>9.4220000000000006</v>
      </c>
      <c r="S20" s="1040">
        <v>0</v>
      </c>
      <c r="T20" s="1040">
        <v>196.76857796462593</v>
      </c>
      <c r="U20" s="1040">
        <v>0.36621973681098169</v>
      </c>
      <c r="V20" s="1057">
        <v>30.344692293539165</v>
      </c>
      <c r="W20" s="1044"/>
      <c r="X20" s="1041">
        <v>29336.937924258516</v>
      </c>
      <c r="Y20" s="1030">
        <v>40065.055598390398</v>
      </c>
      <c r="Z20" s="1040">
        <v>63969.909283927598</v>
      </c>
      <c r="AA20" s="1030">
        <v>20163.754177377945</v>
      </c>
      <c r="AB20" s="1040">
        <v>11282.940999999999</v>
      </c>
      <c r="AC20" s="1057">
        <v>69904.97725500197</v>
      </c>
      <c r="AD20" s="1030">
        <v>227135.86909090908</v>
      </c>
      <c r="AE20" s="1040">
        <v>352.08960000000002</v>
      </c>
      <c r="AF20" s="1040">
        <v>816.70400000000006</v>
      </c>
      <c r="AG20" s="1030">
        <v>14821.92</v>
      </c>
      <c r="AH20" s="932">
        <v>1204401.8968208225</v>
      </c>
      <c r="AI20" s="133">
        <v>17</v>
      </c>
      <c r="AJ20" s="264"/>
      <c r="AK20" s="264"/>
      <c r="AL20" s="267"/>
    </row>
    <row r="21" spans="1:41" ht="11.25" customHeight="1">
      <c r="A21" s="1270"/>
      <c r="B21" s="1273" t="s">
        <v>88</v>
      </c>
      <c r="C21" s="1272" t="s">
        <v>204</v>
      </c>
      <c r="D21" s="1272"/>
      <c r="E21" s="138">
        <v>18</v>
      </c>
      <c r="F21" s="1034"/>
      <c r="G21" s="1032"/>
      <c r="H21" s="1033"/>
      <c r="I21" s="1035"/>
      <c r="J21" s="1035"/>
      <c r="K21" s="1033"/>
      <c r="L21" s="1034"/>
      <c r="M21" s="1035"/>
      <c r="N21" s="1035"/>
      <c r="O21" s="1035"/>
      <c r="P21" s="1035"/>
      <c r="Q21" s="1035"/>
      <c r="R21" s="1035"/>
      <c r="S21" s="1035"/>
      <c r="T21" s="1035"/>
      <c r="U21" s="1035"/>
      <c r="V21" s="1033"/>
      <c r="W21" s="1035"/>
      <c r="X21" s="1033"/>
      <c r="Y21" s="1035"/>
      <c r="Z21" s="1035"/>
      <c r="AA21" s="1035"/>
      <c r="AB21" s="1035"/>
      <c r="AC21" s="1033"/>
      <c r="AD21" s="1035"/>
      <c r="AE21" s="1029">
        <v>5538.7763600000008</v>
      </c>
      <c r="AF21" s="1035"/>
      <c r="AG21" s="1035"/>
      <c r="AH21" s="906">
        <v>19939.594896000002</v>
      </c>
      <c r="AI21" s="139">
        <v>18</v>
      </c>
      <c r="AL21" s="267"/>
    </row>
    <row r="22" spans="1:41" ht="11.25" customHeight="1">
      <c r="A22" s="1270"/>
      <c r="B22" s="1274"/>
      <c r="C22" s="1272" t="s">
        <v>203</v>
      </c>
      <c r="D22" s="1272"/>
      <c r="E22" s="138">
        <v>19</v>
      </c>
      <c r="F22" s="1034"/>
      <c r="G22" s="1032"/>
      <c r="H22" s="1033"/>
      <c r="I22" s="1035"/>
      <c r="J22" s="1035"/>
      <c r="K22" s="1033"/>
      <c r="L22" s="1034"/>
      <c r="M22" s="1035"/>
      <c r="N22" s="1035"/>
      <c r="O22" s="1035"/>
      <c r="P22" s="1035"/>
      <c r="Q22" s="1035"/>
      <c r="R22" s="1035"/>
      <c r="S22" s="1035"/>
      <c r="T22" s="1035"/>
      <c r="U22" s="1035"/>
      <c r="V22" s="1033"/>
      <c r="W22" s="1035"/>
      <c r="X22" s="1033"/>
      <c r="Y22" s="1035"/>
      <c r="Z22" s="1035"/>
      <c r="AA22" s="1035"/>
      <c r="AB22" s="1035"/>
      <c r="AC22" s="1033"/>
      <c r="AD22" s="1035"/>
      <c r="AE22" s="1028">
        <v>6060.0548399999907</v>
      </c>
      <c r="AF22" s="1028">
        <v>42418.347848500001</v>
      </c>
      <c r="AG22" s="1035"/>
      <c r="AH22" s="907">
        <v>64234.545272499963</v>
      </c>
      <c r="AI22" s="139">
        <v>19</v>
      </c>
      <c r="AL22" s="267"/>
    </row>
    <row r="23" spans="1:41" ht="11.25" customHeight="1">
      <c r="A23" s="1270"/>
      <c r="B23" s="1282"/>
      <c r="C23" s="1272" t="s">
        <v>48</v>
      </c>
      <c r="D23" s="1272"/>
      <c r="E23" s="138">
        <v>20</v>
      </c>
      <c r="F23" s="1034"/>
      <c r="G23" s="1032"/>
      <c r="H23" s="1033"/>
      <c r="I23" s="1035"/>
      <c r="J23" s="1035"/>
      <c r="K23" s="1033"/>
      <c r="L23" s="1034"/>
      <c r="M23" s="1035"/>
      <c r="N23" s="1035"/>
      <c r="O23" s="1035"/>
      <c r="P23" s="1035"/>
      <c r="Q23" s="1035"/>
      <c r="R23" s="1035"/>
      <c r="S23" s="1035"/>
      <c r="T23" s="1035"/>
      <c r="U23" s="1035"/>
      <c r="V23" s="1033"/>
      <c r="W23" s="1035"/>
      <c r="X23" s="1033"/>
      <c r="Y23" s="1035"/>
      <c r="Z23" s="1035"/>
      <c r="AA23" s="1035"/>
      <c r="AB23" s="1035"/>
      <c r="AC23" s="1033"/>
      <c r="AD23" s="1035"/>
      <c r="AE23" s="1028">
        <v>4648.348</v>
      </c>
      <c r="AF23" s="1035"/>
      <c r="AG23" s="1035"/>
      <c r="AH23" s="904">
        <v>16734.052800000001</v>
      </c>
      <c r="AI23" s="139">
        <v>20</v>
      </c>
      <c r="AL23" s="267"/>
    </row>
    <row r="24" spans="1:41" ht="11.25" customHeight="1">
      <c r="A24" s="1270"/>
      <c r="B24" s="1282"/>
      <c r="C24" s="1272" t="s">
        <v>202</v>
      </c>
      <c r="D24" s="1272"/>
      <c r="E24" s="138">
        <v>21</v>
      </c>
      <c r="F24" s="1034"/>
      <c r="G24" s="1032"/>
      <c r="H24" s="1033"/>
      <c r="I24" s="1035"/>
      <c r="J24" s="1035"/>
      <c r="K24" s="1033"/>
      <c r="L24" s="1034"/>
      <c r="M24" s="1035"/>
      <c r="N24" s="1035"/>
      <c r="O24" s="1035"/>
      <c r="P24" s="1035"/>
      <c r="Q24" s="1035"/>
      <c r="R24" s="1035"/>
      <c r="S24" s="1035"/>
      <c r="T24" s="1035"/>
      <c r="U24" s="1035"/>
      <c r="V24" s="1033"/>
      <c r="W24" s="1035"/>
      <c r="X24" s="1033"/>
      <c r="Y24" s="1035"/>
      <c r="Z24" s="1035"/>
      <c r="AA24" s="1035"/>
      <c r="AB24" s="1035"/>
      <c r="AC24" s="1033"/>
      <c r="AD24" s="1035"/>
      <c r="AE24" s="1029">
        <v>20820.788</v>
      </c>
      <c r="AF24" s="1035"/>
      <c r="AG24" s="1035"/>
      <c r="AH24" s="907">
        <v>74954.836800000005</v>
      </c>
      <c r="AI24" s="139">
        <v>21</v>
      </c>
      <c r="AL24" s="267"/>
    </row>
    <row r="25" spans="1:41" ht="11.25" customHeight="1">
      <c r="A25" s="1270"/>
      <c r="B25" s="1282"/>
      <c r="C25" s="1272" t="s">
        <v>201</v>
      </c>
      <c r="D25" s="1272"/>
      <c r="E25" s="138">
        <v>22</v>
      </c>
      <c r="F25" s="1034"/>
      <c r="G25" s="1032"/>
      <c r="H25" s="1033"/>
      <c r="I25" s="1035"/>
      <c r="J25" s="1035"/>
      <c r="K25" s="1033"/>
      <c r="L25" s="1034"/>
      <c r="M25" s="1035"/>
      <c r="N25" s="1035"/>
      <c r="O25" s="1035"/>
      <c r="P25" s="1035"/>
      <c r="Q25" s="1035"/>
      <c r="R25" s="1035"/>
      <c r="S25" s="1035"/>
      <c r="T25" s="1035"/>
      <c r="U25" s="1035"/>
      <c r="V25" s="1033"/>
      <c r="W25" s="1035"/>
      <c r="X25" s="1033"/>
      <c r="Y25" s="1035"/>
      <c r="Z25" s="1035"/>
      <c r="AA25" s="1035"/>
      <c r="AB25" s="1035"/>
      <c r="AC25" s="1033"/>
      <c r="AD25" s="1035"/>
      <c r="AE25" s="1029">
        <v>11247.926440664</v>
      </c>
      <c r="AF25" s="1035"/>
      <c r="AG25" s="1035"/>
      <c r="AH25" s="905">
        <v>40492.5351863904</v>
      </c>
      <c r="AI25" s="139">
        <v>22</v>
      </c>
      <c r="AL25" s="267"/>
    </row>
    <row r="26" spans="1:41" ht="11.25" customHeight="1">
      <c r="A26" s="1270"/>
      <c r="B26" s="1282"/>
      <c r="C26" s="1272" t="s">
        <v>200</v>
      </c>
      <c r="D26" s="1272"/>
      <c r="E26" s="138">
        <v>23</v>
      </c>
      <c r="F26" s="1034"/>
      <c r="G26" s="1032"/>
      <c r="H26" s="1033"/>
      <c r="I26" s="1035"/>
      <c r="J26" s="1035"/>
      <c r="K26" s="1033"/>
      <c r="L26" s="1034"/>
      <c r="M26" s="1035"/>
      <c r="N26" s="1035"/>
      <c r="O26" s="1035"/>
      <c r="P26" s="1035"/>
      <c r="Q26" s="1035"/>
      <c r="R26" s="1035"/>
      <c r="S26" s="1035"/>
      <c r="T26" s="1035"/>
      <c r="U26" s="1035"/>
      <c r="V26" s="1033"/>
      <c r="W26" s="1035"/>
      <c r="X26" s="1033"/>
      <c r="Y26" s="1035"/>
      <c r="Z26" s="1035"/>
      <c r="AA26" s="1035"/>
      <c r="AB26" s="1035"/>
      <c r="AC26" s="1033"/>
      <c r="AD26" s="1035"/>
      <c r="AE26" s="1028">
        <v>25337.312407374007</v>
      </c>
      <c r="AF26" s="1029">
        <v>5391.5243759999994</v>
      </c>
      <c r="AG26" s="1035"/>
      <c r="AH26" s="907">
        <v>96605.849042546426</v>
      </c>
      <c r="AI26" s="139">
        <v>23</v>
      </c>
      <c r="AL26" s="267"/>
    </row>
    <row r="27" spans="1:41" ht="11.25" customHeight="1">
      <c r="A27" s="1270"/>
      <c r="B27" s="1282"/>
      <c r="C27" s="1272" t="s">
        <v>463</v>
      </c>
      <c r="D27" s="1272"/>
      <c r="E27" s="138">
        <v>24</v>
      </c>
      <c r="F27" s="1034"/>
      <c r="G27" s="1032"/>
      <c r="H27" s="1033"/>
      <c r="I27" s="1035"/>
      <c r="J27" s="1035"/>
      <c r="K27" s="1033"/>
      <c r="L27" s="1034"/>
      <c r="M27" s="1035"/>
      <c r="N27" s="1035"/>
      <c r="O27" s="1035"/>
      <c r="P27" s="1035"/>
      <c r="Q27" s="1035"/>
      <c r="R27" s="1035"/>
      <c r="S27" s="1035"/>
      <c r="T27" s="1035"/>
      <c r="U27" s="1035"/>
      <c r="V27" s="1033"/>
      <c r="W27" s="1035"/>
      <c r="X27" s="1033"/>
      <c r="Y27" s="1035"/>
      <c r="Z27" s="1035"/>
      <c r="AA27" s="1035"/>
      <c r="AB27" s="1035"/>
      <c r="AC27" s="1033"/>
      <c r="AD27" s="1035"/>
      <c r="AE27" s="1035"/>
      <c r="AF27" s="1029">
        <v>10306.366551499999</v>
      </c>
      <c r="AG27" s="1035"/>
      <c r="AH27" s="904">
        <v>10306.366551499999</v>
      </c>
      <c r="AI27" s="139">
        <v>24</v>
      </c>
      <c r="AL27" s="267"/>
    </row>
    <row r="28" spans="1:41" ht="11.25" customHeight="1">
      <c r="A28" s="1270"/>
      <c r="B28" s="1282"/>
      <c r="C28" s="1272" t="s">
        <v>44</v>
      </c>
      <c r="D28" s="1272"/>
      <c r="E28" s="138">
        <v>25</v>
      </c>
      <c r="F28" s="1034"/>
      <c r="G28" s="1032"/>
      <c r="H28" s="1033"/>
      <c r="I28" s="1035"/>
      <c r="J28" s="1035"/>
      <c r="K28" s="1033"/>
      <c r="L28" s="1034"/>
      <c r="M28" s="1028">
        <v>1681.4590450000001</v>
      </c>
      <c r="N28" s="1028">
        <v>2495.3883350000001</v>
      </c>
      <c r="O28" s="1028">
        <v>4909.9774210000005</v>
      </c>
      <c r="P28" s="1028">
        <v>447.79101000000003</v>
      </c>
      <c r="Q28" s="1028">
        <v>2120.0272759999998</v>
      </c>
      <c r="R28" s="1028">
        <v>125.86578899999999</v>
      </c>
      <c r="S28" s="1028">
        <v>349.21100000000001</v>
      </c>
      <c r="T28" s="1028">
        <v>1190.256793964626</v>
      </c>
      <c r="U28" s="1029">
        <v>722.46711600000003</v>
      </c>
      <c r="V28" s="1039">
        <v>610.02800000000002</v>
      </c>
      <c r="W28" s="1035"/>
      <c r="X28" s="1033"/>
      <c r="Y28" s="1035"/>
      <c r="Z28" s="1035"/>
      <c r="AA28" s="1035"/>
      <c r="AB28" s="1035"/>
      <c r="AC28" s="1038">
        <v>0</v>
      </c>
      <c r="AD28" s="1035"/>
      <c r="AE28" s="1035"/>
      <c r="AF28" s="1035"/>
      <c r="AG28" s="1035"/>
      <c r="AH28" s="907">
        <v>626316.26058364776</v>
      </c>
      <c r="AI28" s="139">
        <v>25</v>
      </c>
      <c r="AL28" s="267"/>
      <c r="AO28" s="562"/>
    </row>
    <row r="29" spans="1:41" ht="11.25" customHeight="1">
      <c r="A29" s="1270"/>
      <c r="B29" s="1282"/>
      <c r="C29" s="1272" t="s">
        <v>43</v>
      </c>
      <c r="D29" s="1272"/>
      <c r="E29" s="138">
        <v>26</v>
      </c>
      <c r="F29" s="1132"/>
      <c r="G29" s="1032"/>
      <c r="H29" s="1133"/>
      <c r="I29" s="1035"/>
      <c r="J29" s="1035"/>
      <c r="K29" s="1033"/>
      <c r="L29" s="1034"/>
      <c r="M29" s="1035"/>
      <c r="N29" s="1035"/>
      <c r="O29" s="1035"/>
      <c r="P29" s="1035"/>
      <c r="Q29" s="1035"/>
      <c r="R29" s="1035"/>
      <c r="S29" s="1035"/>
      <c r="T29" s="1035"/>
      <c r="U29" s="1035"/>
      <c r="V29" s="1033"/>
      <c r="W29" s="1035"/>
      <c r="X29" s="1038">
        <v>0</v>
      </c>
      <c r="Y29" s="1035"/>
      <c r="Z29" s="1035"/>
      <c r="AA29" s="1035"/>
      <c r="AB29" s="1035"/>
      <c r="AC29" s="1033"/>
      <c r="AD29" s="1035"/>
      <c r="AE29" s="1029">
        <v>1294.7284084687396</v>
      </c>
      <c r="AF29" s="1035"/>
      <c r="AG29" s="1035"/>
      <c r="AH29" s="905">
        <v>4661.0222704874632</v>
      </c>
      <c r="AI29" s="139">
        <v>26</v>
      </c>
      <c r="AL29" s="267"/>
    </row>
    <row r="30" spans="1:41" ht="11.25" customHeight="1">
      <c r="A30" s="1270"/>
      <c r="B30" s="1283"/>
      <c r="C30" s="1275" t="s">
        <v>199</v>
      </c>
      <c r="D30" s="1275"/>
      <c r="E30" s="134">
        <v>27</v>
      </c>
      <c r="F30" s="1058"/>
      <c r="G30" s="1059"/>
      <c r="H30" s="1134"/>
      <c r="I30" s="1060"/>
      <c r="J30" s="1044"/>
      <c r="K30" s="1043"/>
      <c r="L30" s="1059"/>
      <c r="M30" s="1030">
        <v>1681.4590450000001</v>
      </c>
      <c r="N30" s="1030">
        <v>2495.3883350000001</v>
      </c>
      <c r="O30" s="1040">
        <v>4909.9774210000005</v>
      </c>
      <c r="P30" s="1030">
        <v>447.79101000000003</v>
      </c>
      <c r="Q30" s="1030">
        <v>2120.0272759999998</v>
      </c>
      <c r="R30" s="1030">
        <v>125.86578899999999</v>
      </c>
      <c r="S30" s="1030">
        <v>349.21100000000001</v>
      </c>
      <c r="T30" s="1030">
        <v>1190.256793964626</v>
      </c>
      <c r="U30" s="1040">
        <v>722.46711600000003</v>
      </c>
      <c r="V30" s="1057">
        <v>610.02800000000002</v>
      </c>
      <c r="W30" s="1044"/>
      <c r="X30" s="1041">
        <v>0</v>
      </c>
      <c r="Y30" s="1044"/>
      <c r="Z30" s="1044"/>
      <c r="AA30" s="1044"/>
      <c r="AB30" s="1044"/>
      <c r="AC30" s="1041">
        <v>0</v>
      </c>
      <c r="AD30" s="1044"/>
      <c r="AE30" s="1030">
        <v>74947.934456506744</v>
      </c>
      <c r="AF30" s="1030">
        <v>58116.238775999998</v>
      </c>
      <c r="AG30" s="1044"/>
      <c r="AH30" s="906">
        <v>954245.06340307207</v>
      </c>
      <c r="AI30" s="133">
        <v>27</v>
      </c>
      <c r="AJ30" s="264"/>
      <c r="AK30" s="264"/>
      <c r="AL30" s="267"/>
    </row>
    <row r="31" spans="1:41" ht="11.25" customHeight="1">
      <c r="A31" s="1270"/>
      <c r="B31" s="1274" t="s">
        <v>198</v>
      </c>
      <c r="C31" s="1272" t="s">
        <v>95</v>
      </c>
      <c r="D31" s="1272"/>
      <c r="E31" s="138">
        <v>28</v>
      </c>
      <c r="F31" s="1034"/>
      <c r="G31" s="1032"/>
      <c r="H31" s="1033"/>
      <c r="I31" s="1035"/>
      <c r="J31" s="1035"/>
      <c r="K31" s="1033"/>
      <c r="L31" s="1034"/>
      <c r="M31" s="1035"/>
      <c r="N31" s="1035"/>
      <c r="O31" s="1035"/>
      <c r="P31" s="1035"/>
      <c r="Q31" s="1035"/>
      <c r="R31" s="1035"/>
      <c r="S31" s="1035"/>
      <c r="T31" s="1035"/>
      <c r="U31" s="1035"/>
      <c r="V31" s="1033"/>
      <c r="W31" s="1035"/>
      <c r="X31" s="1033"/>
      <c r="Y31" s="1035"/>
      <c r="Z31" s="1035"/>
      <c r="AA31" s="1035"/>
      <c r="AB31" s="1035"/>
      <c r="AC31" s="1033"/>
      <c r="AD31" s="1035"/>
      <c r="AE31" s="1029">
        <v>2397.4235759894746</v>
      </c>
      <c r="AF31" s="1029">
        <v>0</v>
      </c>
      <c r="AG31" s="1035"/>
      <c r="AH31" s="906">
        <v>8630.7248735621088</v>
      </c>
      <c r="AI31" s="139">
        <v>28</v>
      </c>
      <c r="AL31" s="267"/>
    </row>
    <row r="32" spans="1:41" ht="11.25" customHeight="1">
      <c r="A32" s="1270"/>
      <c r="B32" s="1274"/>
      <c r="C32" s="1272" t="s">
        <v>45</v>
      </c>
      <c r="D32" s="1272"/>
      <c r="E32" s="140">
        <v>29</v>
      </c>
      <c r="F32" s="1045">
        <v>0</v>
      </c>
      <c r="G32" s="1029">
        <v>0</v>
      </c>
      <c r="H32" s="1039">
        <v>0</v>
      </c>
      <c r="I32" s="1045">
        <v>0</v>
      </c>
      <c r="J32" s="1029">
        <v>0</v>
      </c>
      <c r="K32" s="1039">
        <v>0</v>
      </c>
      <c r="L32" s="1034"/>
      <c r="M32" s="1035"/>
      <c r="N32" s="1035"/>
      <c r="O32" s="1029">
        <v>0</v>
      </c>
      <c r="P32" s="1035"/>
      <c r="Q32" s="1029">
        <v>0</v>
      </c>
      <c r="R32" s="1029">
        <v>0</v>
      </c>
      <c r="S32" s="1028">
        <v>0</v>
      </c>
      <c r="T32" s="1028">
        <v>0</v>
      </c>
      <c r="U32" s="1028">
        <v>0</v>
      </c>
      <c r="V32" s="1038">
        <v>0</v>
      </c>
      <c r="W32" s="1035"/>
      <c r="X32" s="1252" t="s">
        <v>30</v>
      </c>
      <c r="Y32" s="1035"/>
      <c r="Z32" s="1028">
        <v>0</v>
      </c>
      <c r="AA32" s="1028">
        <v>0</v>
      </c>
      <c r="AB32" s="1028">
        <v>0</v>
      </c>
      <c r="AC32" s="1038">
        <v>0</v>
      </c>
      <c r="AD32" s="1035"/>
      <c r="AE32" s="1251" t="s">
        <v>30</v>
      </c>
      <c r="AF32" s="1029">
        <v>0</v>
      </c>
      <c r="AG32" s="1251" t="s">
        <v>30</v>
      </c>
      <c r="AH32" s="907">
        <v>19.481672</v>
      </c>
      <c r="AI32" s="139">
        <v>29</v>
      </c>
      <c r="AL32" s="267"/>
    </row>
    <row r="33" spans="1:38" ht="11.25" customHeight="1">
      <c r="A33" s="1270"/>
      <c r="B33" s="1274"/>
      <c r="C33" s="1272" t="s">
        <v>44</v>
      </c>
      <c r="D33" s="1272"/>
      <c r="E33" s="140">
        <v>30</v>
      </c>
      <c r="F33" s="1045">
        <v>0</v>
      </c>
      <c r="G33" s="1029">
        <v>0</v>
      </c>
      <c r="H33" s="1039">
        <v>0</v>
      </c>
      <c r="I33" s="1045">
        <v>0</v>
      </c>
      <c r="J33" s="1029">
        <v>0</v>
      </c>
      <c r="K33" s="1039">
        <v>0</v>
      </c>
      <c r="L33" s="1034"/>
      <c r="M33" s="1029">
        <v>0</v>
      </c>
      <c r="N33" s="1035"/>
      <c r="O33" s="1251" t="s">
        <v>30</v>
      </c>
      <c r="P33" s="1035"/>
      <c r="Q33" s="1251" t="s">
        <v>30</v>
      </c>
      <c r="R33" s="1029">
        <v>10.11</v>
      </c>
      <c r="S33" s="1251" t="s">
        <v>30</v>
      </c>
      <c r="T33" s="1251" t="s">
        <v>30</v>
      </c>
      <c r="U33" s="1251" t="s">
        <v>30</v>
      </c>
      <c r="V33" s="1039">
        <v>529.00300000000004</v>
      </c>
      <c r="W33" s="1035"/>
      <c r="X33" s="1039">
        <v>3949.7119444444443</v>
      </c>
      <c r="Y33" s="1035"/>
      <c r="Z33" s="1028">
        <v>0</v>
      </c>
      <c r="AA33" s="1028">
        <v>0</v>
      </c>
      <c r="AB33" s="1028">
        <v>0</v>
      </c>
      <c r="AC33" s="1038">
        <v>0.47372111849366261</v>
      </c>
      <c r="AD33" s="1035"/>
      <c r="AE33" s="1251" t="s">
        <v>30</v>
      </c>
      <c r="AF33" s="1251" t="s">
        <v>30</v>
      </c>
      <c r="AG33" s="1251" t="s">
        <v>30</v>
      </c>
      <c r="AH33" s="907">
        <v>49799.085038553028</v>
      </c>
      <c r="AI33" s="139">
        <v>30</v>
      </c>
      <c r="AL33" s="267"/>
    </row>
    <row r="34" spans="1:38" ht="11.25" customHeight="1">
      <c r="A34" s="1270"/>
      <c r="B34" s="1274"/>
      <c r="C34" s="1272" t="s">
        <v>43</v>
      </c>
      <c r="D34" s="1272"/>
      <c r="E34" s="138">
        <v>31</v>
      </c>
      <c r="F34" s="1034"/>
      <c r="G34" s="1032"/>
      <c r="H34" s="1033"/>
      <c r="I34" s="1035"/>
      <c r="J34" s="1035"/>
      <c r="K34" s="1033"/>
      <c r="L34" s="1034"/>
      <c r="M34" s="1035"/>
      <c r="N34" s="1035"/>
      <c r="O34" s="1035"/>
      <c r="P34" s="1035"/>
      <c r="Q34" s="1035"/>
      <c r="R34" s="1035"/>
      <c r="S34" s="1035"/>
      <c r="T34" s="1035"/>
      <c r="U34" s="1035"/>
      <c r="V34" s="1033"/>
      <c r="W34" s="1035"/>
      <c r="X34" s="1252" t="s">
        <v>30</v>
      </c>
      <c r="Y34" s="1035"/>
      <c r="Z34" s="1028">
        <v>0</v>
      </c>
      <c r="AA34" s="1035"/>
      <c r="AB34" s="1035"/>
      <c r="AC34" s="1033"/>
      <c r="AD34" s="1035"/>
      <c r="AE34" s="1029">
        <v>258.35543899999999</v>
      </c>
      <c r="AF34" s="1251" t="s">
        <v>30</v>
      </c>
      <c r="AG34" s="1035"/>
      <c r="AH34" s="904">
        <v>5778.8692506778107</v>
      </c>
      <c r="AI34" s="137">
        <v>31</v>
      </c>
      <c r="AL34" s="267"/>
    </row>
    <row r="35" spans="1:38" ht="11.25" customHeight="1">
      <c r="A35" s="1271"/>
      <c r="B35" s="1274"/>
      <c r="C35" s="1275" t="s">
        <v>197</v>
      </c>
      <c r="D35" s="1275"/>
      <c r="E35" s="134">
        <v>32</v>
      </c>
      <c r="F35" s="1055">
        <v>0</v>
      </c>
      <c r="G35" s="1040">
        <v>0</v>
      </c>
      <c r="H35" s="1057">
        <v>0</v>
      </c>
      <c r="I35" s="1055">
        <v>0</v>
      </c>
      <c r="J35" s="1040">
        <v>0</v>
      </c>
      <c r="K35" s="1057">
        <v>0</v>
      </c>
      <c r="L35" s="1059"/>
      <c r="M35" s="1040">
        <v>0</v>
      </c>
      <c r="N35" s="1044"/>
      <c r="O35" s="1254" t="s">
        <v>30</v>
      </c>
      <c r="P35" s="1044"/>
      <c r="Q35" s="1254" t="s">
        <v>30</v>
      </c>
      <c r="R35" s="1040">
        <v>10.11</v>
      </c>
      <c r="S35" s="1254" t="s">
        <v>30</v>
      </c>
      <c r="T35" s="1254" t="s">
        <v>30</v>
      </c>
      <c r="U35" s="1254" t="s">
        <v>30</v>
      </c>
      <c r="V35" s="1057">
        <v>529.00300000000004</v>
      </c>
      <c r="W35" s="1044"/>
      <c r="X35" s="1057">
        <v>4852.3398285216135</v>
      </c>
      <c r="Y35" s="1044"/>
      <c r="Z35" s="1030">
        <v>0</v>
      </c>
      <c r="AA35" s="1030">
        <v>0</v>
      </c>
      <c r="AB35" s="1030">
        <v>0</v>
      </c>
      <c r="AC35" s="1041">
        <v>0.47372111849366261</v>
      </c>
      <c r="AD35" s="1044"/>
      <c r="AE35" s="1040">
        <v>3535.0503149894744</v>
      </c>
      <c r="AF35" s="1040">
        <v>1677.6282876</v>
      </c>
      <c r="AG35" s="1040">
        <v>104.11199999999999</v>
      </c>
      <c r="AH35" s="906">
        <v>64228.160834792943</v>
      </c>
      <c r="AI35" s="133">
        <v>32</v>
      </c>
      <c r="AJ35" s="264"/>
      <c r="AK35" s="264"/>
      <c r="AL35" s="267"/>
    </row>
    <row r="36" spans="1:38" ht="11.25" customHeight="1">
      <c r="A36" s="215"/>
      <c r="B36" s="1273"/>
      <c r="C36" s="1297" t="s">
        <v>94</v>
      </c>
      <c r="D36" s="1297"/>
      <c r="E36" s="144">
        <v>33</v>
      </c>
      <c r="F36" s="1061"/>
      <c r="G36" s="1061"/>
      <c r="H36" s="1036"/>
      <c r="I36" s="1062"/>
      <c r="J36" s="1035"/>
      <c r="K36" s="1033"/>
      <c r="L36" s="1059"/>
      <c r="M36" s="1044"/>
      <c r="N36" s="1062"/>
      <c r="O36" s="1062"/>
      <c r="P36" s="1062"/>
      <c r="Q36" s="1062"/>
      <c r="R36" s="1062"/>
      <c r="S36" s="1062"/>
      <c r="T36" s="1062"/>
      <c r="U36" s="1062"/>
      <c r="V36" s="1063">
        <v>1.6803077064607805</v>
      </c>
      <c r="W36" s="1062"/>
      <c r="X36" s="1063">
        <v>10.934273822715646</v>
      </c>
      <c r="Y36" s="1062"/>
      <c r="Z36" s="1030">
        <v>156.41999999999999</v>
      </c>
      <c r="AA36" s="1062"/>
      <c r="AB36" s="1062"/>
      <c r="AC36" s="1036"/>
      <c r="AD36" s="1062"/>
      <c r="AE36" s="1064">
        <v>3546.469257518143</v>
      </c>
      <c r="AF36" s="1064">
        <v>5749.4253492949047</v>
      </c>
      <c r="AG36" s="1044"/>
      <c r="AH36" s="906">
        <v>18802.956143046635</v>
      </c>
      <c r="AI36" s="133">
        <v>33</v>
      </c>
      <c r="AL36" s="267"/>
    </row>
    <row r="37" spans="1:38" ht="11.25" customHeight="1">
      <c r="A37" s="215"/>
      <c r="B37" s="1274"/>
      <c r="C37" s="1275" t="s">
        <v>86</v>
      </c>
      <c r="D37" s="1275"/>
      <c r="E37" s="134">
        <v>34</v>
      </c>
      <c r="F37" s="1255" t="s">
        <v>30</v>
      </c>
      <c r="G37" s="1040">
        <v>0</v>
      </c>
      <c r="H37" s="1253" t="s">
        <v>30</v>
      </c>
      <c r="I37" s="1030">
        <v>4.0695399999999999</v>
      </c>
      <c r="J37" s="1040">
        <v>453.27082300000001</v>
      </c>
      <c r="K37" s="1041">
        <v>0</v>
      </c>
      <c r="L37" s="1059"/>
      <c r="M37" s="1030">
        <v>716.84664612825497</v>
      </c>
      <c r="N37" s="1030">
        <v>2598.1631881107014</v>
      </c>
      <c r="O37" s="1254" t="s">
        <v>30</v>
      </c>
      <c r="P37" s="1030">
        <v>573.43707757069524</v>
      </c>
      <c r="Q37" s="1254" t="s">
        <v>30</v>
      </c>
      <c r="R37" s="1040">
        <v>17.634999999999998</v>
      </c>
      <c r="S37" s="1254" t="s">
        <v>30</v>
      </c>
      <c r="T37" s="1254" t="s">
        <v>30</v>
      </c>
      <c r="U37" s="1254" t="s">
        <v>30</v>
      </c>
      <c r="V37" s="1057">
        <v>49</v>
      </c>
      <c r="W37" s="1044"/>
      <c r="X37" s="1057">
        <v>76700.854426126287</v>
      </c>
      <c r="Y37" s="1062"/>
      <c r="Z37" s="1040">
        <v>349.88621338833127</v>
      </c>
      <c r="AA37" s="1065">
        <v>127824.62892262207</v>
      </c>
      <c r="AB37" s="1040">
        <v>5823.1679999999997</v>
      </c>
      <c r="AC37" s="1057">
        <v>50022.932257663968</v>
      </c>
      <c r="AD37" s="1044"/>
      <c r="AE37" s="1040">
        <v>75527.187061999997</v>
      </c>
      <c r="AF37" s="1040">
        <v>49872.481139105097</v>
      </c>
      <c r="AG37" s="1040">
        <v>17088.25362</v>
      </c>
      <c r="AH37" s="932">
        <v>1436045.862481097</v>
      </c>
      <c r="AI37" s="133">
        <v>34</v>
      </c>
      <c r="AJ37" s="264"/>
      <c r="AK37" s="264"/>
      <c r="AL37" s="267"/>
    </row>
    <row r="38" spans="1:38" ht="11.25" customHeight="1">
      <c r="A38" s="215"/>
      <c r="B38" s="1274"/>
      <c r="C38" s="1275" t="s">
        <v>33</v>
      </c>
      <c r="D38" s="1275"/>
      <c r="E38" s="134">
        <v>35</v>
      </c>
      <c r="F38" s="1255" t="s">
        <v>30</v>
      </c>
      <c r="G38" s="1040">
        <v>0</v>
      </c>
      <c r="H38" s="1253" t="s">
        <v>30</v>
      </c>
      <c r="I38" s="1055">
        <v>0</v>
      </c>
      <c r="J38" s="1040">
        <v>109.51445000000001</v>
      </c>
      <c r="K38" s="1057">
        <v>0</v>
      </c>
      <c r="L38" s="1059"/>
      <c r="M38" s="1030">
        <v>716.84664612825497</v>
      </c>
      <c r="N38" s="1066"/>
      <c r="O38" s="1254" t="s">
        <v>30</v>
      </c>
      <c r="P38" s="1068"/>
      <c r="Q38" s="1254" t="s">
        <v>30</v>
      </c>
      <c r="R38" s="1067">
        <v>0</v>
      </c>
      <c r="S38" s="1254" t="s">
        <v>30</v>
      </c>
      <c r="T38" s="1254" t="s">
        <v>30</v>
      </c>
      <c r="U38" s="1254" t="s">
        <v>30</v>
      </c>
      <c r="V38" s="1057">
        <v>47.68</v>
      </c>
      <c r="W38" s="1044"/>
      <c r="X38" s="1057">
        <v>592.93666666666672</v>
      </c>
      <c r="Y38" s="1060"/>
      <c r="Z38" s="1040">
        <v>0</v>
      </c>
      <c r="AA38" s="1044"/>
      <c r="AB38" s="1040">
        <v>35.11</v>
      </c>
      <c r="AC38" s="1057">
        <v>0</v>
      </c>
      <c r="AD38" s="1044"/>
      <c r="AE38" s="1044"/>
      <c r="AF38" s="1044"/>
      <c r="AG38" s="1040">
        <v>63.658620000000255</v>
      </c>
      <c r="AH38" s="906">
        <v>62136.025785629514</v>
      </c>
      <c r="AI38" s="133">
        <v>35</v>
      </c>
      <c r="AJ38" s="264"/>
      <c r="AK38" s="264"/>
      <c r="AL38" s="267"/>
    </row>
    <row r="39" spans="1:38" ht="11.25" customHeight="1">
      <c r="A39" s="216"/>
      <c r="B39" s="1301"/>
      <c r="C39" s="1275" t="s">
        <v>57</v>
      </c>
      <c r="D39" s="1275"/>
      <c r="E39" s="134">
        <v>36</v>
      </c>
      <c r="F39" s="1069"/>
      <c r="G39" s="1059"/>
      <c r="H39" s="1070"/>
      <c r="I39" s="1044"/>
      <c r="J39" s="1035"/>
      <c r="K39" s="1033"/>
      <c r="L39" s="1034"/>
      <c r="M39" s="1044"/>
      <c r="N39" s="1062"/>
      <c r="O39" s="1062"/>
      <c r="P39" s="1044"/>
      <c r="Q39" s="1044"/>
      <c r="R39" s="1044"/>
      <c r="S39" s="1044"/>
      <c r="T39" s="1044"/>
      <c r="U39" s="1044"/>
      <c r="V39" s="1057">
        <v>0</v>
      </c>
      <c r="W39" s="1044"/>
      <c r="X39" s="1043"/>
      <c r="Y39" s="1071"/>
      <c r="Z39" s="1071"/>
      <c r="AA39" s="1071"/>
      <c r="AB39" s="1044"/>
      <c r="AC39" s="1043"/>
      <c r="AD39" s="1044"/>
      <c r="AE39" s="1044"/>
      <c r="AF39" s="1040">
        <v>5670.4908608949045</v>
      </c>
      <c r="AG39" s="1044"/>
      <c r="AH39" s="906">
        <v>5670.4908608949045</v>
      </c>
      <c r="AI39" s="133">
        <v>36</v>
      </c>
      <c r="AJ39" s="264"/>
      <c r="AK39" s="264"/>
      <c r="AL39" s="267"/>
    </row>
    <row r="40" spans="1:38" ht="11.25" customHeight="1">
      <c r="A40" s="1269" t="s">
        <v>34</v>
      </c>
      <c r="B40" s="217"/>
      <c r="C40" s="1281" t="s">
        <v>34</v>
      </c>
      <c r="D40" s="1281"/>
      <c r="E40" s="134">
        <v>37</v>
      </c>
      <c r="F40" s="1085">
        <v>191.80400000000003</v>
      </c>
      <c r="G40" s="1049">
        <v>0</v>
      </c>
      <c r="H40" s="1072">
        <v>45.230999999999995</v>
      </c>
      <c r="I40" s="1051">
        <v>4.0695399999999999</v>
      </c>
      <c r="J40" s="1049">
        <v>343.756373</v>
      </c>
      <c r="K40" s="1072">
        <v>0</v>
      </c>
      <c r="L40" s="1073"/>
      <c r="M40" s="1052"/>
      <c r="N40" s="1051">
        <v>2598.1631881107014</v>
      </c>
      <c r="O40" s="1049">
        <v>5703.9032310372113</v>
      </c>
      <c r="P40" s="1051">
        <v>573.43707757069524</v>
      </c>
      <c r="Q40" s="1049">
        <v>3887.1025272444958</v>
      </c>
      <c r="R40" s="1049">
        <v>17.634999999999998</v>
      </c>
      <c r="S40" s="1049">
        <v>35.302</v>
      </c>
      <c r="T40" s="1049">
        <v>76.480425100253399</v>
      </c>
      <c r="U40" s="1049">
        <v>254.38294958212381</v>
      </c>
      <c r="V40" s="1050">
        <v>1.32</v>
      </c>
      <c r="W40" s="1052"/>
      <c r="X40" s="1050">
        <v>76107.917759459626</v>
      </c>
      <c r="Y40" s="1052"/>
      <c r="Z40" s="1030">
        <v>349.88621338833127</v>
      </c>
      <c r="AA40" s="1049">
        <v>127824.62892262207</v>
      </c>
      <c r="AB40" s="1049">
        <v>5788.058</v>
      </c>
      <c r="AC40" s="1072">
        <v>50022.932257663968</v>
      </c>
      <c r="AD40" s="1074"/>
      <c r="AE40" s="1049">
        <v>75527.187061999997</v>
      </c>
      <c r="AF40" s="1051">
        <v>55542.972000000002</v>
      </c>
      <c r="AG40" s="1049">
        <v>17024.595000000005</v>
      </c>
      <c r="AH40" s="931">
        <v>1379580.3275563624</v>
      </c>
      <c r="AI40" s="133">
        <v>37</v>
      </c>
      <c r="AJ40" s="264"/>
      <c r="AK40" s="264"/>
      <c r="AL40" s="267"/>
    </row>
    <row r="41" spans="1:38" ht="11.25" customHeight="1">
      <c r="A41" s="1270"/>
      <c r="B41" s="217"/>
      <c r="C41" s="1272" t="s">
        <v>108</v>
      </c>
      <c r="D41" s="1272"/>
      <c r="E41" s="138">
        <v>38</v>
      </c>
      <c r="F41" s="1250" t="s">
        <v>30</v>
      </c>
      <c r="G41" s="1029">
        <v>0</v>
      </c>
      <c r="H41" s="1252" t="s">
        <v>30</v>
      </c>
      <c r="I41" s="1046">
        <v>0</v>
      </c>
      <c r="J41" s="1029">
        <v>0</v>
      </c>
      <c r="K41" s="1039">
        <v>0</v>
      </c>
      <c r="L41" s="1034"/>
      <c r="M41" s="1035"/>
      <c r="N41" s="1035"/>
      <c r="O41" s="1251" t="s">
        <v>30</v>
      </c>
      <c r="P41" s="1035"/>
      <c r="Q41" s="1029">
        <v>36.796999999999997</v>
      </c>
      <c r="R41" s="1251" t="s">
        <v>30</v>
      </c>
      <c r="S41" s="1029">
        <v>0</v>
      </c>
      <c r="T41" s="1029">
        <v>0</v>
      </c>
      <c r="U41" s="1029">
        <v>1.819</v>
      </c>
      <c r="V41" s="1038">
        <v>0</v>
      </c>
      <c r="W41" s="1035"/>
      <c r="X41" s="1038">
        <v>5551.6930555555555</v>
      </c>
      <c r="Y41" s="1035"/>
      <c r="Z41" s="1251" t="s">
        <v>30</v>
      </c>
      <c r="AA41" s="1029">
        <v>1011.831</v>
      </c>
      <c r="AB41" s="1029">
        <v>0</v>
      </c>
      <c r="AC41" s="1252" t="s">
        <v>30</v>
      </c>
      <c r="AD41" s="1035"/>
      <c r="AE41" s="1029">
        <v>2865.8187199999998</v>
      </c>
      <c r="AF41" s="1029">
        <v>1524.588</v>
      </c>
      <c r="AG41" s="1029">
        <v>0</v>
      </c>
      <c r="AH41" s="906">
        <v>35612.741303343922</v>
      </c>
      <c r="AI41" s="139">
        <v>38</v>
      </c>
      <c r="AL41" s="267"/>
    </row>
    <row r="42" spans="1:38" ht="11.25" customHeight="1">
      <c r="A42" s="1270"/>
      <c r="B42" s="217"/>
      <c r="C42" s="1272" t="s">
        <v>106</v>
      </c>
      <c r="D42" s="1272"/>
      <c r="E42" s="140">
        <v>39</v>
      </c>
      <c r="F42" s="1250" t="s">
        <v>30</v>
      </c>
      <c r="G42" s="1029">
        <v>0</v>
      </c>
      <c r="H42" s="1039">
        <v>0</v>
      </c>
      <c r="I42" s="1046">
        <v>0</v>
      </c>
      <c r="J42" s="1029">
        <v>0</v>
      </c>
      <c r="K42" s="1039">
        <v>0</v>
      </c>
      <c r="L42" s="1034"/>
      <c r="M42" s="1035"/>
      <c r="N42" s="1035"/>
      <c r="O42" s="1029">
        <v>0</v>
      </c>
      <c r="P42" s="1035"/>
      <c r="Q42" s="1029">
        <v>2.1930000000000001</v>
      </c>
      <c r="R42" s="1251" t="s">
        <v>30</v>
      </c>
      <c r="S42" s="1029">
        <v>0</v>
      </c>
      <c r="T42" s="1029">
        <v>0</v>
      </c>
      <c r="U42" s="1251" t="s">
        <v>30</v>
      </c>
      <c r="V42" s="1038">
        <v>0</v>
      </c>
      <c r="W42" s="1035"/>
      <c r="X42" s="1038">
        <v>478.06666666666666</v>
      </c>
      <c r="Y42" s="1035"/>
      <c r="Z42" s="1251" t="s">
        <v>30</v>
      </c>
      <c r="AA42" s="1251" t="s">
        <v>30</v>
      </c>
      <c r="AB42" s="1029">
        <v>0</v>
      </c>
      <c r="AC42" s="1252" t="s">
        <v>30</v>
      </c>
      <c r="AD42" s="1035"/>
      <c r="AE42" s="1029">
        <v>432.82561999999996</v>
      </c>
      <c r="AF42" s="1029">
        <v>46.417999999999999</v>
      </c>
      <c r="AG42" s="1029">
        <v>0</v>
      </c>
      <c r="AH42" s="907">
        <v>3581.1102319999995</v>
      </c>
      <c r="AI42" s="139">
        <v>39</v>
      </c>
      <c r="AL42" s="267"/>
    </row>
    <row r="43" spans="1:38" ht="11.25" customHeight="1">
      <c r="A43" s="1270"/>
      <c r="B43" s="217"/>
      <c r="C43" s="1272" t="s">
        <v>105</v>
      </c>
      <c r="D43" s="1272"/>
      <c r="E43" s="140">
        <v>40</v>
      </c>
      <c r="F43" s="1250" t="s">
        <v>30</v>
      </c>
      <c r="G43" s="1029">
        <v>0</v>
      </c>
      <c r="H43" s="1039">
        <v>0</v>
      </c>
      <c r="I43" s="1045">
        <v>0</v>
      </c>
      <c r="J43" s="1251" t="s">
        <v>30</v>
      </c>
      <c r="K43" s="1039">
        <v>0</v>
      </c>
      <c r="L43" s="1034"/>
      <c r="M43" s="1035"/>
      <c r="N43" s="1035"/>
      <c r="O43" s="1251" t="s">
        <v>30</v>
      </c>
      <c r="P43" s="1035"/>
      <c r="Q43" s="1029">
        <v>2.9779999999999998</v>
      </c>
      <c r="R43" s="1251" t="s">
        <v>30</v>
      </c>
      <c r="S43" s="1029">
        <v>0</v>
      </c>
      <c r="T43" s="1251" t="s">
        <v>30</v>
      </c>
      <c r="U43" s="1251" t="s">
        <v>30</v>
      </c>
      <c r="V43" s="1038">
        <v>0</v>
      </c>
      <c r="W43" s="1035"/>
      <c r="X43" s="1039">
        <v>3362.2486111111111</v>
      </c>
      <c r="Y43" s="1035"/>
      <c r="Z43" s="1029">
        <v>125.71617000000001</v>
      </c>
      <c r="AA43" s="1251" t="s">
        <v>30</v>
      </c>
      <c r="AB43" s="1251" t="s">
        <v>30</v>
      </c>
      <c r="AC43" s="1039">
        <v>0</v>
      </c>
      <c r="AD43" s="1035"/>
      <c r="AE43" s="1029">
        <v>4241.1484900000005</v>
      </c>
      <c r="AF43" s="1029">
        <v>4749.2089999999998</v>
      </c>
      <c r="AG43" s="1029">
        <v>1585.2235000000001</v>
      </c>
      <c r="AH43" s="904">
        <v>39272.435858480007</v>
      </c>
      <c r="AI43" s="139">
        <v>40</v>
      </c>
      <c r="AL43" s="267"/>
    </row>
    <row r="44" spans="1:38" ht="11.25" customHeight="1">
      <c r="A44" s="1270"/>
      <c r="B44" s="217"/>
      <c r="C44" s="1272" t="s">
        <v>103</v>
      </c>
      <c r="D44" s="1272"/>
      <c r="E44" s="140">
        <v>41</v>
      </c>
      <c r="F44" s="1250" t="s">
        <v>30</v>
      </c>
      <c r="G44" s="1029">
        <v>0</v>
      </c>
      <c r="H44" s="1252" t="s">
        <v>30</v>
      </c>
      <c r="I44" s="1045">
        <v>0</v>
      </c>
      <c r="J44" s="1029">
        <v>0</v>
      </c>
      <c r="K44" s="1039">
        <v>0</v>
      </c>
      <c r="L44" s="1034"/>
      <c r="M44" s="1035"/>
      <c r="N44" s="1035"/>
      <c r="O44" s="1251" t="s">
        <v>30</v>
      </c>
      <c r="P44" s="1035"/>
      <c r="Q44" s="1029">
        <v>5.78</v>
      </c>
      <c r="R44" s="1251" t="s">
        <v>30</v>
      </c>
      <c r="S44" s="1251" t="s">
        <v>30</v>
      </c>
      <c r="T44" s="1251" t="s">
        <v>30</v>
      </c>
      <c r="U44" s="1029">
        <v>0.72399999999999998</v>
      </c>
      <c r="V44" s="1252" t="s">
        <v>30</v>
      </c>
      <c r="W44" s="1035"/>
      <c r="X44" s="1039">
        <v>5052.4408333333322</v>
      </c>
      <c r="Y44" s="1035"/>
      <c r="Z44" s="1251" t="s">
        <v>30</v>
      </c>
      <c r="AA44" s="1029">
        <v>14.291</v>
      </c>
      <c r="AB44" s="1251" t="s">
        <v>30</v>
      </c>
      <c r="AC44" s="1252" t="s">
        <v>30</v>
      </c>
      <c r="AD44" s="1035"/>
      <c r="AE44" s="1029">
        <v>6963.6178600000003</v>
      </c>
      <c r="AF44" s="1029">
        <v>4632.8450000000003</v>
      </c>
      <c r="AG44" s="1029">
        <v>6073.2715000000007</v>
      </c>
      <c r="AH44" s="907">
        <v>55184.609028022664</v>
      </c>
      <c r="AI44" s="139">
        <v>41</v>
      </c>
      <c r="AL44" s="267"/>
    </row>
    <row r="45" spans="1:38" ht="11.25" customHeight="1">
      <c r="A45" s="1270"/>
      <c r="B45" s="217"/>
      <c r="C45" s="1272" t="s">
        <v>196</v>
      </c>
      <c r="D45" s="1272"/>
      <c r="E45" s="140">
        <v>42</v>
      </c>
      <c r="F45" s="1045">
        <v>0</v>
      </c>
      <c r="G45" s="1029">
        <v>0</v>
      </c>
      <c r="H45" s="1039">
        <v>0</v>
      </c>
      <c r="I45" s="1045">
        <v>0</v>
      </c>
      <c r="J45" s="1029">
        <v>0</v>
      </c>
      <c r="K45" s="1039">
        <v>0</v>
      </c>
      <c r="L45" s="1053">
        <v>0</v>
      </c>
      <c r="M45" s="1029">
        <v>0</v>
      </c>
      <c r="N45" s="1029">
        <v>0</v>
      </c>
      <c r="O45" s="1251" t="s">
        <v>30</v>
      </c>
      <c r="P45" s="1035"/>
      <c r="Q45" s="1029">
        <v>7.4169999999999998</v>
      </c>
      <c r="R45" s="1251" t="s">
        <v>30</v>
      </c>
      <c r="S45" s="1029">
        <v>0</v>
      </c>
      <c r="T45" s="1029">
        <v>0</v>
      </c>
      <c r="U45" s="1029">
        <v>1.208</v>
      </c>
      <c r="V45" s="1252" t="s">
        <v>30</v>
      </c>
      <c r="W45" s="1035"/>
      <c r="X45" s="1039">
        <v>912.22944444444443</v>
      </c>
      <c r="Y45" s="1029">
        <v>0</v>
      </c>
      <c r="Z45" s="1029">
        <v>0</v>
      </c>
      <c r="AA45" s="1251" t="s">
        <v>30</v>
      </c>
      <c r="AB45" s="1029">
        <v>0</v>
      </c>
      <c r="AC45" s="1252" t="s">
        <v>30</v>
      </c>
      <c r="AD45" s="1035"/>
      <c r="AE45" s="1029">
        <v>2184.1179999999999</v>
      </c>
      <c r="AF45" s="1029">
        <v>347.22300000000001</v>
      </c>
      <c r="AG45" s="1029">
        <v>0</v>
      </c>
      <c r="AH45" s="904">
        <v>11909.388885375707</v>
      </c>
      <c r="AI45" s="139">
        <v>42</v>
      </c>
      <c r="AL45" s="267"/>
    </row>
    <row r="46" spans="1:38" ht="11.25" customHeight="1">
      <c r="A46" s="1270"/>
      <c r="B46" s="217"/>
      <c r="C46" s="1272" t="s">
        <v>101</v>
      </c>
      <c r="D46" s="1272"/>
      <c r="E46" s="140">
        <v>43</v>
      </c>
      <c r="F46" s="1250" t="s">
        <v>30</v>
      </c>
      <c r="G46" s="1029">
        <v>0</v>
      </c>
      <c r="H46" s="1252" t="s">
        <v>30</v>
      </c>
      <c r="I46" s="1045">
        <v>0</v>
      </c>
      <c r="J46" s="1029">
        <v>179.53700000000001</v>
      </c>
      <c r="K46" s="1039">
        <v>0</v>
      </c>
      <c r="L46" s="1034"/>
      <c r="M46" s="1035"/>
      <c r="N46" s="1035"/>
      <c r="O46" s="1029">
        <v>0.58204255254599269</v>
      </c>
      <c r="P46" s="1035"/>
      <c r="Q46" s="1029">
        <v>20.286000000000001</v>
      </c>
      <c r="R46" s="1251" t="s">
        <v>30</v>
      </c>
      <c r="S46" s="1251" t="s">
        <v>30</v>
      </c>
      <c r="T46" s="1251" t="s">
        <v>30</v>
      </c>
      <c r="U46" s="1029">
        <v>2.6360000000000001</v>
      </c>
      <c r="V46" s="1038">
        <v>0</v>
      </c>
      <c r="W46" s="1035"/>
      <c r="X46" s="1039">
        <v>6692.7466666666669</v>
      </c>
      <c r="Y46" s="1035"/>
      <c r="Z46" s="1029">
        <v>13.813000000000001</v>
      </c>
      <c r="AA46" s="1029">
        <v>946.27499999999998</v>
      </c>
      <c r="AB46" s="1029">
        <v>3945.9425000000001</v>
      </c>
      <c r="AC46" s="1039">
        <v>84.125921300543652</v>
      </c>
      <c r="AD46" s="1035"/>
      <c r="AE46" s="1029">
        <v>2553.19832</v>
      </c>
      <c r="AF46" s="1029">
        <v>145.476</v>
      </c>
      <c r="AG46" s="1029">
        <v>9073.1895000000004</v>
      </c>
      <c r="AH46" s="907">
        <v>58056.111048081533</v>
      </c>
      <c r="AI46" s="139">
        <v>43</v>
      </c>
      <c r="AL46" s="267"/>
    </row>
    <row r="47" spans="1:38" ht="11.25" customHeight="1">
      <c r="A47" s="1270"/>
      <c r="B47" s="217"/>
      <c r="C47" s="1272" t="s">
        <v>100</v>
      </c>
      <c r="D47" s="1272"/>
      <c r="E47" s="140">
        <v>44</v>
      </c>
      <c r="F47" s="1045">
        <v>0</v>
      </c>
      <c r="G47" s="1029">
        <v>0</v>
      </c>
      <c r="H47" s="1039">
        <v>22.542999999999999</v>
      </c>
      <c r="I47" s="1045">
        <v>0</v>
      </c>
      <c r="J47" s="1029">
        <v>5.0220000000000001E-2</v>
      </c>
      <c r="K47" s="1039">
        <v>0</v>
      </c>
      <c r="L47" s="1034"/>
      <c r="M47" s="1035"/>
      <c r="N47" s="1035"/>
      <c r="O47" s="1251" t="s">
        <v>30</v>
      </c>
      <c r="P47" s="1035"/>
      <c r="Q47" s="1029">
        <v>3.407</v>
      </c>
      <c r="R47" s="1029">
        <v>0</v>
      </c>
      <c r="S47" s="1029">
        <v>0</v>
      </c>
      <c r="T47" s="1251" t="s">
        <v>30</v>
      </c>
      <c r="U47" s="1029">
        <v>0.69700000000000006</v>
      </c>
      <c r="V47" s="1038">
        <v>0</v>
      </c>
      <c r="W47" s="1035"/>
      <c r="X47" s="1039">
        <v>1514.4833333333333</v>
      </c>
      <c r="Y47" s="1035"/>
      <c r="Z47" s="1029">
        <v>0</v>
      </c>
      <c r="AA47" s="1029">
        <v>0</v>
      </c>
      <c r="AB47" s="1029">
        <v>0</v>
      </c>
      <c r="AC47" s="1252" t="s">
        <v>30</v>
      </c>
      <c r="AD47" s="1035"/>
      <c r="AE47" s="1029">
        <v>2109.2459599999997</v>
      </c>
      <c r="AF47" s="1251" t="s">
        <v>30</v>
      </c>
      <c r="AG47" s="1251" t="s">
        <v>30</v>
      </c>
      <c r="AH47" s="904">
        <v>13929.563345111781</v>
      </c>
      <c r="AI47" s="139">
        <v>44</v>
      </c>
      <c r="AL47" s="267"/>
    </row>
    <row r="48" spans="1:38" ht="11.25" customHeight="1">
      <c r="A48" s="1270"/>
      <c r="B48" s="217"/>
      <c r="C48" s="1272" t="s">
        <v>99</v>
      </c>
      <c r="D48" s="1272"/>
      <c r="E48" s="140">
        <v>45</v>
      </c>
      <c r="F48" s="1045">
        <v>0</v>
      </c>
      <c r="G48" s="1029">
        <v>0</v>
      </c>
      <c r="H48" s="1039">
        <v>0</v>
      </c>
      <c r="I48" s="1045">
        <v>0</v>
      </c>
      <c r="J48" s="1029">
        <v>7.2160000000000002E-2</v>
      </c>
      <c r="K48" s="1039">
        <v>0</v>
      </c>
      <c r="L48" s="1034"/>
      <c r="M48" s="1035"/>
      <c r="N48" s="1035"/>
      <c r="O48" s="1251" t="s">
        <v>30</v>
      </c>
      <c r="P48" s="1035"/>
      <c r="Q48" s="1029">
        <v>12.746</v>
      </c>
      <c r="R48" s="1251" t="s">
        <v>30</v>
      </c>
      <c r="S48" s="1029">
        <v>0</v>
      </c>
      <c r="T48" s="1029">
        <v>0</v>
      </c>
      <c r="U48" s="1029">
        <v>1.232</v>
      </c>
      <c r="V48" s="1038">
        <v>0</v>
      </c>
      <c r="W48" s="1035"/>
      <c r="X48" s="1039">
        <v>903.625</v>
      </c>
      <c r="Y48" s="1035"/>
      <c r="Z48" s="1251" t="s">
        <v>30</v>
      </c>
      <c r="AA48" s="1029">
        <v>382.029</v>
      </c>
      <c r="AB48" s="1029">
        <v>0</v>
      </c>
      <c r="AC48" s="1252" t="s">
        <v>30</v>
      </c>
      <c r="AD48" s="1035"/>
      <c r="AE48" s="1029">
        <v>1521.00324</v>
      </c>
      <c r="AF48" s="1029">
        <v>150.13900000000001</v>
      </c>
      <c r="AG48" s="1251" t="s">
        <v>30</v>
      </c>
      <c r="AH48" s="907">
        <v>9904.2654677110495</v>
      </c>
      <c r="AI48" s="139">
        <v>45</v>
      </c>
      <c r="AL48" s="267"/>
    </row>
    <row r="49" spans="1:38" ht="11.25" customHeight="1">
      <c r="A49" s="1270"/>
      <c r="B49" s="217"/>
      <c r="C49" s="1272" t="s">
        <v>98</v>
      </c>
      <c r="D49" s="1272"/>
      <c r="E49" s="140">
        <v>46</v>
      </c>
      <c r="F49" s="1250" t="s">
        <v>30</v>
      </c>
      <c r="G49" s="1029">
        <v>0</v>
      </c>
      <c r="H49" s="1252" t="s">
        <v>30</v>
      </c>
      <c r="I49" s="1045">
        <v>0</v>
      </c>
      <c r="J49" s="1029">
        <v>2.6329999999999999E-3</v>
      </c>
      <c r="K49" s="1039">
        <v>0</v>
      </c>
      <c r="L49" s="1034"/>
      <c r="M49" s="1035"/>
      <c r="N49" s="1035"/>
      <c r="O49" s="1251" t="s">
        <v>30</v>
      </c>
      <c r="P49" s="1035"/>
      <c r="Q49" s="1029">
        <v>12.585000000000001</v>
      </c>
      <c r="R49" s="1251" t="s">
        <v>30</v>
      </c>
      <c r="S49" s="1029">
        <v>0</v>
      </c>
      <c r="T49" s="1251" t="s">
        <v>30</v>
      </c>
      <c r="U49" s="1029">
        <v>2.0720000000000001</v>
      </c>
      <c r="V49" s="1038">
        <v>0</v>
      </c>
      <c r="W49" s="1035"/>
      <c r="X49" s="1039">
        <v>1298.2586111111111</v>
      </c>
      <c r="Y49" s="1035"/>
      <c r="Z49" s="1251" t="s">
        <v>30</v>
      </c>
      <c r="AA49" s="1029">
        <v>91.376000000000005</v>
      </c>
      <c r="AB49" s="1251" t="s">
        <v>30</v>
      </c>
      <c r="AC49" s="1039">
        <v>18.664859286610444</v>
      </c>
      <c r="AD49" s="1035"/>
      <c r="AE49" s="1029">
        <v>2173.5853399999996</v>
      </c>
      <c r="AF49" s="1029">
        <v>1037.9059999999999</v>
      </c>
      <c r="AG49" s="1251" t="s">
        <v>30</v>
      </c>
      <c r="AH49" s="904">
        <v>15405.869925285389</v>
      </c>
      <c r="AI49" s="139">
        <v>46</v>
      </c>
      <c r="AL49" s="267"/>
    </row>
    <row r="50" spans="1:38" ht="11.25" customHeight="1">
      <c r="A50" s="1270"/>
      <c r="B50" s="217"/>
      <c r="C50" s="1272" t="s">
        <v>97</v>
      </c>
      <c r="D50" s="1272"/>
      <c r="E50" s="140">
        <v>47</v>
      </c>
      <c r="F50" s="1045">
        <v>0</v>
      </c>
      <c r="G50" s="1029">
        <v>0</v>
      </c>
      <c r="H50" s="1039">
        <v>0</v>
      </c>
      <c r="I50" s="1045">
        <v>0</v>
      </c>
      <c r="J50" s="1029">
        <v>0</v>
      </c>
      <c r="K50" s="1039">
        <v>0</v>
      </c>
      <c r="L50" s="1034"/>
      <c r="M50" s="1035"/>
      <c r="N50" s="1035"/>
      <c r="O50" s="1251" t="s">
        <v>30</v>
      </c>
      <c r="P50" s="1035"/>
      <c r="Q50" s="1029">
        <v>3.7229999999999999</v>
      </c>
      <c r="R50" s="1251" t="s">
        <v>30</v>
      </c>
      <c r="S50" s="1029">
        <v>0</v>
      </c>
      <c r="T50" s="1251" t="s">
        <v>30</v>
      </c>
      <c r="U50" s="1029">
        <v>0.38200000000000001</v>
      </c>
      <c r="V50" s="1038">
        <v>0</v>
      </c>
      <c r="W50" s="1035"/>
      <c r="X50" s="1039">
        <v>461.21333333333331</v>
      </c>
      <c r="Y50" s="1035"/>
      <c r="Z50" s="1029">
        <v>0</v>
      </c>
      <c r="AA50" s="1029">
        <v>10.564</v>
      </c>
      <c r="AB50" s="1029">
        <v>0</v>
      </c>
      <c r="AC50" s="1039">
        <v>4.9961718573220892</v>
      </c>
      <c r="AD50" s="1035"/>
      <c r="AE50" s="1029">
        <v>898.87112000000002</v>
      </c>
      <c r="AF50" s="1029">
        <v>488.21300000000002</v>
      </c>
      <c r="AG50" s="1251" t="s">
        <v>30</v>
      </c>
      <c r="AH50" s="907">
        <v>5591.7955142246783</v>
      </c>
      <c r="AI50" s="139">
        <v>47</v>
      </c>
      <c r="AL50" s="267"/>
    </row>
    <row r="51" spans="1:38" ht="11.25" customHeight="1">
      <c r="A51" s="1270"/>
      <c r="B51" s="217"/>
      <c r="C51" s="1272" t="s">
        <v>96</v>
      </c>
      <c r="D51" s="1272"/>
      <c r="E51" s="140">
        <v>48</v>
      </c>
      <c r="F51" s="1045">
        <v>0</v>
      </c>
      <c r="G51" s="1029">
        <v>0</v>
      </c>
      <c r="H51" s="1039">
        <v>0</v>
      </c>
      <c r="I51" s="1045">
        <v>0</v>
      </c>
      <c r="J51" s="1251" t="s">
        <v>30</v>
      </c>
      <c r="K51" s="1039">
        <v>0</v>
      </c>
      <c r="L51" s="1034"/>
      <c r="M51" s="1035"/>
      <c r="N51" s="1035"/>
      <c r="O51" s="1251" t="s">
        <v>30</v>
      </c>
      <c r="P51" s="1035"/>
      <c r="Q51" s="1029">
        <v>6.327</v>
      </c>
      <c r="R51" s="1029">
        <v>0</v>
      </c>
      <c r="S51" s="1029">
        <v>0</v>
      </c>
      <c r="T51" s="1251" t="s">
        <v>30</v>
      </c>
      <c r="U51" s="1029">
        <v>0.36899999999999999</v>
      </c>
      <c r="V51" s="1038">
        <v>0</v>
      </c>
      <c r="W51" s="1035"/>
      <c r="X51" s="1038">
        <v>2006.0672222222222</v>
      </c>
      <c r="Y51" s="1035"/>
      <c r="Z51" s="1251" t="s">
        <v>30</v>
      </c>
      <c r="AA51" s="1029">
        <v>97.324000000000012</v>
      </c>
      <c r="AB51" s="1029">
        <v>0</v>
      </c>
      <c r="AC51" s="1252" t="s">
        <v>30</v>
      </c>
      <c r="AD51" s="1035"/>
      <c r="AE51" s="1029">
        <v>3030.9557299999997</v>
      </c>
      <c r="AF51" s="1029">
        <v>1306.04</v>
      </c>
      <c r="AG51" s="1251" t="s">
        <v>30</v>
      </c>
      <c r="AH51" s="907">
        <v>20096.432104131418</v>
      </c>
      <c r="AI51" s="139">
        <v>48</v>
      </c>
      <c r="AL51" s="267"/>
    </row>
    <row r="52" spans="1:38" ht="11.25" customHeight="1">
      <c r="A52" s="1270"/>
      <c r="B52" s="217"/>
      <c r="C52" s="1272" t="s">
        <v>195</v>
      </c>
      <c r="D52" s="1272"/>
      <c r="E52" s="140">
        <v>49</v>
      </c>
      <c r="F52" s="1045">
        <v>0</v>
      </c>
      <c r="G52" s="1029">
        <v>0</v>
      </c>
      <c r="H52" s="1039">
        <v>0</v>
      </c>
      <c r="I52" s="1045">
        <v>4.0695399999999999</v>
      </c>
      <c r="J52" s="1029">
        <v>73.936218999999994</v>
      </c>
      <c r="K52" s="1039">
        <v>0</v>
      </c>
      <c r="L52" s="1034"/>
      <c r="M52" s="1035"/>
      <c r="N52" s="1035"/>
      <c r="O52" s="1251" t="s">
        <v>30</v>
      </c>
      <c r="P52" s="1035"/>
      <c r="Q52" s="1029">
        <v>13.180999999999999</v>
      </c>
      <c r="R52" s="1251" t="s">
        <v>30</v>
      </c>
      <c r="S52" s="1251" t="s">
        <v>30</v>
      </c>
      <c r="T52" s="1251" t="s">
        <v>30</v>
      </c>
      <c r="U52" s="1029">
        <v>2.3330000000000002</v>
      </c>
      <c r="V52" s="1038">
        <v>0</v>
      </c>
      <c r="W52" s="1035"/>
      <c r="X52" s="1038">
        <v>857.3611111111112</v>
      </c>
      <c r="Y52" s="1035"/>
      <c r="Z52" s="1029">
        <v>0.49099999999999999</v>
      </c>
      <c r="AA52" s="1029">
        <v>9443.905999999999</v>
      </c>
      <c r="AB52" s="1029">
        <v>0</v>
      </c>
      <c r="AC52" s="1039">
        <v>12.029090020502046</v>
      </c>
      <c r="AD52" s="1035"/>
      <c r="AE52" s="1029">
        <v>2677.4972300000004</v>
      </c>
      <c r="AF52" s="1029">
        <v>1320.6</v>
      </c>
      <c r="AG52" s="1251" t="s">
        <v>30</v>
      </c>
      <c r="AH52" s="904">
        <v>26014.283022967971</v>
      </c>
      <c r="AI52" s="137">
        <v>49</v>
      </c>
      <c r="AL52" s="267"/>
    </row>
    <row r="53" spans="1:38" ht="11.25" customHeight="1">
      <c r="A53" s="1270"/>
      <c r="B53" s="217"/>
      <c r="C53" s="1275" t="s">
        <v>464</v>
      </c>
      <c r="D53" s="1275"/>
      <c r="E53" s="134">
        <v>50</v>
      </c>
      <c r="F53" s="1055">
        <v>191.80400000000003</v>
      </c>
      <c r="G53" s="1040">
        <v>0</v>
      </c>
      <c r="H53" s="1057">
        <v>45.230999999999995</v>
      </c>
      <c r="I53" s="1042">
        <v>4.0695399999999999</v>
      </c>
      <c r="J53" s="1030">
        <v>277.78205200000002</v>
      </c>
      <c r="K53" s="1041">
        <v>0</v>
      </c>
      <c r="L53" s="1075"/>
      <c r="M53" s="1044"/>
      <c r="N53" s="1044"/>
      <c r="O53" s="1040">
        <v>1.9772999744262612</v>
      </c>
      <c r="P53" s="1044"/>
      <c r="Q53" s="1040">
        <v>127.41999999999999</v>
      </c>
      <c r="R53" s="1040">
        <v>17.634999999999998</v>
      </c>
      <c r="S53" s="1040">
        <v>35.302</v>
      </c>
      <c r="T53" s="1040">
        <v>72.247</v>
      </c>
      <c r="U53" s="1040">
        <v>13.817</v>
      </c>
      <c r="V53" s="1041">
        <v>1.32</v>
      </c>
      <c r="W53" s="1044"/>
      <c r="X53" s="1041">
        <v>29090.433888888892</v>
      </c>
      <c r="Y53" s="1044"/>
      <c r="Z53" s="1030">
        <v>337.40255999999999</v>
      </c>
      <c r="AA53" s="1040">
        <v>13316.256000000001</v>
      </c>
      <c r="AB53" s="1040">
        <v>5788.058</v>
      </c>
      <c r="AC53" s="1057">
        <v>154.1065709487857</v>
      </c>
      <c r="AD53" s="1044"/>
      <c r="AE53" s="1040">
        <v>31651.885629999993</v>
      </c>
      <c r="AF53" s="1030">
        <v>15784.478999999998</v>
      </c>
      <c r="AG53" s="1040">
        <v>17024.595000000005</v>
      </c>
      <c r="AH53" s="906">
        <v>294558.60573473613</v>
      </c>
      <c r="AI53" s="133">
        <v>50</v>
      </c>
      <c r="AJ53" s="264"/>
      <c r="AK53" s="264"/>
      <c r="AL53" s="267"/>
    </row>
    <row r="54" spans="1:38" ht="11.25" customHeight="1">
      <c r="A54" s="1270"/>
      <c r="B54" s="217"/>
      <c r="C54" s="1296" t="s">
        <v>41</v>
      </c>
      <c r="D54" s="1296"/>
      <c r="E54" s="138">
        <v>51</v>
      </c>
      <c r="F54" s="1045">
        <v>0</v>
      </c>
      <c r="G54" s="1076"/>
      <c r="H54" s="1033"/>
      <c r="I54" s="1035"/>
      <c r="J54" s="1028">
        <v>0</v>
      </c>
      <c r="K54" s="1033"/>
      <c r="L54" s="1034"/>
      <c r="M54" s="1035"/>
      <c r="N54" s="1035"/>
      <c r="O54" s="1028">
        <v>52.996025192570769</v>
      </c>
      <c r="P54" s="1035"/>
      <c r="Q54" s="1035"/>
      <c r="R54" s="1035"/>
      <c r="S54" s="1035"/>
      <c r="T54" s="1035"/>
      <c r="U54" s="1028">
        <v>0</v>
      </c>
      <c r="V54" s="1033"/>
      <c r="W54" s="1035"/>
      <c r="X54" s="1033"/>
      <c r="Y54" s="1035"/>
      <c r="Z54" s="1035"/>
      <c r="AA54" s="1035"/>
      <c r="AB54" s="1035"/>
      <c r="AC54" s="1038">
        <v>185.64746535562446</v>
      </c>
      <c r="AD54" s="1035"/>
      <c r="AE54" s="1029">
        <v>2161.1908888888888</v>
      </c>
      <c r="AF54" s="1035"/>
      <c r="AG54" s="1035"/>
      <c r="AH54" s="906">
        <v>10226.109147768382</v>
      </c>
      <c r="AI54" s="139">
        <v>51</v>
      </c>
      <c r="AL54" s="267"/>
    </row>
    <row r="55" spans="1:38" ht="11.25" customHeight="1">
      <c r="A55" s="1270"/>
      <c r="B55" s="217"/>
      <c r="C55" s="1272" t="s">
        <v>40</v>
      </c>
      <c r="D55" s="1272"/>
      <c r="E55" s="138">
        <v>52</v>
      </c>
      <c r="F55" s="1034"/>
      <c r="G55" s="1076"/>
      <c r="H55" s="1033"/>
      <c r="I55" s="1035"/>
      <c r="J55" s="1035"/>
      <c r="K55" s="1033"/>
      <c r="L55" s="1034"/>
      <c r="M55" s="1035"/>
      <c r="N55" s="1029">
        <v>2525.0175508384314</v>
      </c>
      <c r="O55" s="1028">
        <v>5145.1830665407924</v>
      </c>
      <c r="P55" s="1035"/>
      <c r="Q55" s="1035"/>
      <c r="R55" s="1035"/>
      <c r="S55" s="1035"/>
      <c r="T55" s="1035"/>
      <c r="U55" s="1028">
        <v>24.29811813528238</v>
      </c>
      <c r="V55" s="1033"/>
      <c r="W55" s="1035"/>
      <c r="X55" s="1038">
        <v>234.8765185887903</v>
      </c>
      <c r="Y55" s="1035"/>
      <c r="Z55" s="1035"/>
      <c r="AA55" s="1035"/>
      <c r="AB55" s="1035"/>
      <c r="AC55" s="1038">
        <v>22924.323461041226</v>
      </c>
      <c r="AD55" s="1035"/>
      <c r="AE55" s="1029">
        <v>122.36666666666666</v>
      </c>
      <c r="AF55" s="1035"/>
      <c r="AG55" s="1035"/>
      <c r="AH55" s="907">
        <v>354633.09768895875</v>
      </c>
      <c r="AI55" s="139">
        <v>52</v>
      </c>
      <c r="AL55" s="267"/>
    </row>
    <row r="56" spans="1:38" ht="11.25" customHeight="1">
      <c r="A56" s="1270"/>
      <c r="B56" s="217"/>
      <c r="C56" s="1272" t="s">
        <v>39</v>
      </c>
      <c r="D56" s="1272"/>
      <c r="E56" s="138">
        <v>53</v>
      </c>
      <c r="F56" s="1034"/>
      <c r="G56" s="1076"/>
      <c r="H56" s="1033"/>
      <c r="I56" s="1035"/>
      <c r="J56" s="1035"/>
      <c r="K56" s="1033"/>
      <c r="L56" s="1034"/>
      <c r="M56" s="1035"/>
      <c r="N56" s="1029">
        <v>8.8046000000000006</v>
      </c>
      <c r="O56" s="1029">
        <v>0.23459999999999998</v>
      </c>
      <c r="P56" s="1029">
        <v>571.91997360000005</v>
      </c>
      <c r="Q56" s="1035"/>
      <c r="R56" s="1035"/>
      <c r="S56" s="1035"/>
      <c r="T56" s="1035"/>
      <c r="U56" s="1035"/>
      <c r="V56" s="1033"/>
      <c r="W56" s="1035"/>
      <c r="X56" s="1033"/>
      <c r="Y56" s="1035"/>
      <c r="Z56" s="1035"/>
      <c r="AA56" s="1035"/>
      <c r="AB56" s="1035"/>
      <c r="AC56" s="1033"/>
      <c r="AD56" s="1035"/>
      <c r="AE56" s="1035"/>
      <c r="AF56" s="1035"/>
      <c r="AG56" s="1035"/>
      <c r="AH56" s="907">
        <v>24871.54998408</v>
      </c>
      <c r="AI56" s="139">
        <v>53</v>
      </c>
      <c r="AL56" s="267"/>
    </row>
    <row r="57" spans="1:38" ht="11.25" customHeight="1">
      <c r="A57" s="1270"/>
      <c r="B57" s="217"/>
      <c r="C57" s="1272" t="s">
        <v>38</v>
      </c>
      <c r="D57" s="1272"/>
      <c r="E57" s="138">
        <v>54</v>
      </c>
      <c r="F57" s="1034"/>
      <c r="G57" s="1076"/>
      <c r="H57" s="1033"/>
      <c r="I57" s="1035"/>
      <c r="J57" s="1035"/>
      <c r="K57" s="1033"/>
      <c r="L57" s="1034"/>
      <c r="M57" s="1035"/>
      <c r="N57" s="1035"/>
      <c r="O57" s="1028">
        <v>2.7911737168571085</v>
      </c>
      <c r="P57" s="1035"/>
      <c r="Q57" s="1029">
        <v>0.54579999999999995</v>
      </c>
      <c r="R57" s="1035"/>
      <c r="S57" s="1035"/>
      <c r="T57" s="1035"/>
      <c r="U57" s="1035"/>
      <c r="V57" s="1033"/>
      <c r="W57" s="1035"/>
      <c r="X57" s="1033"/>
      <c r="Y57" s="1035"/>
      <c r="Z57" s="1035"/>
      <c r="AA57" s="1035"/>
      <c r="AB57" s="1035"/>
      <c r="AC57" s="1077">
        <v>9.6024551046012707</v>
      </c>
      <c r="AD57" s="1035"/>
      <c r="AE57" s="1035"/>
      <c r="AF57" s="1035"/>
      <c r="AG57" s="1035"/>
      <c r="AH57" s="904">
        <v>152.00940458112322</v>
      </c>
      <c r="AI57" s="137">
        <v>54</v>
      </c>
      <c r="AL57" s="267"/>
    </row>
    <row r="58" spans="1:38" ht="11.25" customHeight="1">
      <c r="A58" s="1270"/>
      <c r="B58" s="217"/>
      <c r="C58" s="1275" t="s">
        <v>194</v>
      </c>
      <c r="D58" s="1275"/>
      <c r="E58" s="134">
        <v>55</v>
      </c>
      <c r="F58" s="1055">
        <v>0</v>
      </c>
      <c r="G58" s="1078"/>
      <c r="H58" s="1043"/>
      <c r="I58" s="1044"/>
      <c r="J58" s="1030">
        <v>0</v>
      </c>
      <c r="K58" s="1043"/>
      <c r="L58" s="1075"/>
      <c r="M58" s="1044"/>
      <c r="N58" s="1030">
        <v>2533.8221508384313</v>
      </c>
      <c r="O58" s="1065">
        <v>5201.2048654502196</v>
      </c>
      <c r="P58" s="1040">
        <v>571.91997360000005</v>
      </c>
      <c r="Q58" s="1040">
        <v>0.54579999999999995</v>
      </c>
      <c r="R58" s="1044"/>
      <c r="S58" s="1044"/>
      <c r="T58" s="1044"/>
      <c r="U58" s="1030">
        <v>24.29811813528238</v>
      </c>
      <c r="V58" s="1043"/>
      <c r="W58" s="1044"/>
      <c r="X58" s="1041">
        <v>234.8765185887903</v>
      </c>
      <c r="Y58" s="1044"/>
      <c r="Z58" s="1044"/>
      <c r="AA58" s="1044"/>
      <c r="AB58" s="1044"/>
      <c r="AC58" s="1041">
        <v>23119.573381501454</v>
      </c>
      <c r="AD58" s="1044"/>
      <c r="AE58" s="1040">
        <v>2283.5575555555556</v>
      </c>
      <c r="AF58" s="1044"/>
      <c r="AG58" s="1044"/>
      <c r="AH58" s="906">
        <v>389882.76622538822</v>
      </c>
      <c r="AI58" s="133">
        <v>55</v>
      </c>
      <c r="AJ58" s="264"/>
      <c r="AK58" s="264"/>
      <c r="AL58" s="267"/>
    </row>
    <row r="59" spans="1:38" ht="11.25" customHeight="1">
      <c r="A59" s="1271"/>
      <c r="B59" s="218"/>
      <c r="C59" s="1293" t="s">
        <v>465</v>
      </c>
      <c r="D59" s="1293"/>
      <c r="E59" s="134">
        <v>56</v>
      </c>
      <c r="F59" s="1055">
        <v>0</v>
      </c>
      <c r="G59" s="1040">
        <v>0</v>
      </c>
      <c r="H59" s="1057">
        <v>0</v>
      </c>
      <c r="I59" s="1042">
        <v>0</v>
      </c>
      <c r="J59" s="1030">
        <v>65.974321000000003</v>
      </c>
      <c r="K59" s="1041">
        <v>0</v>
      </c>
      <c r="L59" s="1075"/>
      <c r="M59" s="1044"/>
      <c r="N59" s="1030">
        <v>64.341037272270015</v>
      </c>
      <c r="O59" s="1040">
        <v>500.72106561256516</v>
      </c>
      <c r="P59" s="1040">
        <v>1.5171039706952214</v>
      </c>
      <c r="Q59" s="1040">
        <v>3759.1367272444959</v>
      </c>
      <c r="R59" s="1040">
        <v>0</v>
      </c>
      <c r="S59" s="1044"/>
      <c r="T59" s="1040">
        <v>4.2334251002533962</v>
      </c>
      <c r="U59" s="1040">
        <v>216.26783144684143</v>
      </c>
      <c r="V59" s="1043"/>
      <c r="W59" s="1044"/>
      <c r="X59" s="1041">
        <v>46782.607351981947</v>
      </c>
      <c r="Y59" s="1044"/>
      <c r="Z59" s="1040">
        <v>12.483653388331227</v>
      </c>
      <c r="AA59" s="1030">
        <v>114508.37292262207</v>
      </c>
      <c r="AB59" s="1044"/>
      <c r="AC59" s="1057">
        <v>26749.252305213733</v>
      </c>
      <c r="AD59" s="1044"/>
      <c r="AE59" s="1040">
        <v>41591.743876444452</v>
      </c>
      <c r="AF59" s="1030">
        <v>39758.493000000002</v>
      </c>
      <c r="AG59" s="1044"/>
      <c r="AH59" s="911">
        <v>695138.95559623814</v>
      </c>
      <c r="AI59" s="133">
        <v>56</v>
      </c>
      <c r="AJ59" s="264"/>
      <c r="AK59" s="264"/>
      <c r="AL59" s="267"/>
    </row>
    <row r="60" spans="1:38" s="268" customFormat="1" ht="11.25" customHeight="1">
      <c r="A60" s="99" t="s">
        <v>161</v>
      </c>
      <c r="B60" s="170"/>
      <c r="C60" s="169"/>
      <c r="D60" s="169"/>
      <c r="E60" s="164"/>
      <c r="F60" s="163"/>
      <c r="G60" s="167"/>
      <c r="H60" s="167"/>
      <c r="I60" s="167"/>
      <c r="J60" s="163"/>
      <c r="K60" s="167"/>
      <c r="L60" s="168"/>
      <c r="M60" s="163"/>
      <c r="N60" s="163"/>
      <c r="O60" s="163"/>
      <c r="P60" s="163"/>
      <c r="Q60" s="163"/>
      <c r="R60" s="163"/>
      <c r="S60" s="163"/>
      <c r="T60" s="167"/>
      <c r="U60" s="163"/>
      <c r="V60" s="163"/>
      <c r="W60" s="163"/>
      <c r="X60" s="163"/>
      <c r="Y60" s="163"/>
      <c r="Z60" s="163"/>
      <c r="AA60" s="163"/>
      <c r="AB60" s="163"/>
      <c r="AC60" s="163"/>
      <c r="AD60" s="166"/>
      <c r="AE60" s="163"/>
      <c r="AF60" s="163"/>
      <c r="AG60" s="163"/>
      <c r="AH60" s="165"/>
      <c r="AI60" s="164"/>
      <c r="AL60" s="267"/>
    </row>
    <row r="61" spans="1:38" s="268" customFormat="1" ht="11.25" customHeight="1">
      <c r="A61" s="595" t="s">
        <v>521</v>
      </c>
      <c r="B61" s="593"/>
      <c r="C61" s="593"/>
      <c r="D61" s="593"/>
      <c r="E61" s="593"/>
      <c r="F61" s="593"/>
      <c r="G61" s="593"/>
      <c r="H61" s="593"/>
      <c r="I61" s="593"/>
      <c r="J61" s="593"/>
      <c r="K61" s="593"/>
      <c r="L61" s="593"/>
      <c r="M61" s="593"/>
      <c r="N61" s="593"/>
      <c r="O61" s="593"/>
      <c r="P61" s="593"/>
      <c r="Q61" s="593"/>
      <c r="R61" s="163"/>
      <c r="AL61" s="267"/>
    </row>
    <row r="62" spans="1:38" s="268" customFormat="1" ht="11.25" customHeight="1">
      <c r="A62" s="595" t="s">
        <v>511</v>
      </c>
      <c r="B62" s="593"/>
      <c r="C62" s="593"/>
      <c r="D62" s="593"/>
      <c r="E62" s="593"/>
      <c r="F62" s="593"/>
      <c r="G62" s="593"/>
      <c r="H62" s="593"/>
      <c r="I62" s="593"/>
      <c r="J62" s="593"/>
      <c r="K62" s="593"/>
      <c r="L62" s="593"/>
      <c r="M62" s="593"/>
      <c r="N62" s="593"/>
      <c r="O62" s="593"/>
      <c r="P62" s="593"/>
      <c r="Q62" s="593"/>
      <c r="R62" s="163"/>
      <c r="AL62" s="267"/>
    </row>
    <row r="63" spans="1:38" s="268" customFormat="1" ht="11.25" customHeight="1">
      <c r="A63" s="595" t="s">
        <v>520</v>
      </c>
      <c r="B63" s="593"/>
      <c r="C63" s="593"/>
      <c r="D63" s="593"/>
      <c r="E63" s="593"/>
      <c r="F63" s="593"/>
      <c r="G63" s="593"/>
      <c r="H63" s="593"/>
      <c r="I63" s="593"/>
      <c r="J63" s="593"/>
      <c r="K63" s="593"/>
      <c r="L63" s="593"/>
      <c r="M63" s="593"/>
      <c r="N63" s="593"/>
      <c r="O63" s="593"/>
      <c r="P63" s="593"/>
      <c r="Q63" s="593"/>
      <c r="R63" s="163"/>
      <c r="AL63" s="267"/>
    </row>
    <row r="64" spans="1:38" s="268" customFormat="1" ht="11.25" customHeight="1">
      <c r="A64" s="595" t="s">
        <v>567</v>
      </c>
      <c r="B64" s="593"/>
      <c r="C64" s="593"/>
      <c r="D64" s="593"/>
      <c r="E64" s="593"/>
      <c r="F64" s="593"/>
      <c r="G64" s="593"/>
      <c r="H64" s="593"/>
      <c r="I64" s="593"/>
      <c r="J64" s="593"/>
      <c r="K64" s="593"/>
      <c r="L64" s="593"/>
      <c r="M64" s="593"/>
      <c r="N64" s="593"/>
      <c r="O64" s="593"/>
      <c r="P64" s="593"/>
      <c r="Q64" s="593"/>
      <c r="R64" s="163"/>
      <c r="AL64" s="267"/>
    </row>
    <row r="65" spans="1:38" s="268" customFormat="1" ht="11.25" customHeight="1">
      <c r="A65" s="595" t="s">
        <v>513</v>
      </c>
      <c r="B65" s="593"/>
      <c r="C65" s="593"/>
      <c r="D65" s="593"/>
      <c r="E65" s="593"/>
      <c r="F65" s="593"/>
      <c r="G65" s="593"/>
      <c r="H65" s="593"/>
      <c r="I65" s="593"/>
      <c r="J65" s="593"/>
      <c r="K65" s="593"/>
      <c r="L65" s="593"/>
      <c r="M65" s="593"/>
      <c r="N65" s="593"/>
      <c r="O65" s="593"/>
      <c r="P65" s="593"/>
      <c r="Q65" s="593"/>
      <c r="R65" s="163"/>
      <c r="AL65" s="267"/>
    </row>
    <row r="66" spans="1:38" ht="11.25" customHeight="1">
      <c r="AL66" s="267"/>
    </row>
  </sheetData>
  <mergeCells count="76">
    <mergeCell ref="A2:D2"/>
    <mergeCell ref="C53:D53"/>
    <mergeCell ref="C51:D51"/>
    <mergeCell ref="C45:D45"/>
    <mergeCell ref="C30:D30"/>
    <mergeCell ref="C44:D44"/>
    <mergeCell ref="C49:D49"/>
    <mergeCell ref="C48:D48"/>
    <mergeCell ref="C50:D50"/>
    <mergeCell ref="C52:D52"/>
    <mergeCell ref="C33:D33"/>
    <mergeCell ref="C31:D31"/>
    <mergeCell ref="C37:D37"/>
    <mergeCell ref="C36:D36"/>
    <mergeCell ref="C42:D42"/>
    <mergeCell ref="C43:D43"/>
    <mergeCell ref="C40:D40"/>
    <mergeCell ref="B11:B20"/>
    <mergeCell ref="L1:V1"/>
    <mergeCell ref="F1:H1"/>
    <mergeCell ref="C6:D6"/>
    <mergeCell ref="C7:D7"/>
    <mergeCell ref="A3:D3"/>
    <mergeCell ref="C8:D8"/>
    <mergeCell ref="C14:D14"/>
    <mergeCell ref="C12:D12"/>
    <mergeCell ref="C10:D10"/>
    <mergeCell ref="C17:D17"/>
    <mergeCell ref="C20:D20"/>
    <mergeCell ref="C13:D13"/>
    <mergeCell ref="C16:D16"/>
    <mergeCell ref="B4:B10"/>
    <mergeCell ref="AD1:AG1"/>
    <mergeCell ref="Y1:AC1"/>
    <mergeCell ref="F3:H3"/>
    <mergeCell ref="I3:K3"/>
    <mergeCell ref="I1:K1"/>
    <mergeCell ref="W1:X1"/>
    <mergeCell ref="AF3:AG3"/>
    <mergeCell ref="C22:D22"/>
    <mergeCell ref="C23:D23"/>
    <mergeCell ref="C25:D25"/>
    <mergeCell ref="C27:D27"/>
    <mergeCell ref="C24:D24"/>
    <mergeCell ref="C32:D32"/>
    <mergeCell ref="C35:D35"/>
    <mergeCell ref="B31:B35"/>
    <mergeCell ref="C4:D4"/>
    <mergeCell ref="C9:D9"/>
    <mergeCell ref="C11:D11"/>
    <mergeCell ref="C18:D18"/>
    <mergeCell ref="B21:B30"/>
    <mergeCell ref="C5:D5"/>
    <mergeCell ref="C34:D34"/>
    <mergeCell ref="C15:D15"/>
    <mergeCell ref="C19:D19"/>
    <mergeCell ref="C21:D21"/>
    <mergeCell ref="C29:D29"/>
    <mergeCell ref="C28:D28"/>
    <mergeCell ref="C26:D26"/>
    <mergeCell ref="C41:D41"/>
    <mergeCell ref="C57:D57"/>
    <mergeCell ref="L3:V3"/>
    <mergeCell ref="A11:A35"/>
    <mergeCell ref="A40:A59"/>
    <mergeCell ref="C46:D46"/>
    <mergeCell ref="B36:B39"/>
    <mergeCell ref="C47:D47"/>
    <mergeCell ref="C38:D38"/>
    <mergeCell ref="C39:D39"/>
    <mergeCell ref="C59:D59"/>
    <mergeCell ref="C58:D58"/>
    <mergeCell ref="C54:D54"/>
    <mergeCell ref="C55:D55"/>
    <mergeCell ref="C56:D56"/>
    <mergeCell ref="A4:A10"/>
  </mergeCells>
  <conditionalFormatting sqref="A1:AX1 B60:AX65 A3:AX3 A2 E2:AX2 A4:E59 AI4:AX59 A66:AX166">
    <cfRule type="cellIs" dxfId="406" priority="14" stopIfTrue="1" operator="equal">
      <formula>0</formula>
    </cfRule>
  </conditionalFormatting>
  <conditionalFormatting sqref="A61:A65">
    <cfRule type="cellIs" dxfId="405" priority="12" stopIfTrue="1" operator="equal">
      <formula>0</formula>
    </cfRule>
  </conditionalFormatting>
  <conditionalFormatting sqref="A60">
    <cfRule type="cellIs" dxfId="404" priority="11" stopIfTrue="1" operator="equal">
      <formula>0</formula>
    </cfRule>
  </conditionalFormatting>
  <conditionalFormatting sqref="AH4:AH59">
    <cfRule type="cellIs" dxfId="403" priority="10" stopIfTrue="1" operator="equal">
      <formula>0</formula>
    </cfRule>
  </conditionalFormatting>
  <conditionalFormatting sqref="F4:AG59">
    <cfRule type="cellIs" dxfId="402" priority="1" stopIfTrue="1" operator="equal">
      <formula>0</formula>
    </cfRule>
  </conditionalFormatting>
  <pageMargins left="0.78740157480314965" right="0.78740157480314965" top="0.78740157480314965" bottom="0.78740157480314965" header="0.51181102362204722" footer="0.51181102362204722"/>
  <pageSetup paperSize="9" scale="48" firstPageNumber="8" orientation="landscape" r:id="rId1"/>
  <headerFooter alignWithMargins="0">
    <oddFooter>&amp;L&amp;"Arial,Standard"&amp;10Stand: 24.01.2023&amp;C&amp;"Arial,Standard"&amp;10Bayerisches Landesamt für Statistik - Energiebilanz 2020&amp;R&amp;"Arial,Standard"&amp;10&amp;P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DF082"/>
  </sheetPr>
  <dimension ref="A1:F25"/>
  <sheetViews>
    <sheetView view="pageBreakPreview" zoomScaleNormal="100" zoomScaleSheetLayoutView="100" workbookViewId="0"/>
  </sheetViews>
  <sheetFormatPr baseColWidth="10" defaultColWidth="13" defaultRowHeight="15.75" customHeight="1"/>
  <cols>
    <col min="1" max="1" width="30" style="23" customWidth="1"/>
    <col min="2" max="5" width="24.26953125" style="23" customWidth="1"/>
    <col min="6" max="6" width="0.453125" style="23" customWidth="1"/>
    <col min="7" max="16384" width="13" style="23"/>
  </cols>
  <sheetData>
    <row r="1" spans="1:6" ht="15.75" customHeight="1">
      <c r="A1" s="483" t="s">
        <v>699</v>
      </c>
      <c r="B1" s="21"/>
      <c r="C1" s="22"/>
      <c r="D1" s="22"/>
      <c r="E1" s="22"/>
    </row>
    <row r="2" spans="1:6" ht="15.75" customHeight="1">
      <c r="A2" s="24"/>
      <c r="B2" s="25"/>
      <c r="C2" s="24"/>
      <c r="D2" s="24"/>
      <c r="E2" s="24"/>
    </row>
    <row r="3" spans="1:6" ht="15.75" customHeight="1">
      <c r="A3" s="538"/>
      <c r="B3" s="261" t="s">
        <v>425</v>
      </c>
      <c r="C3" s="2"/>
      <c r="D3" s="3" t="s">
        <v>573</v>
      </c>
      <c r="E3" s="3"/>
    </row>
    <row r="4" spans="1:6" ht="15.75" customHeight="1">
      <c r="A4" s="539"/>
      <c r="B4" s="260" t="s">
        <v>17</v>
      </c>
      <c r="C4" s="259" t="s">
        <v>5</v>
      </c>
      <c r="D4" s="259" t="s">
        <v>17</v>
      </c>
      <c r="E4" s="8" t="s">
        <v>5</v>
      </c>
      <c r="F4" s="89"/>
    </row>
    <row r="5" spans="1:6" ht="15.75" customHeight="1">
      <c r="A5" s="20" t="s">
        <v>4</v>
      </c>
      <c r="B5" s="287">
        <v>28032.703999999998</v>
      </c>
      <c r="C5" s="973">
        <v>1.5844544568374599</v>
      </c>
      <c r="D5" s="287">
        <v>895778.11399999994</v>
      </c>
      <c r="E5" s="974">
        <v>7.5307679441646753</v>
      </c>
      <c r="F5" s="89"/>
    </row>
    <row r="6" spans="1:6" ht="15.75" customHeight="1">
      <c r="A6" s="20" t="s">
        <v>3</v>
      </c>
      <c r="B6" s="960">
        <v>9895.7587686750012</v>
      </c>
      <c r="C6" s="974">
        <v>0.5593245334026814</v>
      </c>
      <c r="D6" s="960">
        <v>957741.58400000003</v>
      </c>
      <c r="E6" s="974">
        <v>8.0516921622185329</v>
      </c>
      <c r="F6" s="89"/>
    </row>
    <row r="7" spans="1:6" ht="15.75" customHeight="1">
      <c r="A7" s="20" t="s">
        <v>522</v>
      </c>
      <c r="B7" s="960">
        <v>654500.90733698441</v>
      </c>
      <c r="C7" s="974">
        <v>36.993465904475229</v>
      </c>
      <c r="D7" s="960">
        <v>4086816.2429999998</v>
      </c>
      <c r="E7" s="974">
        <v>34.357687774983873</v>
      </c>
      <c r="F7" s="89"/>
    </row>
    <row r="8" spans="1:6" ht="15.75" customHeight="1">
      <c r="A8" s="20" t="s">
        <v>2</v>
      </c>
      <c r="B8" s="960">
        <v>399243.83922982495</v>
      </c>
      <c r="C8" s="974">
        <v>22.565917309746304</v>
      </c>
      <c r="D8" s="960">
        <v>3144335.9620000003</v>
      </c>
      <c r="E8" s="974">
        <v>26.434296728434916</v>
      </c>
      <c r="F8" s="89"/>
    </row>
    <row r="9" spans="1:6" ht="15.75" customHeight="1">
      <c r="A9" s="20" t="s">
        <v>1</v>
      </c>
      <c r="B9" s="960">
        <v>389564.14642949076</v>
      </c>
      <c r="C9" s="974">
        <v>22.018805179631887</v>
      </c>
      <c r="D9" s="960">
        <v>1971798</v>
      </c>
      <c r="E9" s="974">
        <v>16.576820686610365</v>
      </c>
      <c r="F9" s="89"/>
    </row>
    <row r="10" spans="1:6" ht="15.75" customHeight="1">
      <c r="A10" s="20" t="s">
        <v>31</v>
      </c>
      <c r="B10" s="960">
        <v>227135.86909090908</v>
      </c>
      <c r="C10" s="974">
        <v>12.838092254273464</v>
      </c>
      <c r="D10" s="975">
        <v>702349.09100000001</v>
      </c>
      <c r="E10" s="974">
        <v>5.9046184958655941</v>
      </c>
      <c r="F10" s="89"/>
    </row>
    <row r="11" spans="1:6" ht="15.75" customHeight="1">
      <c r="A11" s="20" t="s">
        <v>523</v>
      </c>
      <c r="B11" s="960">
        <v>32014.285620000002</v>
      </c>
      <c r="C11" s="974">
        <v>1.8094999873389455</v>
      </c>
      <c r="D11" s="960">
        <v>204074</v>
      </c>
      <c r="E11" s="974">
        <v>1.7156413105192942</v>
      </c>
      <c r="F11" s="89"/>
    </row>
    <row r="12" spans="1:6" ht="15.75" customHeight="1">
      <c r="A12" s="20" t="s">
        <v>155</v>
      </c>
      <c r="B12" s="960">
        <v>28846.302400803183</v>
      </c>
      <c r="C12" s="974">
        <v>1.6304403742940292</v>
      </c>
      <c r="D12" s="960">
        <v>-67982.399999999994</v>
      </c>
      <c r="E12" s="974">
        <v>-0.57152510279725433</v>
      </c>
      <c r="F12" s="89"/>
    </row>
    <row r="13" spans="1:6" ht="15.75" customHeight="1">
      <c r="A13" s="91" t="s">
        <v>0</v>
      </c>
      <c r="B13" s="976">
        <v>1769233.8128766874</v>
      </c>
      <c r="C13" s="977">
        <v>99.999999999999986</v>
      </c>
      <c r="D13" s="976">
        <v>11894910.594000001</v>
      </c>
      <c r="E13" s="977">
        <v>99.999999999999986</v>
      </c>
      <c r="F13" s="89"/>
    </row>
    <row r="14" spans="1:6" ht="15.75" customHeight="1">
      <c r="A14" s="99" t="s">
        <v>161</v>
      </c>
      <c r="B14" s="68"/>
      <c r="C14" s="22"/>
      <c r="D14" s="67"/>
      <c r="E14" s="67"/>
      <c r="F14" s="89"/>
    </row>
    <row r="15" spans="1:6" ht="15.75" customHeight="1">
      <c r="A15" s="27" t="s">
        <v>749</v>
      </c>
      <c r="B15" s="68"/>
      <c r="C15" s="22"/>
      <c r="D15" s="67"/>
      <c r="E15" s="67"/>
      <c r="F15" s="89"/>
    </row>
    <row r="16" spans="1:6" ht="15.75" customHeight="1">
      <c r="A16" s="27" t="s">
        <v>524</v>
      </c>
      <c r="B16" s="36"/>
      <c r="C16" s="26"/>
      <c r="D16" s="27"/>
      <c r="E16" s="27"/>
      <c r="F16" s="89"/>
    </row>
    <row r="17" spans="1:6" ht="15.75" customHeight="1">
      <c r="A17" s="27" t="s">
        <v>525</v>
      </c>
      <c r="B17" s="36"/>
      <c r="C17" s="26"/>
      <c r="D17" s="27"/>
      <c r="E17" s="27"/>
      <c r="F17" s="89"/>
    </row>
    <row r="18" spans="1:6" ht="15.75" customHeight="1">
      <c r="B18" s="36"/>
      <c r="C18" s="26"/>
      <c r="D18" s="27"/>
      <c r="E18" s="27"/>
      <c r="F18" s="89"/>
    </row>
    <row r="20" spans="1:6" ht="15.75" customHeight="1">
      <c r="D20" s="28"/>
      <c r="E20" s="28"/>
    </row>
    <row r="21" spans="1:6" ht="15.75" customHeight="1">
      <c r="D21" s="28"/>
      <c r="E21" s="28"/>
    </row>
    <row r="22" spans="1:6" ht="15.75" customHeight="1">
      <c r="D22" s="28"/>
      <c r="E22" s="28"/>
    </row>
    <row r="23" spans="1:6" ht="15.75" customHeight="1">
      <c r="D23" s="28"/>
      <c r="E23" s="28"/>
    </row>
    <row r="24" spans="1:6" ht="15.75" customHeight="1">
      <c r="D24" s="28"/>
      <c r="E24" s="28"/>
    </row>
    <row r="25" spans="1:6" ht="15.75" customHeight="1">
      <c r="D25" s="28"/>
      <c r="E25" s="28"/>
    </row>
  </sheetData>
  <conditionalFormatting sqref="A1:GR997">
    <cfRule type="cellIs" dxfId="40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DF082"/>
  </sheetPr>
  <dimension ref="A1:S37"/>
  <sheetViews>
    <sheetView view="pageBreakPreview" zoomScaleNormal="115" zoomScaleSheetLayoutView="100" workbookViewId="0"/>
  </sheetViews>
  <sheetFormatPr baseColWidth="10" defaultColWidth="11.453125" defaultRowHeight="15.75" customHeight="1"/>
  <cols>
    <col min="1" max="1" width="7.1796875" style="83" customWidth="1"/>
    <col min="2" max="11" width="12" style="83" customWidth="1"/>
    <col min="12" max="12" width="0.453125" style="83" customWidth="1"/>
    <col min="13" max="16384" width="11.453125" style="83"/>
  </cols>
  <sheetData>
    <row r="1" spans="1:14" ht="15.75" customHeight="1">
      <c r="A1" s="423" t="s">
        <v>579</v>
      </c>
      <c r="B1" s="79"/>
      <c r="C1" s="80"/>
      <c r="D1" s="81"/>
      <c r="E1" s="82"/>
      <c r="F1" s="82"/>
      <c r="G1" s="82"/>
      <c r="H1" s="82"/>
      <c r="I1" s="82"/>
    </row>
    <row r="2" spans="1:14" s="742" customFormat="1" ht="15.75" customHeight="1">
      <c r="A2" s="423"/>
      <c r="B2" s="423" t="s">
        <v>700</v>
      </c>
      <c r="C2" s="80"/>
      <c r="D2" s="81"/>
      <c r="E2" s="82"/>
      <c r="F2" s="82"/>
      <c r="G2" s="82"/>
      <c r="H2" s="82"/>
      <c r="I2" s="82"/>
    </row>
    <row r="3" spans="1:14" ht="12.5"/>
    <row r="4" spans="1:14" ht="15">
      <c r="A4" s="319"/>
      <c r="B4" s="258" t="s">
        <v>8</v>
      </c>
      <c r="C4" s="257"/>
      <c r="D4" s="257"/>
      <c r="E4" s="15"/>
      <c r="F4" s="256"/>
      <c r="G4" s="16" t="s">
        <v>574</v>
      </c>
      <c r="H4" s="15"/>
      <c r="I4" s="15"/>
      <c r="J4" s="15"/>
      <c r="K4" s="15"/>
      <c r="L4" s="86"/>
    </row>
    <row r="5" spans="1:14" ht="13">
      <c r="A5" s="320"/>
      <c r="B5" s="255" t="s">
        <v>9</v>
      </c>
      <c r="C5" s="1305" t="s">
        <v>164</v>
      </c>
      <c r="D5" s="1306"/>
      <c r="E5" s="1305" t="s">
        <v>165</v>
      </c>
      <c r="F5" s="1306"/>
      <c r="G5" s="255" t="s">
        <v>9</v>
      </c>
      <c r="H5" s="1305" t="s">
        <v>164</v>
      </c>
      <c r="I5" s="1306"/>
      <c r="J5" s="1305" t="s">
        <v>165</v>
      </c>
      <c r="K5" s="1307"/>
      <c r="L5" s="86"/>
    </row>
    <row r="6" spans="1:14" ht="31.5" customHeight="1">
      <c r="A6" s="321"/>
      <c r="B6" s="255" t="s">
        <v>17</v>
      </c>
      <c r="C6" s="255" t="s">
        <v>163</v>
      </c>
      <c r="D6" s="12" t="s">
        <v>570</v>
      </c>
      <c r="E6" s="255" t="s">
        <v>162</v>
      </c>
      <c r="F6" s="12" t="s">
        <v>570</v>
      </c>
      <c r="G6" s="255" t="s">
        <v>17</v>
      </c>
      <c r="H6" s="255" t="s">
        <v>163</v>
      </c>
      <c r="I6" s="12" t="s">
        <v>570</v>
      </c>
      <c r="J6" s="255" t="s">
        <v>162</v>
      </c>
      <c r="K6" s="254" t="s">
        <v>570</v>
      </c>
      <c r="L6" s="86"/>
    </row>
    <row r="7" spans="1:14" s="710" customFormat="1" ht="15.75" customHeight="1">
      <c r="A7" s="736">
        <v>1998</v>
      </c>
      <c r="B7" s="1105">
        <v>2043130.0147440718</v>
      </c>
      <c r="C7" s="703">
        <v>195.61268060078049</v>
      </c>
      <c r="D7" s="703">
        <v>100</v>
      </c>
      <c r="E7" s="703">
        <v>5.1121430212434298</v>
      </c>
      <c r="F7" s="703">
        <v>100</v>
      </c>
      <c r="G7" s="692">
        <v>14520569</v>
      </c>
      <c r="H7" s="703">
        <v>167.85054166954478</v>
      </c>
      <c r="I7" s="703">
        <v>100</v>
      </c>
      <c r="J7" s="703">
        <v>5.957681101612093</v>
      </c>
      <c r="K7" s="703">
        <v>100</v>
      </c>
      <c r="L7" s="689"/>
      <c r="N7" s="750"/>
    </row>
    <row r="8" spans="1:14" s="710" customFormat="1" ht="15.75" customHeight="1">
      <c r="A8" s="736">
        <v>1999</v>
      </c>
      <c r="B8" s="1105">
        <v>2027316.7566746534</v>
      </c>
      <c r="C8" s="703">
        <v>202.59880635215154</v>
      </c>
      <c r="D8" s="703">
        <v>103.57140740054005</v>
      </c>
      <c r="E8" s="703">
        <v>4.9358632363402384</v>
      </c>
      <c r="F8" s="703">
        <v>96.551743873935763</v>
      </c>
      <c r="G8" s="692">
        <v>14323277</v>
      </c>
      <c r="H8" s="703">
        <v>173.37396379334143</v>
      </c>
      <c r="I8" s="703">
        <v>103.29067876031695</v>
      </c>
      <c r="J8" s="703">
        <v>5.7678787409624066</v>
      </c>
      <c r="K8" s="703">
        <v>96.814157095479175</v>
      </c>
      <c r="L8" s="689"/>
      <c r="N8" s="750"/>
    </row>
    <row r="9" spans="1:14" ht="15.75" customHeight="1">
      <c r="A9" s="85">
        <v>2000</v>
      </c>
      <c r="B9" s="1105">
        <v>2037323.6173326652</v>
      </c>
      <c r="C9" s="703">
        <v>210.86704357869908</v>
      </c>
      <c r="D9" s="703">
        <v>107.79824852410806</v>
      </c>
      <c r="E9" s="703">
        <v>4.7423247513155529</v>
      </c>
      <c r="F9" s="703">
        <v>92.765885688426494</v>
      </c>
      <c r="G9" s="692">
        <v>14400802.000000002</v>
      </c>
      <c r="H9" s="703">
        <v>177.46296421546518</v>
      </c>
      <c r="I9" s="703">
        <v>105.72677481425399</v>
      </c>
      <c r="J9" s="703">
        <v>5.6349785681808982</v>
      </c>
      <c r="K9" s="703">
        <v>94.583420496543951</v>
      </c>
      <c r="L9" s="86"/>
      <c r="N9" s="750"/>
    </row>
    <row r="10" spans="1:14" ht="15.75" customHeight="1">
      <c r="A10" s="85">
        <v>2001</v>
      </c>
      <c r="B10" s="1105">
        <v>2089719.9620417187</v>
      </c>
      <c r="C10" s="703">
        <v>211.516057188899</v>
      </c>
      <c r="D10" s="703">
        <v>108.13003356391562</v>
      </c>
      <c r="E10" s="703">
        <v>4.7277734527120483</v>
      </c>
      <c r="F10" s="703">
        <v>92.481243835821104</v>
      </c>
      <c r="G10" s="692">
        <v>14678626</v>
      </c>
      <c r="H10" s="703">
        <v>177.03160813552984</v>
      </c>
      <c r="I10" s="703">
        <v>105.46978661770436</v>
      </c>
      <c r="J10" s="703">
        <v>5.6487087844473027</v>
      </c>
      <c r="K10" s="703">
        <v>94.813882920299548</v>
      </c>
      <c r="N10" s="750"/>
    </row>
    <row r="11" spans="1:14" ht="15.75" customHeight="1">
      <c r="A11" s="85">
        <v>2002</v>
      </c>
      <c r="B11" s="1105">
        <v>2027273.1677785646</v>
      </c>
      <c r="C11" s="703">
        <v>219.80512793363849</v>
      </c>
      <c r="D11" s="703">
        <v>112.36752507994692</v>
      </c>
      <c r="E11" s="703">
        <v>4.5494843973881745</v>
      </c>
      <c r="F11" s="703">
        <v>88.993683832452732</v>
      </c>
      <c r="G11" s="692">
        <v>14427359.999999998</v>
      </c>
      <c r="H11" s="703">
        <v>179.75819969835092</v>
      </c>
      <c r="I11" s="703">
        <v>107.09420292026779</v>
      </c>
      <c r="J11" s="703">
        <v>5.5630285665860164</v>
      </c>
      <c r="K11" s="703">
        <v>93.375735822461408</v>
      </c>
      <c r="N11" s="750"/>
    </row>
    <row r="12" spans="1:14" ht="15.75" customHeight="1">
      <c r="A12" s="85">
        <v>2003</v>
      </c>
      <c r="B12" s="1105">
        <v>2002229.5288091239</v>
      </c>
      <c r="C12" s="703">
        <v>219.30117885193741</v>
      </c>
      <c r="D12" s="703">
        <v>112.10989910183891</v>
      </c>
      <c r="E12" s="703">
        <v>4.5599390082401543</v>
      </c>
      <c r="F12" s="703">
        <v>89.19818927779211</v>
      </c>
      <c r="G12" s="692">
        <v>14600076</v>
      </c>
      <c r="H12" s="703">
        <v>176.38806674704981</v>
      </c>
      <c r="I12" s="703">
        <v>105.08638518087909</v>
      </c>
      <c r="J12" s="703">
        <v>5.669317763055111</v>
      </c>
      <c r="K12" s="703">
        <v>95.159805742557225</v>
      </c>
      <c r="N12" s="750"/>
    </row>
    <row r="13" spans="1:14" ht="15.75" customHeight="1">
      <c r="A13" s="85">
        <v>2004</v>
      </c>
      <c r="B13" s="1105">
        <v>2003840.0162189726</v>
      </c>
      <c r="C13" s="703">
        <v>223.79338738137835</v>
      </c>
      <c r="D13" s="703">
        <v>114.40638035021406</v>
      </c>
      <c r="E13" s="703">
        <v>4.4684072737852896</v>
      </c>
      <c r="F13" s="703">
        <v>87.407712484116615</v>
      </c>
      <c r="G13" s="692">
        <v>14591342</v>
      </c>
      <c r="H13" s="703">
        <v>178.56760399420421</v>
      </c>
      <c r="I13" s="703">
        <v>106.38488396764222</v>
      </c>
      <c r="J13" s="703">
        <v>5.6001199413106146</v>
      </c>
      <c r="K13" s="703">
        <v>93.998316556340583</v>
      </c>
      <c r="N13" s="750"/>
    </row>
    <row r="14" spans="1:14" ht="15.75" customHeight="1">
      <c r="A14" s="85">
        <v>2005</v>
      </c>
      <c r="B14" s="1105">
        <v>2008059.3892406567</v>
      </c>
      <c r="C14" s="703">
        <v>226.19916494191079</v>
      </c>
      <c r="D14" s="703">
        <v>115.63624824688807</v>
      </c>
      <c r="E14" s="703">
        <v>4.4208828103180906</v>
      </c>
      <c r="F14" s="703">
        <v>86.478073714823338</v>
      </c>
      <c r="G14" s="692">
        <v>14558357</v>
      </c>
      <c r="H14" s="703">
        <v>180.28173879786021</v>
      </c>
      <c r="I14" s="703">
        <v>107.40611082017794</v>
      </c>
      <c r="J14" s="703">
        <v>5.5468735029300102</v>
      </c>
      <c r="K14" s="703">
        <v>93.104572203924747</v>
      </c>
      <c r="N14" s="750"/>
    </row>
    <row r="15" spans="1:14" ht="15.75" customHeight="1">
      <c r="A15" s="85">
        <v>2006</v>
      </c>
      <c r="B15" s="1105">
        <v>2075051.2143986025</v>
      </c>
      <c r="C15" s="703">
        <v>227.45770307977315</v>
      </c>
      <c r="D15" s="703">
        <v>116.27963094273224</v>
      </c>
      <c r="E15" s="703">
        <v>4.396421780665233</v>
      </c>
      <c r="F15" s="703">
        <v>85.999584956758284</v>
      </c>
      <c r="G15" s="692">
        <v>14836791</v>
      </c>
      <c r="H15" s="703">
        <v>183.64971724680899</v>
      </c>
      <c r="I15" s="703">
        <v>109.41264497577183</v>
      </c>
      <c r="J15" s="703">
        <v>5.4451485958787966</v>
      </c>
      <c r="K15" s="703">
        <v>91.397114128941709</v>
      </c>
      <c r="N15" s="750"/>
    </row>
    <row r="16" spans="1:14" ht="15.75" customHeight="1">
      <c r="A16" s="85">
        <v>2007</v>
      </c>
      <c r="B16" s="1105">
        <v>1977854.7880824537</v>
      </c>
      <c r="C16" s="703">
        <v>246.165418176141</v>
      </c>
      <c r="D16" s="703">
        <v>125.84328246006298</v>
      </c>
      <c r="E16" s="703">
        <v>4.0623090254068943</v>
      </c>
      <c r="F16" s="703">
        <v>79.463915788858657</v>
      </c>
      <c r="G16" s="692">
        <v>14196875.000000002</v>
      </c>
      <c r="H16" s="703">
        <v>197.64026209993392</v>
      </c>
      <c r="I16" s="703">
        <v>117.7477654430437</v>
      </c>
      <c r="J16" s="703">
        <v>5.0596978033471967</v>
      </c>
      <c r="K16" s="703">
        <v>84.927301697603269</v>
      </c>
      <c r="N16" s="750"/>
    </row>
    <row r="17" spans="1:14" ht="15.75" customHeight="1">
      <c r="A17" s="85">
        <v>2008</v>
      </c>
      <c r="B17" s="1105">
        <v>2039701.7644462034</v>
      </c>
      <c r="C17" s="703">
        <v>238.95469548330379</v>
      </c>
      <c r="D17" s="703">
        <v>122.15705789083205</v>
      </c>
      <c r="E17" s="703">
        <v>4.1848937011989866</v>
      </c>
      <c r="F17" s="703">
        <v>81.861827492085553</v>
      </c>
      <c r="G17" s="692">
        <v>14379688.999999998</v>
      </c>
      <c r="H17" s="703">
        <v>197.00058172329042</v>
      </c>
      <c r="I17" s="703">
        <v>117.3666642739436</v>
      </c>
      <c r="J17" s="703">
        <v>5.0761271426325685</v>
      </c>
      <c r="K17" s="703">
        <v>85.20306904743552</v>
      </c>
      <c r="N17" s="750"/>
    </row>
    <row r="18" spans="1:14" ht="15.75" customHeight="1">
      <c r="A18" s="85">
        <v>2009</v>
      </c>
      <c r="B18" s="1105">
        <v>2004322.384286596</v>
      </c>
      <c r="C18" s="703">
        <v>232.90394133185046</v>
      </c>
      <c r="D18" s="703">
        <v>119.06382582997085</v>
      </c>
      <c r="E18" s="703">
        <v>4.2936156180163634</v>
      </c>
      <c r="F18" s="703">
        <v>83.988566050955754</v>
      </c>
      <c r="G18" s="692">
        <v>13530866</v>
      </c>
      <c r="H18" s="703">
        <v>197.43833868430892</v>
      </c>
      <c r="I18" s="703">
        <v>117.62746591131949</v>
      </c>
      <c r="J18" s="703">
        <v>5.0648724389792159</v>
      </c>
      <c r="K18" s="703">
        <v>85.014158236980975</v>
      </c>
      <c r="N18" s="750"/>
    </row>
    <row r="19" spans="1:14" ht="15.75" customHeight="1">
      <c r="A19" s="85">
        <v>2010</v>
      </c>
      <c r="B19" s="1105">
        <v>2081418.6986512146</v>
      </c>
      <c r="C19" s="703">
        <v>235.59501666712572</v>
      </c>
      <c r="D19" s="703">
        <v>120.43954202945761</v>
      </c>
      <c r="E19" s="703">
        <v>4.2445719529497046</v>
      </c>
      <c r="F19" s="703">
        <v>83.029209771938156</v>
      </c>
      <c r="G19" s="692">
        <v>14216756.000000002</v>
      </c>
      <c r="H19" s="703">
        <v>195.76742725274315</v>
      </c>
      <c r="I19" s="703">
        <v>116.6319901654888</v>
      </c>
      <c r="J19" s="703">
        <v>5.1081020680164642</v>
      </c>
      <c r="K19" s="703">
        <v>85.739769901988538</v>
      </c>
      <c r="N19" s="750"/>
    </row>
    <row r="20" spans="1:14" ht="15.75" customHeight="1">
      <c r="A20" s="85">
        <v>2011</v>
      </c>
      <c r="B20" s="1105">
        <v>2037592.637014074</v>
      </c>
      <c r="C20" s="703">
        <v>255.29514023092094</v>
      </c>
      <c r="D20" s="703">
        <v>130.51052694888651</v>
      </c>
      <c r="E20" s="703">
        <v>3.917035001510309</v>
      </c>
      <c r="F20" s="703">
        <v>76.622171665251386</v>
      </c>
      <c r="G20" s="692">
        <v>13599336</v>
      </c>
      <c r="H20" s="703">
        <v>212.68853449903733</v>
      </c>
      <c r="I20" s="703">
        <v>126.71304625144863</v>
      </c>
      <c r="J20" s="703">
        <v>4.701710895490355</v>
      </c>
      <c r="K20" s="703">
        <v>78.918472058165648</v>
      </c>
      <c r="N20" s="750"/>
    </row>
    <row r="21" spans="1:14" ht="15.75" customHeight="1">
      <c r="A21" s="286">
        <v>2012</v>
      </c>
      <c r="B21" s="1105">
        <v>1989896.017244539</v>
      </c>
      <c r="C21" s="703">
        <v>264.06928072936824</v>
      </c>
      <c r="D21" s="703">
        <v>134.9959930605412</v>
      </c>
      <c r="E21" s="703">
        <v>3.7868850069874322</v>
      </c>
      <c r="F21" s="703">
        <v>74.076272734371699</v>
      </c>
      <c r="G21" s="692">
        <v>13447057</v>
      </c>
      <c r="H21" s="703">
        <v>215.99726720872826</v>
      </c>
      <c r="I21" s="703">
        <v>128.68428368492977</v>
      </c>
      <c r="J21" s="703">
        <v>4.6296882035718223</v>
      </c>
      <c r="K21" s="703">
        <v>77.7095672730632</v>
      </c>
      <c r="N21" s="750"/>
    </row>
    <row r="22" spans="1:14" s="710" customFormat="1" ht="15.75" customHeight="1">
      <c r="A22" s="688">
        <v>2013</v>
      </c>
      <c r="B22" s="1105">
        <v>2002800.7499551147</v>
      </c>
      <c r="C22" s="703">
        <v>265.67229766212381</v>
      </c>
      <c r="D22" s="703">
        <v>135.81547824311332</v>
      </c>
      <c r="E22" s="703">
        <v>3.7640356514391953</v>
      </c>
      <c r="F22" s="703">
        <v>73.6293103654926</v>
      </c>
      <c r="G22" s="692">
        <v>13821608</v>
      </c>
      <c r="H22" s="703">
        <v>211.06354050845604</v>
      </c>
      <c r="I22" s="703">
        <v>125.74492665265669</v>
      </c>
      <c r="J22" s="703">
        <v>4.7379097194663808</v>
      </c>
      <c r="K22" s="703">
        <v>79.526071279383288</v>
      </c>
      <c r="N22" s="750"/>
    </row>
    <row r="23" spans="1:14" s="710" customFormat="1" ht="15.75" customHeight="1">
      <c r="A23" s="688">
        <v>2014</v>
      </c>
      <c r="B23" s="1105">
        <v>1931844.930626913</v>
      </c>
      <c r="C23" s="703">
        <v>282.17555113137394</v>
      </c>
      <c r="D23" s="703">
        <v>144.25217744817718</v>
      </c>
      <c r="E23" s="703">
        <v>3.5438931402473806</v>
      </c>
      <c r="F23" s="703">
        <v>69.323043692650771</v>
      </c>
      <c r="G23" s="692">
        <v>13179587</v>
      </c>
      <c r="H23" s="703">
        <v>226.2358565560514</v>
      </c>
      <c r="I23" s="703">
        <v>134.78410871110117</v>
      </c>
      <c r="J23" s="703">
        <v>4.420165818198865</v>
      </c>
      <c r="K23" s="703">
        <v>74.192722685388603</v>
      </c>
      <c r="N23" s="750"/>
    </row>
    <row r="24" spans="1:14" s="710" customFormat="1" ht="15.75" customHeight="1">
      <c r="A24" s="688">
        <v>2015</v>
      </c>
      <c r="B24" s="1105">
        <v>1934442.8268480569</v>
      </c>
      <c r="C24" s="703">
        <v>286.74307676686306</v>
      </c>
      <c r="D24" s="703">
        <v>146.58716187835881</v>
      </c>
      <c r="E24" s="703">
        <v>3.4874425261644646</v>
      </c>
      <c r="F24" s="703">
        <v>68.218798098418844</v>
      </c>
      <c r="G24" s="692">
        <v>13261509</v>
      </c>
      <c r="H24" s="703">
        <v>228.19273432608611</v>
      </c>
      <c r="I24" s="703">
        <v>135.94995408197124</v>
      </c>
      <c r="J24" s="703">
        <v>4.3822604736003807</v>
      </c>
      <c r="K24" s="703">
        <v>73.556479423085975</v>
      </c>
      <c r="N24" s="750"/>
    </row>
    <row r="25" spans="1:14" s="742" customFormat="1" ht="15.75" customHeight="1">
      <c r="A25" s="688">
        <v>2016</v>
      </c>
      <c r="B25" s="1105">
        <v>1936862.810510264</v>
      </c>
      <c r="C25" s="703">
        <v>293.59539556143824</v>
      </c>
      <c r="D25" s="703">
        <v>150.09016524886107</v>
      </c>
      <c r="E25" s="703">
        <v>3.4060479664121242</v>
      </c>
      <c r="F25" s="703">
        <v>66.626617296471267</v>
      </c>
      <c r="G25" s="748">
        <v>13490614</v>
      </c>
      <c r="H25" s="703">
        <v>229.31971917660678</v>
      </c>
      <c r="I25" s="703">
        <v>136.62137571654625</v>
      </c>
      <c r="J25" s="703">
        <v>4.3607239865397993</v>
      </c>
      <c r="K25" s="703">
        <v>73.1949883212082</v>
      </c>
      <c r="N25" s="750"/>
    </row>
    <row r="26" spans="1:14" s="773" customFormat="1" ht="15.75" customHeight="1">
      <c r="A26" s="774">
        <v>2017</v>
      </c>
      <c r="B26" s="1105">
        <v>1945969.9717402679</v>
      </c>
      <c r="C26" s="776">
        <v>302.95265680424723</v>
      </c>
      <c r="D26" s="776">
        <v>154.87373102489883</v>
      </c>
      <c r="E26" s="776">
        <v>3.3008457841191663</v>
      </c>
      <c r="F26" s="776">
        <v>64.568729208133519</v>
      </c>
      <c r="G26" s="781">
        <v>13522990</v>
      </c>
      <c r="H26" s="776">
        <v>234.90227723306754</v>
      </c>
      <c r="I26" s="776">
        <v>139.94728577970909</v>
      </c>
      <c r="J26" s="776">
        <v>4.257089423649183</v>
      </c>
      <c r="K26" s="776">
        <v>71.455476569520542</v>
      </c>
      <c r="N26" s="750"/>
    </row>
    <row r="27" spans="1:14" s="846" customFormat="1" ht="15.75" customHeight="1">
      <c r="A27" s="873">
        <v>2018</v>
      </c>
      <c r="B27" s="1105">
        <v>1830783.4204458564</v>
      </c>
      <c r="C27" s="839">
        <v>323.41245741443549</v>
      </c>
      <c r="D27" s="839">
        <v>165.33307371543944</v>
      </c>
      <c r="E27" s="839">
        <v>3.0920268439708072</v>
      </c>
      <c r="F27" s="933">
        <v>60.483965943870075</v>
      </c>
      <c r="G27" s="960">
        <v>13129042.000000002</v>
      </c>
      <c r="H27" s="839">
        <v>244.57836283865953</v>
      </c>
      <c r="I27" s="839">
        <v>145.71198901471072</v>
      </c>
      <c r="J27" s="839">
        <v>4.0886691218048092</v>
      </c>
      <c r="K27" s="839">
        <v>68.628532680247915</v>
      </c>
      <c r="N27" s="750"/>
    </row>
    <row r="28" spans="1:14" s="1015" customFormat="1" ht="15.75" customHeight="1">
      <c r="A28" s="959">
        <v>2019</v>
      </c>
      <c r="B28" s="1105">
        <v>1866903.645117518</v>
      </c>
      <c r="C28" s="982">
        <v>322.6912586386203</v>
      </c>
      <c r="D28" s="982">
        <v>164.96438658656814</v>
      </c>
      <c r="E28" s="982">
        <v>3.0989373688609674</v>
      </c>
      <c r="F28" s="933">
        <v>60.619144573682348</v>
      </c>
      <c r="G28" s="1105">
        <v>12804541.000000002</v>
      </c>
      <c r="H28" s="982">
        <v>253.42359511363972</v>
      </c>
      <c r="I28" s="982">
        <v>150.9816963311126</v>
      </c>
      <c r="J28" s="982">
        <v>3.9459624884241022</v>
      </c>
      <c r="K28" s="982">
        <v>66.233194108969045</v>
      </c>
      <c r="N28" s="750"/>
    </row>
    <row r="29" spans="1:14" s="1015" customFormat="1" ht="15.75" customHeight="1">
      <c r="A29" s="1111">
        <v>2020</v>
      </c>
      <c r="B29" s="1115">
        <v>1769233.8157950873</v>
      </c>
      <c r="C29" s="982">
        <v>325.79944485232494</v>
      </c>
      <c r="D29" s="982">
        <v>166.55333583267966</v>
      </c>
      <c r="E29" s="982">
        <v>3.0693729403169177</v>
      </c>
      <c r="F29" s="933">
        <v>60.040826861889165</v>
      </c>
      <c r="G29" s="1115">
        <v>11899250</v>
      </c>
      <c r="H29" s="982">
        <v>260.24245175116079</v>
      </c>
      <c r="I29" s="982">
        <v>155.04415366350875</v>
      </c>
      <c r="J29" s="982">
        <v>3.8425706231671315</v>
      </c>
      <c r="K29" s="982">
        <v>64.497756050208324</v>
      </c>
      <c r="N29" s="750"/>
    </row>
    <row r="30" spans="1:14" ht="14">
      <c r="A30" s="99" t="s">
        <v>161</v>
      </c>
      <c r="B30" s="84"/>
      <c r="C30" s="84"/>
      <c r="D30" s="84"/>
      <c r="E30" s="84"/>
      <c r="F30" s="84"/>
      <c r="G30" s="84"/>
      <c r="H30" s="84"/>
      <c r="I30" s="84"/>
    </row>
    <row r="31" spans="1:14" ht="14">
      <c r="A31" s="87" t="s">
        <v>749</v>
      </c>
      <c r="B31" s="84"/>
      <c r="C31" s="84"/>
      <c r="D31" s="84"/>
      <c r="E31" s="84"/>
      <c r="F31" s="84"/>
      <c r="G31" s="84"/>
      <c r="H31" s="84"/>
      <c r="I31" s="84"/>
    </row>
    <row r="32" spans="1:14" ht="14">
      <c r="A32" s="100" t="s">
        <v>748</v>
      </c>
      <c r="B32" s="84"/>
      <c r="C32" s="84"/>
      <c r="D32" s="84"/>
      <c r="E32" s="84"/>
      <c r="F32" s="84"/>
      <c r="G32" s="84"/>
      <c r="H32" s="84"/>
      <c r="I32" s="84"/>
    </row>
    <row r="33" spans="2:19" ht="15.75" customHeight="1">
      <c r="B33" s="84"/>
      <c r="C33" s="84"/>
      <c r="D33" s="84"/>
      <c r="E33" s="84"/>
      <c r="F33" s="84"/>
      <c r="G33" s="84"/>
      <c r="H33" s="84"/>
      <c r="I33" s="84"/>
    </row>
    <row r="36" spans="2:19" ht="15.75" customHeight="1">
      <c r="P36" s="88"/>
      <c r="Q36" s="88"/>
      <c r="R36" s="88"/>
      <c r="S36" s="88"/>
    </row>
    <row r="37" spans="2:19" ht="15.75" customHeight="1">
      <c r="R37" s="90"/>
      <c r="S37" s="90"/>
    </row>
  </sheetData>
  <mergeCells count="4">
    <mergeCell ref="C5:D5"/>
    <mergeCell ref="E5:F5"/>
    <mergeCell ref="H5:I5"/>
    <mergeCell ref="J5:K5"/>
  </mergeCells>
  <conditionalFormatting sqref="A3 C3:GR3 A1:GR2 A4:GR1009">
    <cfRule type="cellIs" dxfId="400" priority="1" stopIfTrue="1" operator="equal">
      <formula>0</formula>
    </cfRule>
  </conditionalFormatting>
  <pageMargins left="0.78740157480314965" right="0.78740157480314965" top="0.78740157480314965" bottom="0.78740157480314965" header="0.51181102362204722" footer="0.51181102362204722"/>
  <pageSetup paperSize="9" scale="97"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DF082"/>
  </sheetPr>
  <dimension ref="A1:H29"/>
  <sheetViews>
    <sheetView view="pageBreakPreview" zoomScaleNormal="100" zoomScaleSheetLayoutView="100" workbookViewId="0"/>
  </sheetViews>
  <sheetFormatPr baseColWidth="10" defaultColWidth="13" defaultRowHeight="15.75" customHeight="1"/>
  <cols>
    <col min="1" max="1" width="7.1796875" style="23" customWidth="1"/>
    <col min="2" max="2" width="45.7265625" style="23" customWidth="1"/>
    <col min="3" max="5" width="24.26953125" style="23" customWidth="1"/>
    <col min="6" max="6" width="0.453125" style="89" customWidth="1"/>
    <col min="7" max="16384" width="13" style="23"/>
  </cols>
  <sheetData>
    <row r="1" spans="1:8" ht="15.75" customHeight="1">
      <c r="A1" s="483" t="s">
        <v>701</v>
      </c>
      <c r="B1" s="484"/>
      <c r="C1" s="22"/>
      <c r="D1" s="22"/>
      <c r="E1" s="22"/>
    </row>
    <row r="2" spans="1:8" ht="15.75" customHeight="1">
      <c r="A2" s="485"/>
      <c r="B2" s="67"/>
      <c r="C2" s="24"/>
      <c r="D2" s="67"/>
      <c r="E2" s="24"/>
    </row>
    <row r="3" spans="1:8" ht="15.75" customHeight="1">
      <c r="A3" s="540"/>
      <c r="B3" s="541"/>
      <c r="C3" s="19" t="s">
        <v>9</v>
      </c>
      <c r="D3" s="474"/>
      <c r="E3" s="3" t="s">
        <v>247</v>
      </c>
    </row>
    <row r="4" spans="1:8" ht="15.75" customHeight="1">
      <c r="A4" s="532"/>
      <c r="B4" s="532"/>
      <c r="C4" s="7" t="s">
        <v>17</v>
      </c>
      <c r="D4" s="473" t="s">
        <v>5</v>
      </c>
      <c r="E4" s="3"/>
    </row>
    <row r="5" spans="1:8" ht="15.75" customHeight="1">
      <c r="A5" s="92">
        <v>1</v>
      </c>
      <c r="B5" s="9" t="s">
        <v>16</v>
      </c>
      <c r="C5" s="978">
        <v>1769233.8128766874</v>
      </c>
      <c r="D5" s="704">
        <v>99.999999999999986</v>
      </c>
      <c r="E5" s="601"/>
    </row>
    <row r="6" spans="1:8" ht="15.75" customHeight="1">
      <c r="A6" s="93">
        <v>2</v>
      </c>
      <c r="B6" s="94" t="s">
        <v>169</v>
      </c>
      <c r="C6" s="960">
        <v>62136.025785629514</v>
      </c>
      <c r="D6" s="703">
        <v>3.5120301982358897</v>
      </c>
      <c r="E6" s="602"/>
    </row>
    <row r="7" spans="1:8" ht="15.75" customHeight="1">
      <c r="A7" s="93">
        <v>3</v>
      </c>
      <c r="B7" s="20" t="s">
        <v>170</v>
      </c>
      <c r="C7" s="960">
        <v>1707097.787091058</v>
      </c>
      <c r="D7" s="703">
        <v>96.487969801764123</v>
      </c>
      <c r="E7" s="603"/>
    </row>
    <row r="8" spans="1:8" ht="15.75" customHeight="1">
      <c r="A8" s="93">
        <v>4</v>
      </c>
      <c r="B8" s="20" t="s">
        <v>171</v>
      </c>
      <c r="C8" s="960">
        <v>502695.89027023537</v>
      </c>
      <c r="D8" s="703">
        <v>28.413197091959063</v>
      </c>
      <c r="E8" s="603"/>
    </row>
    <row r="9" spans="1:8" ht="15.75" customHeight="1">
      <c r="A9" s="92">
        <v>5</v>
      </c>
      <c r="B9" s="95" t="s">
        <v>172</v>
      </c>
      <c r="C9" s="960">
        <v>1204401.8968208225</v>
      </c>
      <c r="D9" s="704">
        <v>68.07477270980506</v>
      </c>
      <c r="E9" s="603"/>
    </row>
    <row r="10" spans="1:8" ht="15.75" customHeight="1">
      <c r="A10" s="93">
        <v>6</v>
      </c>
      <c r="B10" s="20" t="s">
        <v>173</v>
      </c>
      <c r="C10" s="960">
        <v>250156.83341775043</v>
      </c>
      <c r="D10" s="703">
        <v>14.139274956033521</v>
      </c>
      <c r="E10" s="604"/>
    </row>
    <row r="11" spans="1:8" s="97" customFormat="1" ht="15.75" customHeight="1">
      <c r="A11" s="92">
        <v>7</v>
      </c>
      <c r="B11" s="95" t="s">
        <v>174</v>
      </c>
      <c r="C11" s="976">
        <v>954245.06340307207</v>
      </c>
      <c r="D11" s="704">
        <v>53.935497753771521</v>
      </c>
      <c r="E11" s="604"/>
      <c r="F11" s="96"/>
      <c r="H11" s="23"/>
    </row>
    <row r="12" spans="1:8" ht="15.75" customHeight="1">
      <c r="A12" s="92">
        <v>8</v>
      </c>
      <c r="B12" s="9" t="s">
        <v>15</v>
      </c>
      <c r="C12" s="976">
        <v>1456940.9536733076</v>
      </c>
      <c r="D12" s="704">
        <v>82.348694845730591</v>
      </c>
      <c r="E12" s="604"/>
    </row>
    <row r="13" spans="1:8" ht="15.75" customHeight="1">
      <c r="A13" s="93">
        <v>9</v>
      </c>
      <c r="B13" s="94" t="s">
        <v>14</v>
      </c>
      <c r="C13" s="960">
        <v>13132.46528215173</v>
      </c>
      <c r="D13" s="703">
        <v>0.74226849987673393</v>
      </c>
      <c r="E13" s="603"/>
    </row>
    <row r="14" spans="1:8" ht="15.75" customHeight="1">
      <c r="A14" s="93">
        <v>10</v>
      </c>
      <c r="B14" s="94" t="s">
        <v>13</v>
      </c>
      <c r="C14" s="960">
        <v>64228.160834792943</v>
      </c>
      <c r="D14" s="703">
        <v>3.6302811062807518</v>
      </c>
      <c r="E14" s="603"/>
    </row>
    <row r="15" spans="1:8" ht="15.75" customHeight="1">
      <c r="A15" s="92">
        <v>11</v>
      </c>
      <c r="B15" s="98" t="s">
        <v>12</v>
      </c>
      <c r="C15" s="976">
        <v>1379580.3275563624</v>
      </c>
      <c r="D15" s="704">
        <v>77.976145239573086</v>
      </c>
      <c r="E15" s="704">
        <v>100.00000000000001</v>
      </c>
    </row>
    <row r="16" spans="1:8" ht="15.75" customHeight="1">
      <c r="A16" s="93">
        <v>12</v>
      </c>
      <c r="B16" s="94" t="s">
        <v>176</v>
      </c>
      <c r="C16" s="960">
        <v>294558.60573473613</v>
      </c>
      <c r="D16" s="605"/>
      <c r="E16" s="703">
        <v>21.351319662297954</v>
      </c>
    </row>
    <row r="17" spans="1:5" ht="15.75" customHeight="1">
      <c r="A17" s="93">
        <v>13</v>
      </c>
      <c r="B17" s="94" t="s">
        <v>175</v>
      </c>
      <c r="C17" s="960">
        <v>389882.76622538822</v>
      </c>
      <c r="D17" s="605"/>
      <c r="E17" s="703">
        <v>28.260968820567623</v>
      </c>
    </row>
    <row r="18" spans="1:5" ht="15.75" customHeight="1">
      <c r="A18" s="93">
        <v>14</v>
      </c>
      <c r="B18" s="94" t="s">
        <v>177</v>
      </c>
      <c r="C18" s="960">
        <v>695138.95559623814</v>
      </c>
      <c r="D18" s="605"/>
      <c r="E18" s="703">
        <v>50.387711517134434</v>
      </c>
    </row>
    <row r="19" spans="1:5" ht="15.75" customHeight="1">
      <c r="A19" s="99" t="s">
        <v>161</v>
      </c>
    </row>
    <row r="20" spans="1:5" ht="15.75" customHeight="1">
      <c r="A20" s="87" t="s">
        <v>178</v>
      </c>
    </row>
    <row r="21" spans="1:5" ht="15.75" customHeight="1">
      <c r="A21" s="100" t="s">
        <v>244</v>
      </c>
    </row>
    <row r="24" spans="1:5" ht="15.75" customHeight="1">
      <c r="A24" s="13"/>
      <c r="C24" s="101"/>
    </row>
    <row r="25" spans="1:5" ht="15.75" customHeight="1">
      <c r="A25" s="13"/>
    </row>
    <row r="26" spans="1:5" ht="15.75" customHeight="1">
      <c r="A26" s="13"/>
      <c r="D26" s="649"/>
    </row>
    <row r="27" spans="1:5" ht="15.75" customHeight="1">
      <c r="A27" s="13"/>
    </row>
    <row r="28" spans="1:5" ht="15.75" customHeight="1">
      <c r="A28" s="13"/>
    </row>
    <row r="29" spans="1:5" ht="15.75" customHeight="1">
      <c r="A29" s="102"/>
    </row>
  </sheetData>
  <conditionalFormatting sqref="A1:GR1000">
    <cfRule type="cellIs" dxfId="399"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DF082"/>
  </sheetPr>
  <dimension ref="A1:L35"/>
  <sheetViews>
    <sheetView view="pageBreakPreview" zoomScaleNormal="115" zoomScaleSheetLayoutView="100" workbookViewId="0"/>
  </sheetViews>
  <sheetFormatPr baseColWidth="10" defaultColWidth="11.453125" defaultRowHeight="15.75" customHeight="1"/>
  <cols>
    <col min="1" max="1" width="35.7265625" style="13" customWidth="1"/>
    <col min="2" max="6" width="18" style="13" customWidth="1"/>
    <col min="7" max="7" width="0.453125" style="32" customWidth="1"/>
    <col min="8" max="12" width="11.453125" style="13"/>
    <col min="13" max="13" width="12.81640625" style="13" bestFit="1" customWidth="1"/>
    <col min="14" max="16384" width="11.453125" style="13"/>
  </cols>
  <sheetData>
    <row r="1" spans="1:12" ht="15.75" customHeight="1">
      <c r="A1" s="486" t="s">
        <v>702</v>
      </c>
      <c r="B1" s="487"/>
      <c r="C1" s="487"/>
      <c r="D1" s="487"/>
      <c r="E1" s="487"/>
      <c r="F1" s="487"/>
    </row>
    <row r="2" spans="1:12" ht="10.15" customHeight="1">
      <c r="A2" s="488"/>
      <c r="B2" s="488"/>
      <c r="C2" s="488"/>
      <c r="D2" s="488"/>
      <c r="E2" s="488"/>
      <c r="F2" s="488"/>
    </row>
    <row r="3" spans="1:12" ht="15.5">
      <c r="A3" s="542"/>
      <c r="B3" s="252">
        <v>2019</v>
      </c>
      <c r="C3" s="4">
        <v>2020</v>
      </c>
      <c r="D3" s="252">
        <v>2019</v>
      </c>
      <c r="E3" s="4">
        <v>2020</v>
      </c>
      <c r="F3" s="5" t="s">
        <v>56</v>
      </c>
    </row>
    <row r="4" spans="1:12" ht="15.5">
      <c r="A4" s="543"/>
      <c r="B4" s="339" t="s">
        <v>17</v>
      </c>
      <c r="C4" s="575"/>
      <c r="D4" s="253" t="s">
        <v>5</v>
      </c>
      <c r="E4" s="14"/>
      <c r="F4" s="14"/>
    </row>
    <row r="5" spans="1:12" ht="15.75" customHeight="1">
      <c r="A5" s="767" t="s">
        <v>24</v>
      </c>
      <c r="B5" s="944">
        <v>403907.70442646154</v>
      </c>
      <c r="C5" s="944">
        <v>403483.00909406663</v>
      </c>
      <c r="D5" s="840">
        <v>21.635166093482898</v>
      </c>
      <c r="E5" s="840">
        <v>22.80552215074519</v>
      </c>
      <c r="F5" s="840">
        <v>-0.10514662823725018</v>
      </c>
      <c r="I5" s="655"/>
      <c r="J5" s="655"/>
    </row>
    <row r="6" spans="1:12" ht="14.5">
      <c r="A6" s="772" t="s">
        <v>180</v>
      </c>
      <c r="B6" s="953">
        <v>0</v>
      </c>
      <c r="C6" s="953">
        <v>0</v>
      </c>
      <c r="D6" s="839">
        <v>0</v>
      </c>
      <c r="E6" s="839">
        <v>0</v>
      </c>
      <c r="F6" s="982">
        <v>0</v>
      </c>
      <c r="H6" s="28"/>
      <c r="I6" s="655"/>
      <c r="J6" s="655"/>
      <c r="K6" s="683"/>
      <c r="L6" s="683"/>
    </row>
    <row r="7" spans="1:12" ht="15.75" customHeight="1">
      <c r="A7" s="772" t="s">
        <v>181</v>
      </c>
      <c r="B7" s="953">
        <v>0</v>
      </c>
      <c r="C7" s="953">
        <v>0</v>
      </c>
      <c r="D7" s="839">
        <v>0</v>
      </c>
      <c r="E7" s="839">
        <v>0</v>
      </c>
      <c r="F7" s="982">
        <v>0</v>
      </c>
      <c r="H7" s="28"/>
      <c r="I7" s="655"/>
      <c r="J7" s="655"/>
      <c r="K7" s="683"/>
      <c r="L7" s="683"/>
    </row>
    <row r="8" spans="1:12" ht="15.75" customHeight="1">
      <c r="A8" s="772" t="s">
        <v>182</v>
      </c>
      <c r="B8" s="953">
        <v>1765.8702250000001</v>
      </c>
      <c r="C8" s="953">
        <v>1631.8094550000001</v>
      </c>
      <c r="D8" s="839">
        <v>9.4588182395928741E-2</v>
      </c>
      <c r="E8" s="839">
        <v>9.2232549656439011E-2</v>
      </c>
      <c r="F8" s="839">
        <v>-7.591767962450362</v>
      </c>
      <c r="H8" s="28"/>
      <c r="I8" s="655"/>
      <c r="J8" s="655"/>
      <c r="K8" s="683"/>
      <c r="L8" s="683"/>
    </row>
    <row r="9" spans="1:12" ht="15.75" customHeight="1">
      <c r="A9" s="772" t="s">
        <v>183</v>
      </c>
      <c r="B9" s="1256" t="s">
        <v>30</v>
      </c>
      <c r="C9" s="953">
        <v>59.950267530069219</v>
      </c>
      <c r="D9" s="1256" t="s">
        <v>30</v>
      </c>
      <c r="E9" s="839">
        <v>3.3884875528459989E-3</v>
      </c>
      <c r="F9" s="839">
        <v>-6.1704316601058906</v>
      </c>
      <c r="H9" s="28"/>
      <c r="I9" s="655"/>
      <c r="J9" s="655"/>
      <c r="K9" s="683"/>
      <c r="L9" s="683"/>
    </row>
    <row r="10" spans="1:12" ht="15.75" customHeight="1">
      <c r="A10" s="772" t="s">
        <v>184</v>
      </c>
      <c r="B10" s="953">
        <v>360623.42558203498</v>
      </c>
      <c r="C10" s="953">
        <v>369724.72714653652</v>
      </c>
      <c r="D10" s="839">
        <v>19.316659781835416</v>
      </c>
      <c r="E10" s="839">
        <v>20.897448627515335</v>
      </c>
      <c r="F10" s="839">
        <v>2.5237688177944335</v>
      </c>
      <c r="H10" s="28"/>
      <c r="I10" s="655"/>
      <c r="J10" s="655"/>
      <c r="K10" s="683"/>
      <c r="L10" s="683"/>
    </row>
    <row r="11" spans="1:12" ht="15.75" customHeight="1">
      <c r="A11" s="772" t="s">
        <v>185</v>
      </c>
      <c r="B11" s="1256" t="s">
        <v>30</v>
      </c>
      <c r="C11" s="953">
        <v>32066.522225000004</v>
      </c>
      <c r="D11" s="1256" t="s">
        <v>30</v>
      </c>
      <c r="E11" s="839">
        <v>1.812452486020568</v>
      </c>
      <c r="F11" s="839">
        <v>-22.646492106623114</v>
      </c>
      <c r="I11" s="655"/>
      <c r="J11" s="655"/>
      <c r="K11" s="683"/>
      <c r="L11" s="683"/>
    </row>
    <row r="12" spans="1:12" ht="15.75" customHeight="1">
      <c r="A12" s="790" t="s">
        <v>186</v>
      </c>
      <c r="B12" s="962">
        <v>1494965.7907662957</v>
      </c>
      <c r="C12" s="962">
        <v>1339240.3914318159</v>
      </c>
      <c r="D12" s="840">
        <v>80.077287045641313</v>
      </c>
      <c r="E12" s="840">
        <v>75.696065815872956</v>
      </c>
      <c r="F12" s="979" t="s">
        <v>53</v>
      </c>
      <c r="I12" s="655"/>
      <c r="J12" s="655"/>
      <c r="K12" s="683"/>
      <c r="L12" s="683"/>
    </row>
    <row r="13" spans="1:12" ht="14">
      <c r="A13" s="772" t="s">
        <v>180</v>
      </c>
      <c r="B13" s="953">
        <v>37023.618100000007</v>
      </c>
      <c r="C13" s="953">
        <v>27662.858849999997</v>
      </c>
      <c r="D13" s="839">
        <v>1.9831563453650787</v>
      </c>
      <c r="E13" s="839">
        <v>1.5635502017125449</v>
      </c>
      <c r="F13" s="980" t="s">
        <v>53</v>
      </c>
      <c r="I13" s="655"/>
      <c r="J13" s="655"/>
      <c r="K13" s="683"/>
      <c r="L13" s="683"/>
    </row>
    <row r="14" spans="1:12" ht="15.75" customHeight="1">
      <c r="A14" s="772" t="s">
        <v>181</v>
      </c>
      <c r="B14" s="1115">
        <v>10829.507921615257</v>
      </c>
      <c r="C14" s="1115">
        <v>9918.0673586750017</v>
      </c>
      <c r="D14" s="982">
        <v>0.58007856752208331</v>
      </c>
      <c r="E14" s="982">
        <v>0.56058545153784456</v>
      </c>
      <c r="F14" s="980" t="s">
        <v>53</v>
      </c>
      <c r="I14" s="655"/>
      <c r="J14" s="655"/>
      <c r="K14" s="683"/>
      <c r="L14" s="683"/>
    </row>
    <row r="15" spans="1:12" ht="15.75" customHeight="1">
      <c r="A15" s="772" t="s">
        <v>188</v>
      </c>
      <c r="B15" s="1115">
        <v>722139.32522357674</v>
      </c>
      <c r="C15" s="1115">
        <v>652925.91479886125</v>
      </c>
      <c r="D15" s="982">
        <v>38.681124605020493</v>
      </c>
      <c r="E15" s="839">
        <v>36.904444740248081</v>
      </c>
      <c r="F15" s="980" t="s">
        <v>53</v>
      </c>
      <c r="I15" s="655"/>
      <c r="J15" s="655"/>
      <c r="K15" s="683"/>
      <c r="L15" s="683"/>
    </row>
    <row r="16" spans="1:12" ht="15.75" customHeight="1">
      <c r="A16" s="772" t="s">
        <v>183</v>
      </c>
      <c r="B16" s="1115">
        <v>431281.29322698386</v>
      </c>
      <c r="C16" s="1115">
        <v>372843.3061539671</v>
      </c>
      <c r="D16" s="982">
        <v>23.101422205420544</v>
      </c>
      <c r="E16" s="982">
        <v>21.073715833394694</v>
      </c>
      <c r="F16" s="980" t="s">
        <v>53</v>
      </c>
      <c r="I16" s="655"/>
      <c r="J16" s="655"/>
      <c r="K16" s="683"/>
      <c r="L16" s="683"/>
    </row>
    <row r="17" spans="1:12" ht="15.75" customHeight="1">
      <c r="A17" s="772" t="s">
        <v>184</v>
      </c>
      <c r="B17" s="1115">
        <v>14802.456923596201</v>
      </c>
      <c r="C17" s="1115">
        <v>19908.072778600232</v>
      </c>
      <c r="D17" s="982">
        <v>0.7928881044454984</v>
      </c>
      <c r="E17" s="839">
        <v>1.1252369604122974</v>
      </c>
      <c r="F17" s="980" t="s">
        <v>53</v>
      </c>
      <c r="I17" s="655"/>
      <c r="J17" s="655"/>
      <c r="K17" s="683"/>
      <c r="L17" s="683"/>
    </row>
    <row r="18" spans="1:12" ht="15.75" customHeight="1">
      <c r="A18" s="772" t="s">
        <v>189</v>
      </c>
      <c r="B18" s="1115">
        <v>244564.96363636365</v>
      </c>
      <c r="C18" s="1115">
        <v>227135.86909090908</v>
      </c>
      <c r="D18" s="982">
        <v>13.100031395619711</v>
      </c>
      <c r="E18" s="839">
        <v>12.838092254273464</v>
      </c>
      <c r="F18" s="980" t="s">
        <v>53</v>
      </c>
      <c r="I18" s="655"/>
      <c r="J18" s="655"/>
      <c r="K18" s="683"/>
      <c r="L18" s="683"/>
    </row>
    <row r="19" spans="1:12" ht="15.75" customHeight="1">
      <c r="A19" s="772" t="s">
        <v>190</v>
      </c>
      <c r="B19" s="1115">
        <v>34324.625734160283</v>
      </c>
      <c r="C19" s="1115">
        <v>28846.302400803183</v>
      </c>
      <c r="D19" s="982">
        <v>1.8385858222479186</v>
      </c>
      <c r="E19" s="839">
        <v>1.6304403742940292</v>
      </c>
      <c r="F19" s="980" t="s">
        <v>53</v>
      </c>
      <c r="I19" s="655"/>
      <c r="J19" s="655"/>
      <c r="K19" s="683"/>
      <c r="L19" s="683"/>
    </row>
    <row r="20" spans="1:12" ht="15.75" customHeight="1">
      <c r="A20" s="766" t="s">
        <v>191</v>
      </c>
      <c r="B20" s="1115">
        <v>0</v>
      </c>
      <c r="C20" s="1115">
        <v>0</v>
      </c>
      <c r="D20" s="982">
        <v>0</v>
      </c>
      <c r="E20" s="839">
        <v>0</v>
      </c>
      <c r="F20" s="980" t="s">
        <v>53</v>
      </c>
      <c r="I20" s="655"/>
      <c r="J20" s="655"/>
      <c r="K20" s="683"/>
      <c r="L20" s="683"/>
    </row>
    <row r="21" spans="1:12" ht="15.75" customHeight="1">
      <c r="A21" s="790" t="s">
        <v>192</v>
      </c>
      <c r="B21" s="1118">
        <v>-31969.850075239345</v>
      </c>
      <c r="C21" s="1118">
        <v>26510.412350804963</v>
      </c>
      <c r="D21" s="986">
        <v>-1.7124531391242155</v>
      </c>
      <c r="E21" s="840">
        <v>1.4984120333818589</v>
      </c>
      <c r="F21" s="979" t="s">
        <v>53</v>
      </c>
      <c r="I21" s="655"/>
      <c r="J21" s="655"/>
      <c r="K21" s="683"/>
      <c r="L21" s="683"/>
    </row>
    <row r="22" spans="1:12" s="65" customFormat="1" ht="14">
      <c r="A22" s="772" t="s">
        <v>180</v>
      </c>
      <c r="B22" s="1115">
        <v>-1657.7971</v>
      </c>
      <c r="C22" s="1115">
        <v>369.84514999999999</v>
      </c>
      <c r="D22" s="982">
        <v>-8.8799285615816806E-2</v>
      </c>
      <c r="E22" s="839">
        <v>2.0904255124914776E-2</v>
      </c>
      <c r="F22" s="980" t="s">
        <v>53</v>
      </c>
      <c r="G22" s="66"/>
      <c r="I22" s="655"/>
      <c r="J22" s="655"/>
      <c r="K22" s="683"/>
      <c r="L22" s="683"/>
    </row>
    <row r="23" spans="1:12" s="65" customFormat="1" ht="15.75" customHeight="1">
      <c r="A23" s="772" t="s">
        <v>181</v>
      </c>
      <c r="B23" s="1115">
        <v>0.78255999999999992</v>
      </c>
      <c r="C23" s="1115">
        <v>-22.308590000000002</v>
      </c>
      <c r="D23" s="982">
        <v>4.1917535596795043E-5</v>
      </c>
      <c r="E23" s="982">
        <v>-1.2609181351631151E-3</v>
      </c>
      <c r="F23" s="980" t="s">
        <v>53</v>
      </c>
      <c r="G23" s="66"/>
      <c r="I23" s="655"/>
      <c r="J23" s="655"/>
      <c r="K23" s="683"/>
      <c r="L23" s="683"/>
    </row>
    <row r="24" spans="1:12" s="65" customFormat="1" ht="15.75" customHeight="1">
      <c r="A24" s="772" t="s">
        <v>188</v>
      </c>
      <c r="B24" s="1115">
        <v>6023.2152846034805</v>
      </c>
      <c r="C24" s="1115">
        <v>-56.816916876862052</v>
      </c>
      <c r="D24" s="982">
        <v>0.32263128846289929</v>
      </c>
      <c r="E24" s="839">
        <v>-3.211385429293855E-3</v>
      </c>
      <c r="F24" s="980" t="s">
        <v>53</v>
      </c>
      <c r="G24" s="66"/>
      <c r="I24" s="655"/>
      <c r="J24" s="655"/>
      <c r="K24" s="683"/>
      <c r="L24" s="683"/>
    </row>
    <row r="25" spans="1:12" s="65" customFormat="1" ht="15.75" customHeight="1">
      <c r="A25" s="772" t="s">
        <v>183</v>
      </c>
      <c r="B25" s="1256" t="s">
        <v>30</v>
      </c>
      <c r="C25" s="1115">
        <v>26340.582808327777</v>
      </c>
      <c r="D25" s="1256" t="s">
        <v>30</v>
      </c>
      <c r="E25" s="982">
        <v>1.488812988798766</v>
      </c>
      <c r="F25" s="980" t="s">
        <v>53</v>
      </c>
      <c r="G25" s="66"/>
      <c r="I25" s="655"/>
      <c r="J25" s="655"/>
      <c r="K25" s="683"/>
      <c r="L25" s="683"/>
    </row>
    <row r="26" spans="1:12" s="65" customFormat="1" ht="15.75" customHeight="1">
      <c r="A26" s="772" t="s">
        <v>184</v>
      </c>
      <c r="B26" s="1115">
        <v>307.74932209836072</v>
      </c>
      <c r="C26" s="1115">
        <v>-68.653495645948652</v>
      </c>
      <c r="D26" s="982">
        <v>1.6484478077013368E-2</v>
      </c>
      <c r="E26" s="839">
        <v>-3.8804082957425187E-3</v>
      </c>
      <c r="F26" s="980" t="s">
        <v>53</v>
      </c>
      <c r="G26" s="66"/>
      <c r="I26" s="655"/>
      <c r="J26" s="655"/>
      <c r="K26" s="683"/>
      <c r="L26" s="683"/>
    </row>
    <row r="27" spans="1:12" s="65" customFormat="1" ht="15.75" customHeight="1">
      <c r="A27" s="772" t="s">
        <v>185</v>
      </c>
      <c r="B27" s="1256" t="s">
        <v>30</v>
      </c>
      <c r="C27" s="953">
        <v>-52.236604999999997</v>
      </c>
      <c r="D27" s="1256" t="s">
        <v>30</v>
      </c>
      <c r="E27" s="839">
        <v>-2.9524986816222916E-3</v>
      </c>
      <c r="F27" s="980" t="s">
        <v>53</v>
      </c>
      <c r="G27" s="66"/>
      <c r="I27" s="655"/>
      <c r="J27" s="655"/>
      <c r="K27" s="683"/>
      <c r="L27" s="683"/>
    </row>
    <row r="28" spans="1:12" s="32" customFormat="1" ht="15.75" customHeight="1">
      <c r="A28" s="790" t="s">
        <v>16</v>
      </c>
      <c r="B28" s="962">
        <v>1866903.645117518</v>
      </c>
      <c r="C28" s="962">
        <v>1769233.8128766874</v>
      </c>
      <c r="D28" s="840">
        <v>100</v>
      </c>
      <c r="E28" s="840">
        <v>100</v>
      </c>
      <c r="F28" s="840">
        <v>-5.2316482693825606</v>
      </c>
      <c r="I28" s="655"/>
      <c r="J28" s="655"/>
      <c r="K28" s="683"/>
      <c r="L28" s="683"/>
    </row>
    <row r="29" spans="1:12" s="32" customFormat="1" ht="14">
      <c r="A29" s="99" t="s">
        <v>161</v>
      </c>
      <c r="B29" s="109"/>
      <c r="C29" s="109"/>
      <c r="D29" s="110"/>
      <c r="E29" s="111"/>
      <c r="F29" s="112"/>
    </row>
    <row r="30" spans="1:12" s="32" customFormat="1" ht="15.75" customHeight="1">
      <c r="A30" s="105" t="s">
        <v>193</v>
      </c>
      <c r="B30" s="104"/>
      <c r="C30" s="104"/>
      <c r="D30" s="104"/>
      <c r="E30" s="104"/>
      <c r="F30" s="104"/>
    </row>
    <row r="31" spans="1:12" s="32" customFormat="1" ht="15.75" customHeight="1">
      <c r="A31" s="105" t="s">
        <v>179</v>
      </c>
      <c r="B31" s="105"/>
      <c r="C31" s="106"/>
      <c r="D31" s="105"/>
      <c r="E31" s="106"/>
      <c r="F31" s="106"/>
    </row>
    <row r="32" spans="1:12" ht="15.75" customHeight="1">
      <c r="B32" s="107"/>
      <c r="C32" s="106"/>
      <c r="D32" s="107"/>
      <c r="E32" s="106"/>
      <c r="F32" s="106"/>
    </row>
    <row r="35" spans="4:4" ht="15.75" customHeight="1">
      <c r="D35" s="171"/>
    </row>
  </sheetData>
  <conditionalFormatting sqref="A1:GR8 A10:GR10 A9 C9 A12:GR24 A11 C11 E9:GR9 E11:GR11 A26:GR26 A25 C25 A28:GR995 A27 C27 E25:GR25 E27:GR27">
    <cfRule type="cellIs" dxfId="398" priority="10" stopIfTrue="1" operator="equal">
      <formula>0</formula>
    </cfRule>
  </conditionalFormatting>
  <conditionalFormatting sqref="D27">
    <cfRule type="cellIs" dxfId="397" priority="1" stopIfTrue="1" operator="equal">
      <formula>0</formula>
    </cfRule>
  </conditionalFormatting>
  <conditionalFormatting sqref="B9">
    <cfRule type="cellIs" dxfId="396" priority="8" stopIfTrue="1" operator="equal">
      <formula>0</formula>
    </cfRule>
  </conditionalFormatting>
  <conditionalFormatting sqref="B11">
    <cfRule type="cellIs" dxfId="395" priority="7" stopIfTrue="1" operator="equal">
      <formula>0</formula>
    </cfRule>
  </conditionalFormatting>
  <conditionalFormatting sqref="D9">
    <cfRule type="cellIs" dxfId="394" priority="6" stopIfTrue="1" operator="equal">
      <formula>0</formula>
    </cfRule>
  </conditionalFormatting>
  <conditionalFormatting sqref="D11">
    <cfRule type="cellIs" dxfId="393" priority="5" stopIfTrue="1" operator="equal">
      <formula>0</formula>
    </cfRule>
  </conditionalFormatting>
  <conditionalFormatting sqref="B25">
    <cfRule type="cellIs" dxfId="392" priority="4" stopIfTrue="1" operator="equal">
      <formula>0</formula>
    </cfRule>
  </conditionalFormatting>
  <conditionalFormatting sqref="B27">
    <cfRule type="cellIs" dxfId="391" priority="3" stopIfTrue="1" operator="equal">
      <formula>0</formula>
    </cfRule>
  </conditionalFormatting>
  <conditionalFormatting sqref="D25">
    <cfRule type="cellIs" dxfId="390" priority="2"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45</vt:i4>
      </vt:variant>
      <vt:variant>
        <vt:lpstr>Benannte Bereiche</vt:lpstr>
      </vt:variant>
      <vt:variant>
        <vt:i4>48</vt:i4>
      </vt:variant>
    </vt:vector>
  </HeadingPairs>
  <TitlesOfParts>
    <vt:vector size="93" baseType="lpstr">
      <vt:lpstr>Start</vt:lpstr>
      <vt:lpstr>Erläuterungen</vt:lpstr>
      <vt:lpstr>Heizwerte</vt:lpstr>
      <vt:lpstr>EB-1</vt:lpstr>
      <vt:lpstr>EB-2</vt:lpstr>
      <vt:lpstr>PEV-1</vt:lpstr>
      <vt:lpstr>PEV-2</vt:lpstr>
      <vt:lpstr>PEV-3</vt:lpstr>
      <vt:lpstr>PEV-4</vt:lpstr>
      <vt:lpstr>PEV-5</vt:lpstr>
      <vt:lpstr>PEV-6</vt:lpstr>
      <vt:lpstr>EE-1</vt:lpstr>
      <vt:lpstr>EE-2a</vt:lpstr>
      <vt:lpstr>EE-2b</vt:lpstr>
      <vt:lpstr>EE-3</vt:lpstr>
      <vt:lpstr>EEV-1</vt:lpstr>
      <vt:lpstr>EEV-2</vt:lpstr>
      <vt:lpstr>EEV-3</vt:lpstr>
      <vt:lpstr>EEV-4</vt:lpstr>
      <vt:lpstr>EEV-5</vt:lpstr>
      <vt:lpstr>EEV-6</vt:lpstr>
      <vt:lpstr>CO2-1</vt:lpstr>
      <vt:lpstr>CO2-2</vt:lpstr>
      <vt:lpstr>CO2-3</vt:lpstr>
      <vt:lpstr>CO2-4</vt:lpstr>
      <vt:lpstr>E-1</vt:lpstr>
      <vt:lpstr>E-2</vt:lpstr>
      <vt:lpstr>E-3</vt:lpstr>
      <vt:lpstr>E-4</vt:lpstr>
      <vt:lpstr>E-5</vt:lpstr>
      <vt:lpstr>E-6</vt:lpstr>
      <vt:lpstr>G-1</vt:lpstr>
      <vt:lpstr>G-2</vt:lpstr>
      <vt:lpstr>G-3</vt:lpstr>
      <vt:lpstr>M-1</vt:lpstr>
      <vt:lpstr>M-2</vt:lpstr>
      <vt:lpstr>M-3</vt:lpstr>
      <vt:lpstr>M-4</vt:lpstr>
      <vt:lpstr>K-1</vt:lpstr>
      <vt:lpstr>K-2</vt:lpstr>
      <vt:lpstr>K-3</vt:lpstr>
      <vt:lpstr>aufbau</vt:lpstr>
      <vt:lpstr>strom</vt:lpstr>
      <vt:lpstr>gas</vt:lpstr>
      <vt:lpstr>mineralöl</vt:lpstr>
      <vt:lpstr>aufbau!Druckbereich</vt:lpstr>
      <vt:lpstr>'CO2-1'!Druckbereich</vt:lpstr>
      <vt:lpstr>'CO2-2'!Druckbereich</vt:lpstr>
      <vt:lpstr>'CO2-3'!Druckbereich</vt:lpstr>
      <vt:lpstr>'CO2-4'!Druckbereich</vt:lpstr>
      <vt:lpstr>'E-1'!Druckbereich</vt:lpstr>
      <vt:lpstr>'E-2'!Druckbereich</vt:lpstr>
      <vt:lpstr>'E-3'!Druckbereich</vt:lpstr>
      <vt:lpstr>'E-4'!Druckbereich</vt:lpstr>
      <vt:lpstr>'E-5'!Druckbereich</vt:lpstr>
      <vt:lpstr>'E-6'!Druckbereich</vt:lpstr>
      <vt:lpstr>'EB-1'!Druckbereich</vt:lpstr>
      <vt:lpstr>'EB-2'!Druckbereich</vt:lpstr>
      <vt:lpstr>'EE-1'!Druckbereich</vt:lpstr>
      <vt:lpstr>'EE-2a'!Druckbereich</vt:lpstr>
      <vt:lpstr>'EE-2b'!Druckbereich</vt:lpstr>
      <vt:lpstr>'EE-3'!Druckbereich</vt:lpstr>
      <vt:lpstr>'EEV-1'!Druckbereich</vt:lpstr>
      <vt:lpstr>'EEV-2'!Druckbereich</vt:lpstr>
      <vt:lpstr>'EEV-3'!Druckbereich</vt:lpstr>
      <vt:lpstr>'EEV-4'!Druckbereich</vt:lpstr>
      <vt:lpstr>'EEV-5'!Druckbereich</vt:lpstr>
      <vt:lpstr>'EEV-6'!Druckbereich</vt:lpstr>
      <vt:lpstr>Erläuterungen!Druckbereich</vt:lpstr>
      <vt:lpstr>'G-1'!Druckbereich</vt:lpstr>
      <vt:lpstr>'G-2'!Druckbereich</vt:lpstr>
      <vt:lpstr>'G-3'!Druckbereich</vt:lpstr>
      <vt:lpstr>gas!Druckbereich</vt:lpstr>
      <vt:lpstr>Heizwerte!Druckbereich</vt:lpstr>
      <vt:lpstr>'K-1'!Druckbereich</vt:lpstr>
      <vt:lpstr>'K-2'!Druckbereich</vt:lpstr>
      <vt:lpstr>'K-3'!Druckbereich</vt:lpstr>
      <vt:lpstr>'M-1'!Druckbereich</vt:lpstr>
      <vt:lpstr>'M-2'!Druckbereich</vt:lpstr>
      <vt:lpstr>'M-3'!Druckbereich</vt:lpstr>
      <vt:lpstr>'M-4'!Druckbereich</vt:lpstr>
      <vt:lpstr>mineralöl!Druckbereich</vt:lpstr>
      <vt:lpstr>'PEV-1'!Druckbereich</vt:lpstr>
      <vt:lpstr>'PEV-2'!Druckbereich</vt:lpstr>
      <vt:lpstr>'PEV-3'!Druckbereich</vt:lpstr>
      <vt:lpstr>'PEV-4'!Druckbereich</vt:lpstr>
      <vt:lpstr>'PEV-5'!Druckbereich</vt:lpstr>
      <vt:lpstr>'PEV-6'!Druckbereich</vt:lpstr>
      <vt:lpstr>Start!Druckbereich</vt:lpstr>
      <vt:lpstr>strom!Druckbereich</vt:lpstr>
      <vt:lpstr>'E-3'!Drucktitel</vt:lpstr>
      <vt:lpstr>'E-4'!Drucktitel</vt:lpstr>
      <vt:lpstr>Start!Drucktitel</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Eva (LfStaD)</dc:creator>
  <cp:lastModifiedBy>Podhajsky, Rainer (stmwi)</cp:lastModifiedBy>
  <cp:lastPrinted>2022-01-13T17:40:51Z</cp:lastPrinted>
  <dcterms:created xsi:type="dcterms:W3CDTF">2013-10-23T05:55:49Z</dcterms:created>
  <dcterms:modified xsi:type="dcterms:W3CDTF">2023-03-23T15:25:08Z</dcterms:modified>
</cp:coreProperties>
</file>